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721A9616-41D1-41CF-8C02-677CCA9827B9}"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CR102" i="12"/>
  <c r="AP23" i="12" l="1"/>
  <c r="AA23" i="12"/>
  <c r="V23" i="12"/>
  <c r="Q23" i="12"/>
  <c r="BG33" i="10" l="1"/>
  <c r="BG32" i="10"/>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U33" i="10"/>
  <c r="C33" i="10"/>
  <c r="C34" i="10" s="1"/>
  <c r="U32" i="10"/>
  <c r="C32" i="10"/>
  <c r="C31" i="10"/>
  <c r="C35" i="10" l="1"/>
  <c r="C36" i="10" s="1"/>
  <c r="C37" i="10" s="1"/>
  <c r="C38" i="10" s="1"/>
  <c r="C39" i="10" s="1"/>
  <c r="U3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s="1"/>
  <c r="AM33" i="10" s="1"/>
  <c r="AM34" i="10" s="1"/>
  <c r="BE31" i="10" l="1"/>
  <c r="BE32" i="10" s="1"/>
  <c r="BE33" i="10" s="1"/>
  <c r="BW31" i="10" l="1"/>
  <c r="BW32" i="10" l="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<sst xmlns="http://schemas.openxmlformats.org/spreadsheetml/2006/main" count="1060" uniqueCount="626">
  <si>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</si>
  <si>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</si>
  <si>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</si>
  <si>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</si>
  <si>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</si>
  <si>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</si>
  <si>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</si>
  <si>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</si>
  <si>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</si>
  <si>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</si>
  <si>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</si>
  <si>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</si>
  <si>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</si>
  <si>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</si>
  <si>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</si>
  <si>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</si>
  <si>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</si>
  <si>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</si>
  <si>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</si>
  <si>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</si>
  <si>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</si>
  <si>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</si>
  <si>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</si>
  <si>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</si>
  <si>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</si>
  <si>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</si>
  <si>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</si>
  <si>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</si>
  <si>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</si>
  <si>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</si>
  <si>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</si>
  <si>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</si>
  <si>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</si>
  <si>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</si>
  <si>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</si>
  <si>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</si>
  <si>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</si>
  <si>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</si>
  <si>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</si>
  <si>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</si>
  <si>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</si>
  <si>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</si>
  <si>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</si>
  <si>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</si>
  <si>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</si>
  <si>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</si>
  <si>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</si>
  <si>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</si>
  <si>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</si>
  <si>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</si>
  <si>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</si>
  <si>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</si>
  <si>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</si>
  <si>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</si>
  <si>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</si>
  <si>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</si>
  <si>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</si>
  <si>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</si>
  <si>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</si>
  <si>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</si>
  <si>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</si>
  <si>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</si>
  <si>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</si>
  <si>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</si>
  <si>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</si>
  <si>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</si>
  <si>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</si>
  <si>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</si>
  <si>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</si>
  <si>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</si>
  <si>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</si>
  <si>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</si>
  <si>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</si>
  <si>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</si>
  <si>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</si>
  <si>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</si>
  <si>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</si>
  <si>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</si>
  <si>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</si>
  <si>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</si>
  <si>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</si>
  <si>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三重県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</si>
  <si>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</si>
  <si>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</si>
  <si>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</si>
  <si>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</si>
  <si>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</si>
  <si>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</si>
  <si>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</si>
  <si>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</si>
  <si>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</si>
  <si>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</si>
  <si>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</si>
  <si>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</si>
  <si>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</si>
  <si>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</si>
  <si>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</si>
  <si>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</si>
  <si>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</si>
  <si>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</si>
  <si>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</si>
  <si>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</si>
  <si>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</si>
  <si>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</si>
  <si>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</si>
  <si>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</si>
  <si>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</si>
  <si>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</si>
  <si>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</si>
  <si>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</si>
  <si>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</si>
  <si>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</si>
  <si>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</si>
  <si>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</si>
  <si>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</si>
  <si>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</si>
  <si>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</si>
  <si>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</si>
  <si>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</si>
  <si>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</si>
  <si>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</si>
  <si>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</si>
  <si>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</si>
  <si>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</si>
  <si>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</si>
  <si>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</si>
  <si>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</si>
  <si>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</si>
  <si>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</si>
  <si>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</si>
  <si>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</si>
  <si>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</si>
  <si>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</si>
  <si>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</si>
  <si>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</si>
  <si>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</si>
  <si>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</si>
  <si>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</si>
  <si>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</si>
  <si>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</si>
  <si>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</si>
  <si>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</si>
  <si>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</si>
  <si>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</si>
  <si>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</si>
  <si>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</si>
  <si>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</si>
  <si>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</si>
  <si>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</si>
  <si>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</si>
  <si>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</si>
  <si>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</si>
  <si>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</si>
  <si>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</si>
  <si>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</si>
  <si>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</si>
  <si>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</si>
  <si>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</si>
  <si>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</si>
  <si>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</si>
  <si>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</si>
  <si>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</si>
  <si>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</si>
  <si>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</si>
  <si>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</si>
  <si>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</si>
  <si>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</si>
  <si>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</si>
  <si>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</si>
  <si>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</si>
  <si>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</si>
  <si>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</si>
  <si>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</si>
  <si>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</si>
  <si>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</si>
  <si>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</si>
  <si>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</si>
  <si>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</si>
  <si>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</si>
  <si>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</si>
  <si>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</si>
  <si>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</si>
  <si>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</si>
  <si>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</si>
  <si>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</si>
  <si>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</si>
  <si>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</si>
  <si>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</si>
  <si>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</si>
  <si>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</si>
  <si>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三重県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</si>
  <si>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</si>
  <si>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</si>
  <si>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</si>
  <si>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</si>
  <si>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</si>
  <si>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</si>
  <si>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</si>
  <si>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</si>
  <si>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</si>
  <si>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</si>
  <si>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</si>
  <si>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</si>
  <si>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</si>
  <si>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</si>
  <si>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</si>
  <si>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</si>
  <si>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</si>
  <si>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</si>
  <si>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</si>
  <si>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</si>
  <si>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</si>
  <si>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</si>
  <si>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</si>
  <si>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</si>
  <si>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</si>
  <si>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</si>
  <si>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</si>
  <si>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</si>
  <si>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</si>
  <si>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</si>
  <si>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</si>
  <si>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</si>
  <si>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</si>
  <si>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</si>
  <si>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</si>
  <si>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</si>
  <si>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</si>
  <si>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</si>
  <si>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</si>
  <si>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</si>
  <si>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</si>
  <si>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</si>
  <si>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</si>
  <si>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</si>
  <si>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</si>
  <si>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</si>
  <si>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</si>
  <si>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</si>
  <si>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</si>
  <si>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</si>
  <si>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</si>
  <si>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</si>
  <si>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</si>
  <si>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</si>
  <si>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</si>
  <si>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</si>
  <si>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</si>
  <si>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</si>
  <si>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</si>
  <si>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</si>
  <si>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</si>
  <si>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</si>
  <si>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</si>
  <si>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</si>
  <si>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</si>
  <si>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</si>
  <si>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</si>
  <si>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</si>
  <si>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</si>
  <si>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</si>
  <si>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</si>
  <si>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</si>
  <si>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</si>
  <si>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</si>
  <si>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</si>
  <si>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</si>
  <si>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</si>
  <si>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</si>
  <si>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</si>
  <si>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</si>
  <si>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</si>
  <si>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</si>
  <si>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</si>
  <si>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</si>
  <si>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</si>
  <si>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</si>
  <si>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</si>
  <si>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</si>
  <si>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</si>
  <si>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</si>
  <si>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</si>
  <si>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</si>
  <si>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</si>
  <si>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</si>
  <si>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</si>
  <si>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</si>
  <si>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</si>
  <si>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</si>
  <si>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</si>
  <si>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</si>
  <si>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</si>
  <si>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</si>
  <si>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</si>
  <si>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</si>
  <si>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</si>
  <si>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</si>
  <si>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</si>
  <si>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</si>
  <si>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</si>
  <si>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</si>
  <si>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</si>
  <si>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</si>
  <si>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</si>
  <si>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</si>
  <si>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</si>
  <si>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</si>
  <si>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</si>
  <si>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</si>
  <si>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</si>
  <si>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</si>
  <si>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</si>
  <si>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</si>
  <si>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</si>
  <si>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</si>
  <si>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</si>
  <si>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</si>
  <si>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</si>
  <si>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</si>
  <si>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</si>
  <si>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</si>
  <si>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</si>
  <si>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</si>
  <si>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</si>
  <si>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</si>
  <si>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</si>
  <si>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</si>
  <si>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</si>
  <si>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</si>
  <si>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</si>
  <si>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</si>
  <si>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</si>
  <si>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</si>
  <si>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</si>
  <si>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</si>
  <si>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</si>
  <si>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</si>
  <si>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</si>
  <si>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</si>
  <si>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</si>
  <si>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</si>
  <si>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</si>
  <si>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</si>
  <si>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</si>
  <si>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三重県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</si>
  <si>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</si>
  <si>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</si>
  <si>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</si>
  <si>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</si>
  <si>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</si>
  <si>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</si>
  <si>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</si>
  <si>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</si>
  <si>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</si>
  <si>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</si>
  <si>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</si>
  <si>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</si>
  <si>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</si>
  <si>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</si>
  <si>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</si>
  <si>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</si>
  <si>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</si>
  <si>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</si>
  <si>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</si>
  <si>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</si>
  <si>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県債管理特別会計</t>
    <phoneticPr fontId="5"/>
  </si>
  <si>
    <t>-</t>
    <phoneticPr fontId="5"/>
  </si>
  <si>
    <t>総合医療センター資金貸付特別会計</t>
    <phoneticPr fontId="5"/>
  </si>
  <si>
    <t>-</t>
    <phoneticPr fontId="5"/>
  </si>
  <si>
    <t>母子及び父子並びに寡婦福祉資金貸付事業特別会計</t>
    <phoneticPr fontId="5"/>
  </si>
  <si>
    <t>子ども心身発達医療センター事業特別会計</t>
    <phoneticPr fontId="5"/>
  </si>
  <si>
    <t>就農施設等資金貸付事業等特別会計</t>
    <phoneticPr fontId="5"/>
  </si>
  <si>
    <t>林業改善資金貸付事業特別会計</t>
    <phoneticPr fontId="5"/>
  </si>
  <si>
    <t>沿岸漁業改善資金貸付事業特別会計</t>
    <phoneticPr fontId="5"/>
  </si>
  <si>
    <t>中小企業者等支援資金貸付事業等特別会計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</si>
  <si>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</si>
  <si>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</si>
  <si>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</si>
  <si>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</si>
  <si>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</si>
  <si>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</si>
  <si>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</si>
  <si>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</si>
  <si>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</si>
  <si>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</si>
  <si>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</si>
  <si>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</si>
  <si>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</si>
  <si>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</si>
  <si>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水道事業会計</t>
    <phoneticPr fontId="5"/>
  </si>
  <si>
    <t>法適用企業</t>
    <phoneticPr fontId="5"/>
  </si>
  <si>
    <t>工業用水道事業会計</t>
    <phoneticPr fontId="5"/>
  </si>
  <si>
    <t>電気事業会計</t>
    <phoneticPr fontId="5"/>
  </si>
  <si>
    <t>病院事業会計</t>
    <phoneticPr fontId="5"/>
  </si>
  <si>
    <t>地方卸売市場事業特別会計</t>
    <phoneticPr fontId="5"/>
  </si>
  <si>
    <t>法非適用企業</t>
    <phoneticPr fontId="5"/>
  </si>
  <si>
    <t>港湾整備事業特別会計</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</si>
  <si>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</si>
  <si>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</si>
  <si>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</si>
  <si>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</si>
  <si>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</si>
  <si>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</si>
  <si>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</si>
  <si>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</si>
  <si>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</si>
  <si>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</si>
  <si>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</si>
  <si>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</si>
  <si>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</si>
  <si>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</si>
  <si>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</si>
  <si>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</si>
  <si>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</si>
  <si>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</si>
  <si>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</si>
  <si>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</si>
  <si>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</si>
  <si>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</si>
  <si>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</si>
  <si>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</si>
  <si>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</si>
  <si>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</si>
  <si>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</si>
  <si>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</si>
  <si>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</si>
  <si>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</si>
  <si>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</si>
  <si>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</si>
  <si>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</si>
  <si>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</si>
  <si>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</si>
  <si>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</si>
  <si>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</si>
  <si>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</si>
  <si>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t>
    <phoneticPr fontId="5"/>
  </si>
  <si>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</si>
  <si>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</si>
  <si>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</si>
  <si>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</si>
  <si>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</si>
  <si>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</si>
  <si>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</si>
  <si>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</si>
  <si>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</si>
  <si>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</si>
  <si>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</si>
  <si>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</si>
  <si>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</si>
  <si>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</si>
  <si>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</si>
  <si>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</si>
  <si>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</si>
  <si>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</si>
  <si>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</si>
  <si>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</si>
  <si>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</si>
  <si>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</si>
  <si>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</si>
  <si>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</si>
  <si>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</si>
  <si>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</si>
  <si>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</si>
  <si>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</si>
  <si>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</si>
  <si>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</si>
  <si>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</si>
  <si>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</si>
  <si>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</si>
  <si>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地方卸売市場事業特別会計</t>
    <phoneticPr fontId="5"/>
  </si>
  <si>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</si>
  <si>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</si>
  <si>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</si>
  <si>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</si>
  <si>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</si>
  <si>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</si>
  <si>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</si>
  <si>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</si>
  <si>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</si>
  <si>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</si>
  <si>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</si>
  <si>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</si>
  <si>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</si>
  <si>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</si>
  <si>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</si>
  <si>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</si>
  <si>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</si>
  <si>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</si>
  <si>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</si>
  <si>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</si>
  <si>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</si>
  <si>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</si>
  <si>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</si>
  <si>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</si>
  <si>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</si>
  <si>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</si>
  <si>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</si>
  <si>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</si>
  <si>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</si>
  <si>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</si>
  <si>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</si>
  <si>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</si>
  <si>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</si>
  <si>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</si>
  <si>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</si>
  <si>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</si>
  <si>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</si>
  <si>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</si>
  <si>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</si>
  <si>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</si>
  <si>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</si>
  <si>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</si>
  <si>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</si>
  <si>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</si>
  <si>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</si>
  <si>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</si>
  <si>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</si>
  <si>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</si>
  <si>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</si>
  <si>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</si>
  <si>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</si>
  <si>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</si>
  <si>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</si>
  <si>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</si>
  <si>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</si>
  <si>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</si>
  <si>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</si>
  <si>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</si>
  <si>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</si>
  <si>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</si>
  <si>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</si>
  <si>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</si>
  <si>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</si>
  <si>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</si>
  <si>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</si>
  <si>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</si>
  <si>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</si>
  <si>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</si>
  <si>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</si>
  <si>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</si>
  <si>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</si>
  <si>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</si>
  <si>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</si>
  <si>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</si>
  <si>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</si>
  <si>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</si>
  <si>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</si>
  <si>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</si>
  <si>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</si>
  <si>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</si>
  <si>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</si>
  <si>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</si>
  <si>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</si>
  <si>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</si>
  <si>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</si>
  <si>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2.19</t>
  </si>
  <si>
    <t>▲ 2.17</t>
  </si>
  <si>
    <t>▲ 1.51</t>
  </si>
  <si>
    <t>水道事業会計</t>
  </si>
  <si>
    <t>一般会計</t>
  </si>
  <si>
    <t>電気事業会計</t>
  </si>
  <si>
    <t>工業用水道事業会計</t>
  </si>
  <si>
    <t>国民健康保険事業特別会計</t>
  </si>
  <si>
    <t>流域下水道事業特別会計</t>
  </si>
  <si>
    <t>病院事業会計</t>
  </si>
  <si>
    <t>子ども心身発達医療センター事業特別会計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</si>
  <si>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</si>
  <si>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</si>
  <si>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</si>
  <si>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</si>
  <si>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</si>
  <si>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</si>
  <si>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</si>
  <si>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</si>
  <si>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三重県介護保険財政安定化基金</t>
    <rPh sb="0" eb="3">
      <t>ミエケン</t>
    </rPh>
    <phoneticPr fontId="5"/>
  </si>
  <si>
    <t>三重県環境保全基金</t>
    <rPh sb="0" eb="3">
      <t>ミエケン</t>
    </rPh>
    <phoneticPr fontId="5"/>
  </si>
  <si>
    <t>三重県高等学校等修学奨学基金</t>
    <rPh sb="0" eb="3">
      <t>ミエケン</t>
    </rPh>
    <phoneticPr fontId="5"/>
  </si>
  <si>
    <t>地域医療介護総合確保基金</t>
    <phoneticPr fontId="5"/>
  </si>
  <si>
    <t>（公財）三重県角膜・腎臓バンク協会</t>
    <rPh sb="1" eb="2">
      <t>コウ</t>
    </rPh>
    <rPh sb="2" eb="3">
      <t>ザイ</t>
    </rPh>
    <phoneticPr fontId="36"/>
  </si>
  <si>
    <t>（公財）三重県生活衛生営業指導センター</t>
    <rPh sb="1" eb="2">
      <t>コウ</t>
    </rPh>
    <rPh sb="2" eb="3">
      <t>ザイ</t>
    </rPh>
    <phoneticPr fontId="36"/>
  </si>
  <si>
    <t>（公財）三重県救急医療情報センター</t>
    <rPh sb="1" eb="2">
      <t>コウ</t>
    </rPh>
    <rPh sb="2" eb="3">
      <t>ザイ</t>
    </rPh>
    <phoneticPr fontId="36"/>
  </si>
  <si>
    <t>公立大学法人　三重県立看護大学</t>
    <rPh sb="0" eb="2">
      <t>コウリツ</t>
    </rPh>
    <rPh sb="2" eb="4">
      <t>ダイガク</t>
    </rPh>
    <rPh sb="4" eb="6">
      <t>ホウジン</t>
    </rPh>
    <rPh sb="7" eb="11">
      <t>ミエケンリツ</t>
    </rPh>
    <rPh sb="11" eb="13">
      <t>カンゴ</t>
    </rPh>
    <rPh sb="13" eb="15">
      <t>ダイガク</t>
    </rPh>
    <phoneticPr fontId="36"/>
  </si>
  <si>
    <t>三重県立総合医療センター</t>
    <rPh sb="0" eb="3">
      <t>ミエケン</t>
    </rPh>
    <rPh sb="4" eb="6">
      <t>ソウゴウ</t>
    </rPh>
    <rPh sb="6" eb="8">
      <t>イリョウ</t>
    </rPh>
    <phoneticPr fontId="36"/>
  </si>
  <si>
    <t>（公財）三重ボランティア基金</t>
    <rPh sb="1" eb="2">
      <t>コウ</t>
    </rPh>
    <rPh sb="2" eb="3">
      <t>ザイ</t>
    </rPh>
    <phoneticPr fontId="36"/>
  </si>
  <si>
    <t>（公財）三重こどもわかもの育成財団</t>
    <rPh sb="1" eb="2">
      <t>コウ</t>
    </rPh>
    <rPh sb="2" eb="3">
      <t>ザイ</t>
    </rPh>
    <phoneticPr fontId="36"/>
  </si>
  <si>
    <t>（公財）三重県国際交流財団</t>
    <rPh sb="1" eb="2">
      <t>コウ</t>
    </rPh>
    <rPh sb="2" eb="3">
      <t>ザイ</t>
    </rPh>
    <rPh sb="4" eb="6">
      <t>ミエ</t>
    </rPh>
    <phoneticPr fontId="36"/>
  </si>
  <si>
    <t>（公財）三重県文化振興事業団</t>
    <rPh sb="1" eb="2">
      <t>コウ</t>
    </rPh>
    <rPh sb="2" eb="3">
      <t>ザイ</t>
    </rPh>
    <rPh sb="4" eb="6">
      <t>ミエ</t>
    </rPh>
    <phoneticPr fontId="36"/>
  </si>
  <si>
    <t>（公財）三重県立美術館協力会</t>
    <rPh sb="1" eb="2">
      <t>コウ</t>
    </rPh>
    <rPh sb="2" eb="3">
      <t>ザイ</t>
    </rPh>
    <phoneticPr fontId="36"/>
  </si>
  <si>
    <t>（公財）国史跡斎宮跡保存協会</t>
    <rPh sb="1" eb="2">
      <t>コウ</t>
    </rPh>
    <rPh sb="2" eb="3">
      <t>ザイ</t>
    </rPh>
    <phoneticPr fontId="36"/>
  </si>
  <si>
    <t>伊勢鉄道（株）</t>
    <rPh sb="5" eb="6">
      <t>カブ</t>
    </rPh>
    <phoneticPr fontId="36"/>
  </si>
  <si>
    <t>（一財）伊勢湾海洋スポーツセンター</t>
    <rPh sb="1" eb="2">
      <t>イチ</t>
    </rPh>
    <rPh sb="2" eb="3">
      <t>ザイ</t>
    </rPh>
    <phoneticPr fontId="36"/>
  </si>
  <si>
    <t>（一財）三重県武道振興会</t>
    <rPh sb="1" eb="2">
      <t>イチ</t>
    </rPh>
    <rPh sb="2" eb="3">
      <t>ザイ</t>
    </rPh>
    <phoneticPr fontId="36"/>
  </si>
  <si>
    <t>（公社）三重県緑化推進協会</t>
    <rPh sb="1" eb="2">
      <t>コウ</t>
    </rPh>
    <rPh sb="2" eb="3">
      <t>シャ</t>
    </rPh>
    <phoneticPr fontId="36"/>
  </si>
  <si>
    <t>（株）三重県松阪食肉公社</t>
    <rPh sb="1" eb="2">
      <t>カブ</t>
    </rPh>
    <phoneticPr fontId="36"/>
  </si>
  <si>
    <t>▲16</t>
  </si>
  <si>
    <t>（株）三重県四日市畜産公社</t>
    <rPh sb="1" eb="2">
      <t>カブ</t>
    </rPh>
    <phoneticPr fontId="36"/>
  </si>
  <si>
    <t>▲9</t>
  </si>
  <si>
    <t>（一社）三重県畜産協会</t>
    <rPh sb="1" eb="2">
      <t>イチ</t>
    </rPh>
    <rPh sb="2" eb="3">
      <t>シャ</t>
    </rPh>
    <phoneticPr fontId="36"/>
  </si>
  <si>
    <t>（公財）三重県農林水産支援センター</t>
    <rPh sb="1" eb="2">
      <t>コウ</t>
    </rPh>
    <rPh sb="2" eb="3">
      <t>ザイ</t>
    </rPh>
    <phoneticPr fontId="36"/>
  </si>
  <si>
    <t>（公社）三重県青果物価格安定基金協会</t>
    <rPh sb="1" eb="2">
      <t>コウ</t>
    </rPh>
    <rPh sb="2" eb="3">
      <t>シャ</t>
    </rPh>
    <phoneticPr fontId="36"/>
  </si>
  <si>
    <t>▲13</t>
  </si>
  <si>
    <t>（公財）三重県水産振興事業団</t>
    <rPh sb="1" eb="2">
      <t>コウ</t>
    </rPh>
    <rPh sb="2" eb="3">
      <t>ザイ</t>
    </rPh>
    <phoneticPr fontId="36"/>
  </si>
  <si>
    <t>（株）三重データクラフト</t>
    <rPh sb="1" eb="2">
      <t>カブ</t>
    </rPh>
    <phoneticPr fontId="36"/>
  </si>
  <si>
    <t>（公財）三重県産業支援センター</t>
    <rPh sb="1" eb="2">
      <t>コウ</t>
    </rPh>
    <rPh sb="2" eb="3">
      <t>ザイ</t>
    </rPh>
    <phoneticPr fontId="36"/>
  </si>
  <si>
    <t>三重県土地開発公社</t>
  </si>
  <si>
    <t>（公財）三重県下水道公社</t>
    <rPh sb="1" eb="2">
      <t>コウ</t>
    </rPh>
    <rPh sb="2" eb="3">
      <t>ザイ</t>
    </rPh>
    <phoneticPr fontId="36"/>
  </si>
  <si>
    <t>（公財）暴力追放三重県民センター</t>
    <rPh sb="1" eb="2">
      <t>コウ</t>
    </rPh>
    <rPh sb="2" eb="3">
      <t>ザイ</t>
    </rPh>
    <phoneticPr fontId="36"/>
  </si>
  <si>
    <t>（公財）三重県動物管理事務所</t>
    <rPh sb="1" eb="2">
      <t>コウ</t>
    </rPh>
    <rPh sb="2" eb="3">
      <t>ザイ</t>
    </rPh>
    <rPh sb="6" eb="7">
      <t>ケン</t>
    </rPh>
    <rPh sb="7" eb="9">
      <t>ドウブツ</t>
    </rPh>
    <rPh sb="9" eb="11">
      <t>カンリ</t>
    </rPh>
    <rPh sb="11" eb="13">
      <t>ジム</t>
    </rPh>
    <rPh sb="13" eb="14">
      <t>ショ</t>
    </rPh>
    <phoneticPr fontId="1"/>
  </si>
  <si>
    <t>（公財）三重県スポーツ協会</t>
    <rPh sb="1" eb="2">
      <t>コウ</t>
    </rPh>
    <rPh sb="2" eb="3">
      <t>ザイ</t>
    </rPh>
    <rPh sb="11" eb="13">
      <t>キョウカイ</t>
    </rPh>
    <phoneticPr fontId="36"/>
  </si>
  <si>
    <t>四日市港管理組合（一般会計）</t>
    <phoneticPr fontId="2"/>
  </si>
  <si>
    <t>四日市港管理組合（特別会計）</t>
    <phoneticPr fontId="2"/>
  </si>
  <si>
    <t>-</t>
    <phoneticPr fontId="2"/>
  </si>
  <si>
    <t>国民体育大会運営基金</t>
    <phoneticPr fontId="5"/>
  </si>
  <si>
    <t>-</t>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</si>
  <si>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</si>
  <si>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</si>
  <si>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</si>
  <si>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</si>
  <si>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</si>
  <si>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実質公債費率については、県債発行の抑制などにより、平成27年度から減少傾向で推移していますが、グループ内平均値と比較し高い数値となっています。両指標の組み合わせでみると、本県はグループ内平均値と比較し、右下に位置しており、過去からの財政負担は大きいものの、将来の財政負担は小さくなっており、実際に将来負担比率は減少傾向にあります。これにより、本県は健全化の方向に着実に進んでいると考えられ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</si>
  <si>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</si>
  <si>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</si>
  <si>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</si>
  <si>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昨年度から1.5ポイント減少し、グループ内平均値と比較し低い数値となっています。これは退職手当負担見込額の減等によるものと考えられます。有形固定資産減価償却率についても、グループ内平均値と比較し低い数値となっています。両指標の組み合わせでみると、本県はグループ内平均値と比較し、左下に位置しており、将来的な公共施設及びインフラ施設の取替更新にあたって、将来の財政負担の余力は相対的に高いものと考えられ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</si>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</sst>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
    <numFmt numFmtId="193"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7" fillId="0" borderId="0">
      <alignment vertical="center"/>
    </xf>
  </cellStyleXfs>
  <cellXfs count="13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92" fontId="30" fillId="0" borderId="93" xfId="14" applyNumberFormat="1" applyFont="1" applyBorder="1" applyAlignment="1" applyProtection="1">
      <alignment horizontal="right" vertical="center" shrinkToFit="1"/>
      <protection locked="0"/>
    </xf>
    <xf numFmtId="192" fontId="30" fillId="0" borderId="94" xfId="14" applyNumberFormat="1" applyFont="1" applyBorder="1" applyAlignment="1" applyProtection="1">
      <alignment horizontal="right" vertical="center" shrinkToFit="1"/>
      <protection locked="0"/>
    </xf>
    <xf numFmtId="192" fontId="30" fillId="0" borderId="102" xfId="14" applyNumberFormat="1" applyFont="1" applyBorder="1" applyAlignment="1" applyProtection="1">
      <alignment horizontal="right" vertical="center" shrinkToFit="1"/>
      <protection locked="0"/>
    </xf>
    <xf numFmtId="192" fontId="30" fillId="0" borderId="98" xfId="14" applyNumberFormat="1" applyFont="1" applyBorder="1" applyAlignment="1" applyProtection="1">
      <alignment horizontal="right" vertical="center" shrinkToFit="1"/>
      <protection locked="0"/>
    </xf>
    <xf numFmtId="192" fontId="30" fillId="0" borderId="105"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92" fontId="30" fillId="0" borderId="107" xfId="14" applyNumberFormat="1" applyFont="1" applyBorder="1" applyAlignment="1" applyProtection="1">
      <alignment horizontal="right" vertical="center" shrinkToFit="1"/>
      <protection locked="0"/>
    </xf>
    <xf numFmtId="192" fontId="30" fillId="0" borderId="108" xfId="14" applyNumberFormat="1" applyFont="1" applyBorder="1" applyAlignment="1" applyProtection="1">
      <alignment horizontal="right" vertical="center" shrinkToFit="1"/>
      <protection locked="0"/>
    </xf>
    <xf numFmtId="192" fontId="30" fillId="0" borderId="115" xfId="14" applyNumberFormat="1" applyFont="1" applyBorder="1" applyAlignment="1" applyProtection="1">
      <alignment horizontal="right" vertical="center" shrinkToFit="1"/>
      <protection locked="0"/>
    </xf>
    <xf numFmtId="192" fontId="30" fillId="0" borderId="112" xfId="14" applyNumberFormat="1" applyFont="1" applyBorder="1" applyAlignment="1" applyProtection="1">
      <alignment horizontal="right" vertical="center" shrinkToFit="1"/>
      <protection locked="0"/>
    </xf>
    <xf numFmtId="192" fontId="30" fillId="0" borderId="114"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92" fontId="30" fillId="0" borderId="113" xfId="15" applyNumberFormat="1" applyFont="1" applyBorder="1" applyAlignment="1" applyProtection="1">
      <alignment horizontal="right" vertical="center" shrinkToFit="1"/>
      <protection locked="0"/>
    </xf>
    <xf numFmtId="192" fontId="30" fillId="0" borderId="108" xfId="15" applyNumberFormat="1" applyFont="1" applyBorder="1" applyAlignment="1" applyProtection="1">
      <alignment horizontal="right" vertical="center" shrinkToFit="1"/>
      <protection locked="0"/>
    </xf>
    <xf numFmtId="192" fontId="30" fillId="0" borderId="115" xfId="15" applyNumberFormat="1" applyFont="1" applyBorder="1" applyAlignment="1" applyProtection="1">
      <alignment horizontal="right" vertical="center" shrinkToFit="1"/>
      <protection locked="0"/>
    </xf>
    <xf numFmtId="192" fontId="30" fillId="0" borderId="112"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3" fillId="0" borderId="107" xfId="15" applyFont="1" applyBorder="1" applyAlignment="1" applyProtection="1">
      <alignment horizontal="left" vertical="center" shrinkToFit="1"/>
      <protection locked="0"/>
    </xf>
    <xf numFmtId="0" fontId="33" fillId="0" borderId="108" xfId="15" applyFont="1" applyBorder="1" applyAlignment="1" applyProtection="1">
      <alignment horizontal="left" vertical="center" shrinkToFit="1"/>
      <protection locked="0"/>
    </xf>
    <xf numFmtId="0" fontId="33"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92" fontId="30" fillId="0" borderId="187" xfId="15" applyNumberFormat="1" applyFont="1" applyBorder="1" applyAlignment="1" applyProtection="1">
      <alignment horizontal="right" vertical="center" shrinkToFit="1"/>
      <protection locked="0"/>
    </xf>
    <xf numFmtId="192" fontId="30" fillId="0" borderId="94" xfId="15" applyNumberFormat="1" applyFont="1" applyBorder="1" applyAlignment="1" applyProtection="1">
      <alignment horizontal="right" vertical="center" shrinkToFit="1"/>
      <protection locked="0"/>
    </xf>
    <xf numFmtId="192" fontId="30" fillId="0" borderId="102" xfId="15" applyNumberFormat="1" applyFont="1" applyBorder="1" applyAlignment="1" applyProtection="1">
      <alignment horizontal="right" vertical="center" shrinkToFit="1"/>
      <protection locked="0"/>
    </xf>
    <xf numFmtId="192" fontId="30" fillId="0" borderId="98"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3" fillId="0" borderId="93" xfId="15" applyFont="1" applyBorder="1" applyAlignment="1" applyProtection="1">
      <alignment horizontal="left" vertical="center" shrinkToFit="1"/>
      <protection locked="0"/>
    </xf>
    <xf numFmtId="0" fontId="33" fillId="0" borderId="94" xfId="15" applyFont="1" applyBorder="1" applyAlignment="1" applyProtection="1">
      <alignment horizontal="left" vertical="center" shrinkToFit="1"/>
      <protection locked="0"/>
    </xf>
    <xf numFmtId="0" fontId="33"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192" fontId="30" fillId="0" borderId="111" xfId="15"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92" fontId="30" fillId="8" borderId="128" xfId="15" applyNumberFormat="1" applyFont="1" applyFill="1" applyBorder="1" applyAlignment="1" applyProtection="1">
      <alignment horizontal="right" vertical="center" shrinkToFit="1"/>
      <protection locked="0"/>
    </xf>
    <xf numFmtId="192" fontId="30" fillId="8" borderId="129"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192" fontId="30" fillId="8" borderId="130" xfId="15" applyNumberFormat="1" applyFont="1" applyFill="1" applyBorder="1" applyAlignment="1" applyProtection="1">
      <alignment horizontal="right" vertical="center" shrinkToFit="1"/>
      <protection locked="0"/>
    </xf>
    <xf numFmtId="192" fontId="30" fillId="8" borderId="18" xfId="15" applyNumberFormat="1" applyFont="1" applyFill="1" applyBorder="1" applyAlignment="1" applyProtection="1">
      <alignment horizontal="right" vertical="center" shrinkToFit="1"/>
      <protection locked="0"/>
    </xf>
    <xf numFmtId="192" fontId="30" fillId="8" borderId="18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3" fontId="1" fillId="0" borderId="0" xfId="16" applyNumberFormat="1" applyFont="1">
      <alignment vertical="center"/>
    </xf>
    <xf numFmtId="188"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7E2FD56-A8B0-4339-96DE-8A957B8D27B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F9DF-4A22-8A72-D83913BD45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55105</c:v>
                </c:pt>
                <c:pt idx="1">
                  <c:v>62361</c:v>
                </c:pt>
                <c:pt idx="2">
                  <c:v>56709</c:v>
                </c:pt>
                <c:pt idx="3">
                  <c:v>50554</c:v>
                </c:pt>
                <c:pt idx="4">
                  <c:v>54040</c:v>
                </c:pt>
              </c:numCache>
            </c:numRef>
          </c:val>
          <c:smooth val="0"/>
          <c:extLst>
            <c:ext xmlns:c16="http://schemas.microsoft.com/office/drawing/2014/chart" uri="{C3380CC4-5D6E-409C-BE32-E72D297353CC}">
              <c16:uniqueId val="{00000001-F9DF-4A22-8A72-D83913BD454F}"/>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0.81</c:v>
                </c:pt>
                <c:pt idx="1">
                  <c:v>0.76</c:v>
                </c:pt>
                <c:pt idx="2">
                  <c:v>0.44</c:v>
                </c:pt>
                <c:pt idx="3">
                  <c:v>1.47</c:v>
                </c:pt>
                <c:pt idx="4">
                  <c:v>2.06</c:v>
                </c:pt>
              </c:numCache>
            </c:numRef>
          </c:val>
          <c:extLst>
            <c:ext xmlns:c16="http://schemas.microsoft.com/office/drawing/2014/chart" uri="{C3380CC4-5D6E-409C-BE32-E72D297353CC}">
              <c16:uniqueId val="{00000000-238A-4A05-8786-69AAE7C850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4.04</c:v>
                </c:pt>
                <c:pt idx="1">
                  <c:v>2.34</c:v>
                </c:pt>
                <c:pt idx="2">
                  <c:v>1.52</c:v>
                </c:pt>
                <c:pt idx="3">
                  <c:v>2.35</c:v>
                </c:pt>
                <c:pt idx="4">
                  <c:v>2.74</c:v>
                </c:pt>
              </c:numCache>
            </c:numRef>
          </c:val>
          <c:extLst>
            <c:ext xmlns:c16="http://schemas.microsoft.com/office/drawing/2014/chart" uri="{C3380CC4-5D6E-409C-BE32-E72D297353CC}">
              <c16:uniqueId val="{00000001-238A-4A05-8786-69AAE7C8502C}"/>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-2.19</c:v>
                </c:pt>
                <c:pt idx="1">
                  <c:v>-2.17</c:v>
                </c:pt>
                <c:pt idx="2">
                  <c:v>-1.51</c:v>
                </c:pt>
                <c:pt idx="3">
                  <c:v>1.64</c:v>
                </c:pt>
                <c:pt idx="4">
                  <c:v>0.31</c:v>
                </c:pt>
              </c:numCache>
            </c:numRef>
          </c:val>
          <c:smooth val="0"/>
          <c:extLst>
            <c:ext xmlns:c16="http://schemas.microsoft.com/office/drawing/2014/chart" uri="{C3380CC4-5D6E-409C-BE32-E72D297353CC}">
              <c16:uniqueId val="{00000002-238A-4A05-8786-69AAE7C8502C}"/>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3E4-4D75-AE62-3A1FF341DC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E4-4D75-AE62-3A1FF341DC3B}"/>
            </c:ext>
          </c:extLst>
        </c:ser>
        <c:ser>
          <c:idx val="2"/>
          <c:order val="2"/>
          <c:tx>
            <c:strRef>
              <c:f>データシート!$A$29</c:f>
              <c:strCache>
                <c:ptCount val="1"/>
                <c:pt idx="0">
                  <c:v>子ども心身発達医療センター事業特別会計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03E4-4D75-AE62-3A1FF341DC3B}"/>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0.21</c:v>
                </c:pt>
                <c:pt idx="2">
                  <c:v>#N/A</c:v>
                </c:pt>
                <c:pt idx="3">
                  <c:v>0.25</c:v>
                </c:pt>
                <c:pt idx="4">
                  <c:v>#N/A</c:v>
                </c:pt>
                <c:pt idx="5">
                  <c:v>0.18</c:v>
                </c:pt>
                <c:pt idx="6">
                  <c:v>#N/A</c:v>
                </c:pt>
                <c:pt idx="7">
                  <c:v>0.17</c:v>
                </c:pt>
                <c:pt idx="8">
                  <c:v>#N/A</c:v>
                </c:pt>
                <c:pt idx="9">
                  <c:v>0.14000000000000001</c:v>
                </c:pt>
              </c:numCache>
            </c:numRef>
          </c:val>
          <c:extLst>
            <c:ext xmlns:c16="http://schemas.microsoft.com/office/drawing/2014/chart" uri="{C3380CC4-5D6E-409C-BE32-E72D297353CC}">
              <c16:uniqueId val="{00000003-03E4-4D75-AE62-3A1FF341DC3B}"/>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0.18</c:v>
                </c:pt>
                <c:pt idx="4">
                  <c:v>#N/A</c:v>
                </c:pt>
                <c:pt idx="5">
                  <c:v>0.2</c:v>
                </c:pt>
                <c:pt idx="6">
                  <c:v>#N/A</c:v>
                </c:pt>
                <c:pt idx="7">
                  <c:v>0.18</c:v>
                </c:pt>
                <c:pt idx="8">
                  <c:v>#N/A</c:v>
                </c:pt>
                <c:pt idx="9">
                  <c:v>0.37</c:v>
                </c:pt>
              </c:numCache>
            </c:numRef>
          </c:val>
          <c:extLst>
            <c:ext xmlns:c16="http://schemas.microsoft.com/office/drawing/2014/chart" uri="{C3380CC4-5D6E-409C-BE32-E72D297353CC}">
              <c16:uniqueId val="{00000004-03E4-4D75-AE62-3A1FF341DC3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0.73</c:v>
                </c:pt>
                <c:pt idx="8">
                  <c:v>#N/A</c:v>
                </c:pt>
                <c:pt idx="9">
                  <c:v>0.86</c:v>
                </c:pt>
              </c:numCache>
            </c:numRef>
          </c:val>
          <c:extLst>
            <c:ext xmlns:c16="http://schemas.microsoft.com/office/drawing/2014/chart" uri="{C3380CC4-5D6E-409C-BE32-E72D297353CC}">
              <c16:uniqueId val="{00000005-03E4-4D75-AE62-3A1FF341DC3B}"/>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2.4700000000000002</c:v>
                </c:pt>
                <c:pt idx="2">
                  <c:v>#N/A</c:v>
                </c:pt>
                <c:pt idx="3">
                  <c:v>2.2599999999999998</c:v>
                </c:pt>
                <c:pt idx="4">
                  <c:v>#N/A</c:v>
                </c:pt>
                <c:pt idx="5">
                  <c:v>2.08</c:v>
                </c:pt>
                <c:pt idx="6">
                  <c:v>#N/A</c:v>
                </c:pt>
                <c:pt idx="7">
                  <c:v>1.85</c:v>
                </c:pt>
                <c:pt idx="8">
                  <c:v>#N/A</c:v>
                </c:pt>
                <c:pt idx="9">
                  <c:v>1.73</c:v>
                </c:pt>
              </c:numCache>
            </c:numRef>
          </c:val>
          <c:extLst>
            <c:ext xmlns:c16="http://schemas.microsoft.com/office/drawing/2014/chart" uri="{C3380CC4-5D6E-409C-BE32-E72D297353CC}">
              <c16:uniqueId val="{00000006-03E4-4D75-AE62-3A1FF341DC3B}"/>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2.44</c:v>
                </c:pt>
                <c:pt idx="2">
                  <c:v>#N/A</c:v>
                </c:pt>
                <c:pt idx="3">
                  <c:v>2.14</c:v>
                </c:pt>
                <c:pt idx="4">
                  <c:v>#N/A</c:v>
                </c:pt>
                <c:pt idx="5">
                  <c:v>2.11</c:v>
                </c:pt>
                <c:pt idx="6">
                  <c:v>#N/A</c:v>
                </c:pt>
                <c:pt idx="7">
                  <c:v>1.99</c:v>
                </c:pt>
                <c:pt idx="8">
                  <c:v>#N/A</c:v>
                </c:pt>
                <c:pt idx="9">
                  <c:v>1.93</c:v>
                </c:pt>
              </c:numCache>
            </c:numRef>
          </c:val>
          <c:extLst>
            <c:ext xmlns:c16="http://schemas.microsoft.com/office/drawing/2014/chart" uri="{C3380CC4-5D6E-409C-BE32-E72D297353CC}">
              <c16:uniqueId val="{00000007-03E4-4D75-AE62-3A1FF341DC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c:v>
                </c:pt>
                <c:pt idx="2">
                  <c:v>#N/A</c:v>
                </c:pt>
                <c:pt idx="3">
                  <c:v>0.76</c:v>
                </c:pt>
                <c:pt idx="4">
                  <c:v>#N/A</c:v>
                </c:pt>
                <c:pt idx="5">
                  <c:v>0.43</c:v>
                </c:pt>
                <c:pt idx="6">
                  <c:v>#N/A</c:v>
                </c:pt>
                <c:pt idx="7">
                  <c:v>1.46</c:v>
                </c:pt>
                <c:pt idx="8">
                  <c:v>#N/A</c:v>
                </c:pt>
                <c:pt idx="9">
                  <c:v>2.04</c:v>
                </c:pt>
              </c:numCache>
            </c:numRef>
          </c:val>
          <c:extLst>
            <c:ext xmlns:c16="http://schemas.microsoft.com/office/drawing/2014/chart" uri="{C3380CC4-5D6E-409C-BE32-E72D297353CC}">
              <c16:uniqueId val="{00000008-03E4-4D75-AE62-3A1FF341DC3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3.74</c:v>
                </c:pt>
                <c:pt idx="2">
                  <c:v>#N/A</c:v>
                </c:pt>
                <c:pt idx="3">
                  <c:v>2.89</c:v>
                </c:pt>
                <c:pt idx="4">
                  <c:v>#N/A</c:v>
                </c:pt>
                <c:pt idx="5">
                  <c:v>2.72</c:v>
                </c:pt>
                <c:pt idx="6">
                  <c:v>#N/A</c:v>
                </c:pt>
                <c:pt idx="7">
                  <c:v>2.5</c:v>
                </c:pt>
                <c:pt idx="8">
                  <c:v>#N/A</c:v>
                </c:pt>
                <c:pt idx="9">
                  <c:v>2.54</c:v>
                </c:pt>
              </c:numCache>
            </c:numRef>
          </c:val>
          <c:extLst>
            <c:ext xmlns:c16="http://schemas.microsoft.com/office/drawing/2014/chart" uri="{C3380CC4-5D6E-409C-BE32-E72D297353CC}">
              <c16:uniqueId val="{00000009-03E4-4D75-AE62-3A1FF341DC3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74744</c:v>
                </c:pt>
                <c:pt idx="5">
                  <c:v>75395</c:v>
                </c:pt>
                <c:pt idx="8">
                  <c:v>77517</c:v>
                </c:pt>
                <c:pt idx="11">
                  <c:v>81105</c:v>
                </c:pt>
                <c:pt idx="14">
                  <c:v>80455</c:v>
                </c:pt>
              </c:numCache>
            </c:numRef>
          </c:val>
          <c:extLst>
            <c:ext xmlns:c16="http://schemas.microsoft.com/office/drawing/2014/chart" uri="{C3380CC4-5D6E-409C-BE32-E72D297353CC}">
              <c16:uniqueId val="{00000000-EBFD-47EC-B457-D98CEECDD3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6</c:v>
                </c:pt>
                <c:pt idx="3">
                  <c:v>1</c:v>
                </c:pt>
                <c:pt idx="6">
                  <c:v>1</c:v>
                </c:pt>
                <c:pt idx="9">
                  <c:v>1</c:v>
                </c:pt>
                <c:pt idx="12">
                  <c:v>1</c:v>
                </c:pt>
              </c:numCache>
            </c:numRef>
          </c:val>
          <c:extLst>
            <c:ext xmlns:c16="http://schemas.microsoft.com/office/drawing/2014/chart" uri="{C3380CC4-5D6E-409C-BE32-E72D297353CC}">
              <c16:uniqueId val="{00000001-EBFD-47EC-B457-D98CEECDD3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2000</c:v>
                </c:pt>
                <c:pt idx="3">
                  <c:v>1887</c:v>
                </c:pt>
                <c:pt idx="6">
                  <c:v>1813</c:v>
                </c:pt>
                <c:pt idx="9">
                  <c:v>1750</c:v>
                </c:pt>
                <c:pt idx="12">
                  <c:v>1465</c:v>
                </c:pt>
              </c:numCache>
            </c:numRef>
          </c:val>
          <c:extLst>
            <c:ext xmlns:c16="http://schemas.microsoft.com/office/drawing/2014/chart" uri="{C3380CC4-5D6E-409C-BE32-E72D297353CC}">
              <c16:uniqueId val="{00000002-EBFD-47EC-B457-D98CEECDD3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1070</c:v>
                </c:pt>
                <c:pt idx="3">
                  <c:v>1058</c:v>
                </c:pt>
                <c:pt idx="6">
                  <c:v>970</c:v>
                </c:pt>
                <c:pt idx="9">
                  <c:v>972</c:v>
                </c:pt>
                <c:pt idx="12">
                  <c:v>1020</c:v>
                </c:pt>
              </c:numCache>
            </c:numRef>
          </c:val>
          <c:extLst>
            <c:ext xmlns:c16="http://schemas.microsoft.com/office/drawing/2014/chart" uri="{C3380CC4-5D6E-409C-BE32-E72D297353CC}">
              <c16:uniqueId val="{00000003-EBFD-47EC-B457-D98CEECDD3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2881</c:v>
                </c:pt>
                <c:pt idx="3">
                  <c:v>2995</c:v>
                </c:pt>
                <c:pt idx="6">
                  <c:v>2822</c:v>
                </c:pt>
                <c:pt idx="9">
                  <c:v>2922</c:v>
                </c:pt>
                <c:pt idx="12">
                  <c:v>2885</c:v>
                </c:pt>
              </c:numCache>
            </c:numRef>
          </c:val>
          <c:extLst>
            <c:ext xmlns:c16="http://schemas.microsoft.com/office/drawing/2014/chart" uri="{C3380CC4-5D6E-409C-BE32-E72D297353CC}">
              <c16:uniqueId val="{00000004-EBFD-47EC-B457-D98CEECDD3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3333</c:v>
                </c:pt>
                <c:pt idx="3">
                  <c:v>4050</c:v>
                </c:pt>
                <c:pt idx="6">
                  <c:v>4683</c:v>
                </c:pt>
                <c:pt idx="9">
                  <c:v>5350</c:v>
                </c:pt>
                <c:pt idx="12">
                  <c:v>6017</c:v>
                </c:pt>
              </c:numCache>
            </c:numRef>
          </c:val>
          <c:extLst>
            <c:ext xmlns:c16="http://schemas.microsoft.com/office/drawing/2014/chart" uri="{C3380CC4-5D6E-409C-BE32-E72D297353CC}">
              <c16:uniqueId val="{00000005-EBFD-47EC-B457-D98CEECDD3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FD-47EC-B457-D98CEECDD3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115358</c:v>
                </c:pt>
                <c:pt idx="3">
                  <c:v>118058</c:v>
                </c:pt>
                <c:pt idx="6">
                  <c:v>118556</c:v>
                </c:pt>
                <c:pt idx="9">
                  <c:v>119132</c:v>
                </c:pt>
                <c:pt idx="12">
                  <c:v>113810</c:v>
                </c:pt>
              </c:numCache>
            </c:numRef>
          </c:val>
          <c:extLst>
            <c:ext xmlns:c16="http://schemas.microsoft.com/office/drawing/2014/chart" uri="{C3380CC4-5D6E-409C-BE32-E72D297353CC}">
              <c16:uniqueId val="{00000007-EBFD-47EC-B457-D98CEECDD340}"/>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49904</c:v>
                </c:pt>
                <c:pt idx="2">
                  <c:v>#N/A</c:v>
                </c:pt>
                <c:pt idx="3">
                  <c:v>#N/A</c:v>
                </c:pt>
                <c:pt idx="4">
                  <c:v>52654</c:v>
                </c:pt>
                <c:pt idx="5">
                  <c:v>#N/A</c:v>
                </c:pt>
                <c:pt idx="6">
                  <c:v>#N/A</c:v>
                </c:pt>
                <c:pt idx="7">
                  <c:v>51328</c:v>
                </c:pt>
                <c:pt idx="8">
                  <c:v>#N/A</c:v>
                </c:pt>
                <c:pt idx="9">
                  <c:v>#N/A</c:v>
                </c:pt>
                <c:pt idx="10">
                  <c:v>49022</c:v>
                </c:pt>
                <c:pt idx="11">
                  <c:v>#N/A</c:v>
                </c:pt>
                <c:pt idx="12">
                  <c:v>#N/A</c:v>
                </c:pt>
                <c:pt idx="13">
                  <c:v>44743</c:v>
                </c:pt>
                <c:pt idx="14">
                  <c:v>#N/A</c:v>
                </c:pt>
              </c:numCache>
            </c:numRef>
          </c:val>
          <c:smooth val="0"/>
          <c:extLst>
            <c:ext xmlns:c16="http://schemas.microsoft.com/office/drawing/2014/chart" uri="{C3380CC4-5D6E-409C-BE32-E72D297353CC}">
              <c16:uniqueId val="{00000008-EBFD-47EC-B457-D98CEECDD340}"/>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951225</c:v>
                </c:pt>
                <c:pt idx="5">
                  <c:v>954057</c:v>
                </c:pt>
                <c:pt idx="8">
                  <c:v>955911</c:v>
                </c:pt>
                <c:pt idx="11">
                  <c:v>948490</c:v>
                </c:pt>
                <c:pt idx="14">
                  <c:v>949177</c:v>
                </c:pt>
              </c:numCache>
            </c:numRef>
          </c:val>
          <c:extLst>
            <c:ext xmlns:c16="http://schemas.microsoft.com/office/drawing/2014/chart" uri="{C3380CC4-5D6E-409C-BE32-E72D297353CC}">
              <c16:uniqueId val="{00000000-B204-48DF-952D-B377920E93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20681</c:v>
                </c:pt>
                <c:pt idx="5">
                  <c:v>21429</c:v>
                </c:pt>
                <c:pt idx="8">
                  <c:v>20058</c:v>
                </c:pt>
                <c:pt idx="11">
                  <c:v>14303</c:v>
                </c:pt>
                <c:pt idx="14">
                  <c:v>10293</c:v>
                </c:pt>
              </c:numCache>
            </c:numRef>
          </c:val>
          <c:extLst>
            <c:ext xmlns:c16="http://schemas.microsoft.com/office/drawing/2014/chart" uri="{C3380CC4-5D6E-409C-BE32-E72D297353CC}">
              <c16:uniqueId val="{00000001-B204-48DF-952D-B377920E93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37124</c:v>
                </c:pt>
                <c:pt idx="5">
                  <c:v>34316</c:v>
                </c:pt>
                <c:pt idx="8">
                  <c:v>35874</c:v>
                </c:pt>
                <c:pt idx="11">
                  <c:v>43508</c:v>
                </c:pt>
                <c:pt idx="14">
                  <c:v>47672</c:v>
                </c:pt>
              </c:numCache>
            </c:numRef>
          </c:val>
          <c:extLst>
            <c:ext xmlns:c16="http://schemas.microsoft.com/office/drawing/2014/chart" uri="{C3380CC4-5D6E-409C-BE32-E72D297353CC}">
              <c16:uniqueId val="{00000002-B204-48DF-952D-B377920E93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04-48DF-952D-B377920E93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04-48DF-952D-B377920E93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115</c:v>
                </c:pt>
                <c:pt idx="3">
                  <c:v>220</c:v>
                </c:pt>
                <c:pt idx="6">
                  <c:v>10</c:v>
                </c:pt>
                <c:pt idx="9">
                  <c:v>10</c:v>
                </c:pt>
                <c:pt idx="12">
                  <c:v>26</c:v>
                </c:pt>
              </c:numCache>
            </c:numRef>
          </c:val>
          <c:extLst>
            <c:ext xmlns:c16="http://schemas.microsoft.com/office/drawing/2014/chart" uri="{C3380CC4-5D6E-409C-BE32-E72D297353CC}">
              <c16:uniqueId val="{00000005-B204-48DF-952D-B377920E93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197603</c:v>
                </c:pt>
                <c:pt idx="3">
                  <c:v>189144</c:v>
                </c:pt>
                <c:pt idx="6">
                  <c:v>188707</c:v>
                </c:pt>
                <c:pt idx="9">
                  <c:v>178460</c:v>
                </c:pt>
                <c:pt idx="12">
                  <c:v>172716</c:v>
                </c:pt>
              </c:numCache>
            </c:numRef>
          </c:val>
          <c:extLst>
            <c:ext xmlns:c16="http://schemas.microsoft.com/office/drawing/2014/chart" uri="{C3380CC4-5D6E-409C-BE32-E72D297353CC}">
              <c16:uniqueId val="{00000006-B204-48DF-952D-B377920E93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9882</c:v>
                </c:pt>
                <c:pt idx="3">
                  <c:v>10197</c:v>
                </c:pt>
                <c:pt idx="6">
                  <c:v>10508</c:v>
                </c:pt>
                <c:pt idx="9">
                  <c:v>10287</c:v>
                </c:pt>
                <c:pt idx="12">
                  <c:v>9932</c:v>
                </c:pt>
              </c:numCache>
            </c:numRef>
          </c:val>
          <c:extLst>
            <c:ext xmlns:c16="http://schemas.microsoft.com/office/drawing/2014/chart" uri="{C3380CC4-5D6E-409C-BE32-E72D297353CC}">
              <c16:uniqueId val="{00000007-B204-48DF-952D-B377920E93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41541</c:v>
                </c:pt>
                <c:pt idx="3">
                  <c:v>40752</c:v>
                </c:pt>
                <c:pt idx="6">
                  <c:v>39444</c:v>
                </c:pt>
                <c:pt idx="9">
                  <c:v>38394</c:v>
                </c:pt>
                <c:pt idx="12">
                  <c:v>35291</c:v>
                </c:pt>
              </c:numCache>
            </c:numRef>
          </c:val>
          <c:extLst>
            <c:ext xmlns:c16="http://schemas.microsoft.com/office/drawing/2014/chart" uri="{C3380CC4-5D6E-409C-BE32-E72D297353CC}">
              <c16:uniqueId val="{00000008-B204-48DF-952D-B377920E93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16954</c:v>
                </c:pt>
                <c:pt idx="3">
                  <c:v>11868</c:v>
                </c:pt>
                <c:pt idx="6">
                  <c:v>8872</c:v>
                </c:pt>
                <c:pt idx="9">
                  <c:v>7670</c:v>
                </c:pt>
                <c:pt idx="12">
                  <c:v>5716</c:v>
                </c:pt>
              </c:numCache>
            </c:numRef>
          </c:val>
          <c:extLst>
            <c:ext xmlns:c16="http://schemas.microsoft.com/office/drawing/2014/chart" uri="{C3380CC4-5D6E-409C-BE32-E72D297353CC}">
              <c16:uniqueId val="{00000009-B204-48DF-952D-B377920E93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1411774</c:v>
                </c:pt>
                <c:pt idx="3">
                  <c:v>1430058</c:v>
                </c:pt>
                <c:pt idx="6">
                  <c:v>1442101</c:v>
                </c:pt>
                <c:pt idx="9">
                  <c:v>1437033</c:v>
                </c:pt>
                <c:pt idx="12">
                  <c:v>1451221</c:v>
                </c:pt>
              </c:numCache>
            </c:numRef>
          </c:val>
          <c:extLst>
            <c:ext xmlns:c16="http://schemas.microsoft.com/office/drawing/2014/chart" uri="{C3380CC4-5D6E-409C-BE32-E72D297353CC}">
              <c16:uniqueId val="{0000000A-B204-48DF-952D-B377920E93A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668838</c:v>
                </c:pt>
                <c:pt idx="2">
                  <c:v>#N/A</c:v>
                </c:pt>
                <c:pt idx="3">
                  <c:v>#N/A</c:v>
                </c:pt>
                <c:pt idx="4">
                  <c:v>672437</c:v>
                </c:pt>
                <c:pt idx="5">
                  <c:v>#N/A</c:v>
                </c:pt>
                <c:pt idx="6">
                  <c:v>#N/A</c:v>
                </c:pt>
                <c:pt idx="7">
                  <c:v>677798</c:v>
                </c:pt>
                <c:pt idx="8">
                  <c:v>#N/A</c:v>
                </c:pt>
                <c:pt idx="9">
                  <c:v>#N/A</c:v>
                </c:pt>
                <c:pt idx="10">
                  <c:v>665553</c:v>
                </c:pt>
                <c:pt idx="11">
                  <c:v>#N/A</c:v>
                </c:pt>
                <c:pt idx="12">
                  <c:v>#N/A</c:v>
                </c:pt>
                <c:pt idx="13">
                  <c:v>667758</c:v>
                </c:pt>
                <c:pt idx="14">
                  <c:v>#N/A</c:v>
                </c:pt>
              </c:numCache>
            </c:numRef>
          </c:val>
          <c:smooth val="0"/>
          <c:extLst>
            <c:ext xmlns:c16="http://schemas.microsoft.com/office/drawing/2014/chart" uri="{C3380CC4-5D6E-409C-BE32-E72D297353CC}">
              <c16:uniqueId val="{0000000B-B204-48DF-952D-B377920E93A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6580</c:v>
                </c:pt>
                <c:pt idx="1">
                  <c:v>10163</c:v>
                </c:pt>
                <c:pt idx="2">
                  <c:v>12014</c:v>
                </c:pt>
              </c:numCache>
            </c:numRef>
          </c:val>
          <c:extLst>
            <c:ext xmlns:c16="http://schemas.microsoft.com/office/drawing/2014/chart" uri="{C3380CC4-5D6E-409C-BE32-E72D297353CC}">
              <c16:uniqueId val="{00000000-B757-44E9-8BA3-67B0372D69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757-44E9-8BA3-67B0372D69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15782</c:v>
                </c:pt>
                <c:pt idx="1">
                  <c:v>16170</c:v>
                </c:pt>
                <c:pt idx="2">
                  <c:v>16214</c:v>
                </c:pt>
              </c:numCache>
            </c:numRef>
          </c:val>
          <c:extLst>
            <c:ext xmlns:c16="http://schemas.microsoft.com/office/drawing/2014/chart" uri="{C3380CC4-5D6E-409C-BE32-E72D297353CC}">
              <c16:uniqueId val="{00000002-B757-44E9-8BA3-67B0372D69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{FD32CAFC-8BB1-4924-BA2E-EFE25E1CB25B}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014-4150-8257-021FE4EC29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{5672DD1A-1EE9-42B8-8AC7-77531973BA9A}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14-4150-8257-021FE4EC29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{26A1359C-B12F-4A0C-9DCA-5C3600366B90}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14-4150-8257-021FE4EC29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{9385E1E8-0B95-4982-8F41-5DE613A3145A}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14-4150-8257-021FE4EC29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{3BAFDDD5-0A30-4B23-97C7-335B26DC0955}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14-4150-8257-021FE4EC290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{F7708CCE-DAB3-4157-A53A-CE96FE2D91B3}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014-4150-8257-021FE4EC290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{47119747-A6B0-4226-8C80-1C8FF80E1406}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014-4150-8257-021FE4EC290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{46BD999A-1EC0-4C08-83B5-952E41036C06}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014-4150-8257-021FE4EC290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{8CF5D89E-F1FA-45E4-A4F2-106048CEFAED}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014-4150-8257-021FE4EC29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54.2</c:v>
                </c:pt>
                <c:pt idx="16">
                  <c:v>55.9</c:v>
                </c:pt>
                <c:pt idx="24">
                  <c:v>53.2</c:v>
                </c:pt>
                <c:pt idx="32">
                  <c:v>55.2</c:v>
                </c:pt>
              </c:numCache>
            </c:numRef>
          </c:xVal>
          <c:yVal>
            <c:numRef>
              <c:f>公会計指標分析・財政指標組合せ分析表!$BP$51:$DC$51</c:f>
              <c:numCache>
                <c:formatCode>#,##0.0;"▲ "#,##0.0</c:formatCode>
                <c:ptCount val="40"/>
                <c:pt idx="8">
                  <c:v>188.4</c:v>
                </c:pt>
                <c:pt idx="16">
                  <c:v>189.4</c:v>
                </c:pt>
                <c:pt idx="24">
                  <c:v>186.2</c:v>
                </c:pt>
                <c:pt idx="32">
                  <c:v>184.7</c:v>
                </c:pt>
              </c:numCache>
            </c:numRef>
          </c:yVal>
          <c:smooth val="0"/>
          <c:extLst>
            <c:ext xmlns:c16="http://schemas.microsoft.com/office/drawing/2014/chart" uri="{C3380CC4-5D6E-409C-BE32-E72D297353CC}">
              <c16:uniqueId val="{00000009-9014-4150-8257-021FE4EC290C}"/>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{2D8EAAB1-2F54-4D20-98BD-2E3D8AD6503A}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014-4150-8257-021FE4EC29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{D4A1DF9D-4F8E-4741-BBB1-65C7DB8240E1}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14-4150-8257-021FE4EC29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{1FF0821A-F638-45BF-9F0F-7E3EEB854C26}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14-4150-8257-021FE4EC29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{6F92CECB-445B-4A10-9845-AE61C455AAA6}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14-4150-8257-021FE4EC29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{5695E56D-BE7F-4C36-AE4B-50F82222B5C7}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14-4150-8257-021FE4EC290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{77130760-4769-4910-9BF9-B4D36EC92B5E}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014-4150-8257-021FE4EC290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{4533039A-165D-4DFC-8B88-549831CF15E4}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014-4150-8257-021FE4EC290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{828B6A1A-92B5-4187-9F78-207F68DDDE0B}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014-4150-8257-021FE4EC290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{5BD9D1F9-9C89-437D-B38B-E23C5F2B8AE0}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014-4150-8257-021FE4EC29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57.3</c:v>
                </c:pt>
                <c:pt idx="16">
                  <c:v>60.1</c:v>
                </c:pt>
                <c:pt idx="24">
                  <c:v>60.7</c:v>
                </c:pt>
                <c:pt idx="32">
                  <c:v>60.1</c:v>
                </c:pt>
              </c:numCache>
            </c:numRef>
          </c:xVal>
          <c:yVal>
            <c:numRef>
              <c:f>公会計指標分析・財政指標組合せ分析表!$BP$55:$DC$55</c:f>
              <c:numCache>
                <c:formatCode>#,##0.0;"▲ "#,##0.0</c:formatCode>
                <c:ptCount val="40"/>
                <c:pt idx="8">
                  <c:v>196.2</c:v>
                </c:pt>
                <c:pt idx="16">
                  <c:v>198</c:v>
                </c:pt>
                <c:pt idx="24">
                  <c:v>195.2</c:v>
                </c:pt>
                <c:pt idx="32">
                  <c:v>193.6</c:v>
                </c:pt>
              </c:numCache>
            </c:numRef>
          </c:yVal>
          <c:smooth val="0"/>
          <c:extLst>
            <c:ext xmlns:c16="http://schemas.microsoft.com/office/drawing/2014/chart" uri="{C3380CC4-5D6E-409C-BE32-E72D297353CC}">
              <c16:uniqueId val="{00000013-9014-4150-8257-021FE4EC290C}"/>
            </c:ext>
          </c:extLst>
        </c:ser>
        <c:dLbls>
          <c:showLegendKey val="0"/>
          <c:showVal val="1"/>
          <c:showCatName val="0"/>
          <c:showSerName val="0"/>
          <c:showPercent val="0"/>
          <c:showBubbleSize val="0"/>
        </c:dLbls>
        <c:axId val="449878728"/>
        <c:axId val="449877160"/>
      </c:scatterChart>
      <c:valAx>
        <c:axId val="449878728"/>
        <c:scaling>
          <c:orientation val="minMax"/>
          <c:max val="61.4"/>
          <c:min val="5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877160"/>
        <c:crosses val="autoZero"/>
        <c:crossBetween val="midCat"/>
      </c:valAx>
      <c:valAx>
        <c:axId val="449877160"/>
        <c:scaling>
          <c:orientation val="minMax"/>
          <c:max val="201"/>
          <c:min val="18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878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{503880D7-7F4C-4B5E-8895-54884F658D4D}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0B0-45A7-90BB-30C93322A3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{577340A9-50BD-4156-A2D8-EFD97BC64955}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B0-45A7-90BB-30C93322A3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{6DF34214-9E3D-468F-8905-A372BB00D501}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B0-45A7-90BB-30C93322A3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{ED037E8F-ECD5-401D-BE0E-1A87D4457258}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B0-45A7-90BB-30C93322A3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{5833778C-EABB-4422-B43A-F67340B21880}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B0-45A7-90BB-30C93322A3D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{D4EF63B6-12A5-4DA4-91AC-73BD2AE5AFB8}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0B0-45A7-90BB-30C93322A3D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{569BD918-7531-4AA4-B5E5-295ADA7B0618}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0B0-45A7-90BB-30C93322A3D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{F813D77E-2704-49B6-8C39-BDEEA611C4EB}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0B0-45A7-90BB-30C93322A3D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{8A1ECB9C-F00A-4630-9C28-9C194E5D79FA}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0B0-45A7-90BB-30C93322A3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14.3</c:v>
                </c:pt>
                <c:pt idx="16">
                  <c:v>14.2</c:v>
                </c:pt>
                <c:pt idx="24">
                  <c:v>14.2</c:v>
                </c:pt>
                <c:pt idx="32">
                  <c:v>13.4</c:v>
                </c:pt>
              </c:numCache>
            </c:numRef>
          </c:xVal>
          <c:yVal>
            <c:numRef>
              <c:f>公会計指標分析・財政指標組合せ分析表!$BP$73:$DC$73</c:f>
              <c:numCache>
                <c:formatCode>#,##0.0;"▲ "#,##0.0</c:formatCode>
                <c:ptCount val="40"/>
                <c:pt idx="0">
                  <c:v>184.7</c:v>
                </c:pt>
                <c:pt idx="8">
                  <c:v>188.4</c:v>
                </c:pt>
                <c:pt idx="16">
                  <c:v>189.4</c:v>
                </c:pt>
                <c:pt idx="24">
                  <c:v>186.2</c:v>
                </c:pt>
                <c:pt idx="32">
                  <c:v>184.7</c:v>
                </c:pt>
              </c:numCache>
            </c:numRef>
          </c:yVal>
          <c:smooth val="0"/>
          <c:extLst>
            <c:ext xmlns:c16="http://schemas.microsoft.com/office/drawing/2014/chart" uri="{C3380CC4-5D6E-409C-BE32-E72D297353CC}">
              <c16:uniqueId val="{00000009-B0B0-45A7-90BB-30C93322A3D5}"/>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{31B6886D-6C9D-4504-BFBB-53EA1BBA60ED}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0B0-45A7-90BB-30C93322A3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{4F22C8E0-0D3F-4C6F-B9D7-C2B301D8ABD6}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B0-45A7-90BB-30C93322A3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{A13F4EA2-302C-4435-8166-7C182D4D2959}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B0-45A7-90BB-30C93322A3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{91F32AB3-3820-419B-AD5C-5DC394454883}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B0-45A7-90BB-30C93322A3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{15B817AD-519A-4725-83C5-42596799317E}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B0-45A7-90BB-30C93322A3D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{39A94ED5-BC52-400E-A009-D0437791BA09}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0B0-45A7-90BB-30C93322A3D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{47E85056-0B8F-42ED-8404-1EFA44D142E1}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0B0-45A7-90BB-30C93322A3D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{E357D3A1-E347-4BFF-851F-0259588D8D43}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0B0-45A7-90BB-30C93322A3D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{0D004288-F924-4353-9DDF-C33583B2B596}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0B0-45A7-90BB-30C93322A3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B0B0-45A7-90BB-30C93322A3D5}"/>
            </c:ext>
          </c:extLst>
        </c:ser>
        <c:dLbls>
          <c:showLegendKey val="0"/>
          <c:showVal val="1"/>
          <c:showCatName val="0"/>
          <c:showSerName val="0"/>
          <c:showPercent val="0"/>
          <c:showBubbleSize val="0"/>
        </c:dLbls>
        <c:axId val="449875200"/>
        <c:axId val="449873632"/>
      </c:scatterChart>
      <c:valAx>
        <c:axId val="449875200"/>
        <c:scaling>
          <c:orientation val="minMax"/>
          <c:max val="14.7"/>
          <c:min val="1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873632"/>
        <c:crosses val="autoZero"/>
        <c:crossBetween val="midCat"/>
      </c:valAx>
      <c:valAx>
        <c:axId val="449873632"/>
        <c:scaling>
          <c:orientation val="minMax"/>
          <c:max val="201"/>
          <c:min val="18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8752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令和元年度決算は、「元利償還金」が減少したことなどから、分子の額が減少しています。</a:t>
          </a:r>
          <a:endParaRPr lang="ja-JP" altLang="ja-JP" sz="1400">
            <a:effectLst/>
          </a:endParaRPr>
        </a:p>
        <a:p>
          <a:r>
            <a:rPr kumimoji="1" lang="ja-JP" altLang="ja-JP" sz="1100">
              <a:solidFill>
                <a:schemeClr val="dk1"/>
              </a:solidFill>
              <a:effectLst/>
              <a:latin typeface="+mn-lt"/>
              <a:ea typeface="+mn-ea"/>
              <a:cs typeface="+mn-cs"/>
            </a:rPr>
            <a:t>　実質公債費比率は前年度より減少したものの、依然として全国平均を上回っていることから、引き続き投資的経費の抑制などによる県債発行の抑制に取り組んでいきます。</a:t>
          </a:r>
          <a:endParaRPr lang="ja-JP" altLang="ja-JP" sz="1400">
            <a:effectLst/>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当県では減債基金を利用していません。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元年度決算は、対象職員数の減に伴い「退職手当負担見込額」が減少したものの、減収補てん債の増などにより「地方債の現在高」が増加したため、分子全体としては前年度より増加しています。一方、将来負担比率の分母である「標準財政規模」も増加し、分子の増加額を上回ったことから、将来負担比率は前年度より減少しました。</a:t>
          </a:r>
          <a:endParaRPr lang="ja-JP" altLang="ja-JP" sz="1400">
            <a:effectLst/>
          </a:endParaRPr>
        </a:p>
        <a:p>
          <a:r>
            <a:rPr kumimoji="1" lang="ja-JP" altLang="ja-JP" sz="1100">
              <a:solidFill>
                <a:schemeClr val="dk1"/>
              </a:solidFill>
              <a:effectLst/>
              <a:latin typeface="+mn-lt"/>
              <a:ea typeface="+mn-ea"/>
              <a:cs typeface="+mn-cs"/>
            </a:rPr>
            <a:t>　引き続き、歳入歳出両面における取組を進め、財政の健全化に努めていきます。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・財政調整基金が１９億円増加したほか、地域医療介護総合確保基金が４億円増加したことなどにより、基金全体として１９億円の増となった。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・今後も公債費が高水準で推移するとともに、社会保障関係経費についても医療・介護等の自然増に伴い増加する見込みであることなどから、中長期的には減少傾向で推移する方向。</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・三重県高等学校等修学奨学基金：学校教育法に規定する高等学校または高等専門学校における、経済的な理由で修学が困難な者に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対する高等学校等修学奨学金貸付事業の実施。</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・国民体育大会運営基金：第７６回国民体育大会の運営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・国民健康保険財政安定化基金：市町への保険給付費等交付金の財源としての充当実績がなかった一方、国民健康保険財政の安定化に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資するよう年度間調整の財源に充てるため平成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年度の決算に係る剰余金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・地域医療介護総合確保基金：地域における医療及び介護の総合的な確保の促進に関する事業の財源として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億円を充当した一方、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同事業に要する経費の財源に充てるため国の補助金及び一般財源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・国民体育大会運営基金：競技力向上対策事業の財源として、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を充当した一方、県費及び募金等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・地域医療介護総合確保基金：団塊の世代が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歳以上を迎える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年）を視野に、「地域医療構想の達成に向けた医療機関の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施設又は設備の整備に関する事業」、「居宅等における医療の提供に関する事業」、「介護施設等の整備に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関する事業」、「介護従事者の確保に関する事業」、「医療従事者の確保に関する事業」、「勤務医の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労働時間短縮に向けた体制の整備に関する事業」を実施するため、令和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年度から国の補助金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を積立予定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・前年度の決算剰余金が増加したことに伴う財政調整基金への積み立て額の増（前年度比２２億円）等により増加した。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・災害への備え等のため、過去の実績等を踏まえ、概ね１０億円程度の残高を確保することとしている。</a:t>
          </a:r>
          <a:b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今以上に積み増せるよう、歳入歳出両面から財政健全化に取り組んでいく。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4D33902-ED6F-4AA4-95FC-F3A7AB9363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C5B58E6-1DDB-4521-AFCF-5C1D00BE5A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0940AA7-A3D7-4EAF-9DB3-9DCC395ECF04}"/>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B065BB95-482E-486E-8A83-FC78BDFB7A16}"/>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44FBE0F2-DB39-468E-85F5-FD90A9BFD9C4}"/>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D02DAF75-3AAA-489B-B436-A92E636369A0}"/>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A299A3FC-0F1A-4948-9D03-8C31B33B05B8}"/>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6A4098FE-AD3D-4997-8651-298F03825268}"/>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45338006-7B44-4247-9EAC-08DFA659C5A1}"/>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73D0B07-7EFA-4643-AE3F-535DBEF0A7E0}"/>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4D91BA9-F001-4320-8592-209834759B20}"/>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14549DD-5C8E-46CD-BED4-1CE488B963E2}"/>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1,813,859
1,758,638
5,774.45
685,337,671
661,375,081
9,044,013
438,199,522
1,417,465,020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8857841-F5D3-44E0-BCC4-57B032007E08}"/>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3567A0F-1F82-4280-BFB0-BA0A39CE0FAD}"/>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5F8F385-3B4E-4CA9-ABB3-BE79DFDB9C35}"/>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8A40AC5-E0ED-4F1A-9552-639A999EEABB}"/>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3B2DD71-9E32-4B4F-92E1-E8A57D25825C}"/>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EA4A0D8C-66FF-46B1-B6D7-A67FC68361A2}"/>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CCC773E-9777-41CC-8745-A40C33E0B855}"/>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E4BEDD2-8F6D-4CA3-A407-7BD3F0023A8B}"/>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B297859-0751-44A9-AC4B-A3A8F70A659C}"/>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A4ADFD8-B468-4C90-BFCA-254FB9198522}"/>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DCFE52B-1DEE-4881-A4F5-88CBF23913B4}"/>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F6388F6-5BC9-4F14-A6AB-2B631F5E2CB5}"/>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F4796FB-C135-4CC1-B50E-DB0501164CBF}"/>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4D80AE1-99D6-4057-868F-1D960CF12E08}"/>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3D9B143-D564-4E2B-A1A6-C66AA7B31E23}"/>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7F06B98-17B9-4BD3-A302-1A92CA5353FB}"/>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30E3DEA-DDBC-4E03-95BB-61D6CD85C044}"/>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BFCBB949-2F01-4B65-B250-36D378ED1286}"/>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C7700B87-27C5-44EF-8B32-6572BAFF7A53}"/>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80421D73-B415-41EB-BAF4-F9786697D2F9}"/>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B6B7646D-03F4-41FE-AE88-B8FBF5B9C58A}"/>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B8B80863-AA11-4196-A75C-4910ED3B0FCE}"/>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16AC3BAA-8189-497A-A8C3-D11BD0E19BD9}"/>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333C5C09-529B-4EE0-ACD0-4B17D14D2FA5}"/>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6A33EBB9-1FC3-4AFF-85A5-5895F7B76CB3}"/>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551338DF-58BE-4AFE-B8ED-F14D81BCF103}"/>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531D2974-79F5-49DB-B6EC-5CA4A25C2F0C}"/>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86908483-4411-49C2-855C-E90E01EAED96}"/>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66CFC823-8D97-49BF-8090-FE2A58EE60FD}"/>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0DDD0674-F0C1-40E4-821B-D336F10C6D17}"/>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A00FE58-ED27-4DB0-8257-07353280CE47}"/>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176150AF-A8C0-4DF3-A835-2A157F18BAF5}"/>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A3AADE3-706E-4BD3-B7CD-80AC15F24C23}"/>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DCB2809C-853B-43FB-B670-28295CC9B8E8}"/>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の有形固定資産減価償却率はグループ内平均値と比較し低い数値となっています。これは、道路、橋りょう、トンネルなどのインフラ施設の整備を行った時期が、他県に比べるとやや遅かったことによるものであり、いずれ上昇してくるものと考えられます。</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D3B5A5C1-39C4-45A8-B9C6-D46ADC8F943E}"/>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E2AB347-AA34-4F54-A5A1-B06F450EC654}"/>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7AF665F-DACB-4140-AF7C-7B7AE86E6203}"/>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934EA64A-632C-454B-9C81-65D74398EE62}"/>
            </a:ext>
          </a:extLst>
        </xdr:cNvPr>
        <xdr:cNvCxnSpPr/>
      </xdr:nvCxnSpPr>
      <xdr:spPr>
        <a:xfrm>
          <a:off x="1158875" y="54832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B208D896-111D-450B-92F2-E8F81B6D4C3D}"/>
            </a:ext>
          </a:extLst>
        </xdr:cNvPr>
        <xdr:cNvSpPr txBox="1"/>
      </xdr:nvSpPr>
      <xdr:spPr>
        <a:xfrm>
          <a:off x="789956" y="5389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3F7104DE-BFDF-44CF-925A-20938D4CD24E}"/>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F931E21E-0EDA-4CBE-AB6E-1FD0A60224C5}"/>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B57FCF06-1FC1-4D0B-9E87-EFAD5EC814FA}"/>
            </a:ext>
          </a:extLst>
        </xdr:cNvPr>
        <xdr:cNvCxnSpPr/>
      </xdr:nvCxnSpPr>
      <xdr:spPr>
        <a:xfrm>
          <a:off x="1158875" y="4464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4CD049A8-50A1-429B-8193-8A6950DEC75F}"/>
            </a:ext>
          </a:extLst>
        </xdr:cNvPr>
        <xdr:cNvSpPr txBox="1"/>
      </xdr:nvSpPr>
      <xdr:spPr>
        <a:xfrm>
          <a:off x="789956" y="4370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583CF152-95F2-4A43-B50B-84CF5F50AAFF}"/>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694A2A50-0027-4368-923B-1C3DAA8E410B}"/>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8CFA95DA-DEC5-4161-9076-36AD57EC2A53}"/>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80283213-17A4-415A-9224-1D88545EC90A}"/>
            </a:ext>
          </a:extLst>
        </xdr:cNvPr>
        <xdr:cNvCxnSpPr/>
      </xdr:nvCxnSpPr>
      <xdr:spPr>
        <a:xfrm flipV="1">
          <a:off x="4306570" y="43688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68E079E2-A08E-471E-AD17-7FEFED07B453}"/>
            </a:ext>
          </a:extLst>
        </xdr:cNvPr>
        <xdr:cNvSpPr txBox="1"/>
      </xdr:nvSpPr>
      <xdr:spPr>
        <a:xfrm>
          <a:off x="4359275" y="561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D9411870-5AE9-4C4B-944A-880A97005E3D}"/>
            </a:ext>
          </a:extLst>
        </xdr:cNvPr>
        <xdr:cNvCxnSpPr/>
      </xdr:nvCxnSpPr>
      <xdr:spPr>
        <a:xfrm>
          <a:off x="4216400" y="56086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3B3895E0-00BA-49D9-8569-82CB0698EB41}"/>
            </a:ext>
          </a:extLst>
        </xdr:cNvPr>
        <xdr:cNvSpPr txBox="1"/>
      </xdr:nvSpPr>
      <xdr:spPr>
        <a:xfrm>
          <a:off x="4359275" y="415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8A4FA771-C4E1-44BA-B7E1-0622A435F293}"/>
            </a:ext>
          </a:extLst>
        </xdr:cNvPr>
        <xdr:cNvCxnSpPr/>
      </xdr:nvCxnSpPr>
      <xdr:spPr>
        <a:xfrm>
          <a:off x="4216400" y="4368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50499</xdr:rowOff>
    </xdr:from>
    <xdr:ext cx="405111" cy="259045"/>
    <xdr:sp macro="" textlink="">
      <xdr:nvSpPr>
        <xdr:cNvPr id="65" name="有形固定資産減価償却率平均値テキスト">
          <a:extLst>
            <a:ext uri="{FF2B5EF4-FFF2-40B4-BE49-F238E27FC236}">
              <a16:creationId xmlns:a16="http://schemas.microsoft.com/office/drawing/2014/main" id="{BBFFF29B-3FB5-4BAC-B55A-FA358EEAB7F1}"/>
            </a:ext>
          </a:extLst>
        </xdr:cNvPr>
        <xdr:cNvSpPr txBox="1"/>
      </xdr:nvSpPr>
      <xdr:spPr>
        <a:xfrm>
          <a:off x="4359275" y="4905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076D92C2-558B-4188-B7F3-A246454E0B30}"/>
            </a:ext>
          </a:extLst>
        </xdr:cNvPr>
        <xdr:cNvSpPr/>
      </xdr:nvSpPr>
      <xdr:spPr>
        <a:xfrm>
          <a:off x="4254500" y="49266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9FB0C85C-541A-454E-BDB2-603499657D6A}"/>
            </a:ext>
          </a:extLst>
        </xdr:cNvPr>
        <xdr:cNvSpPr/>
      </xdr:nvSpPr>
      <xdr:spPr>
        <a:xfrm>
          <a:off x="3616325" y="49653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86C1F0E2-0B4D-43AC-8E92-C93DBC3FE34D}"/>
            </a:ext>
          </a:extLst>
        </xdr:cNvPr>
        <xdr:cNvSpPr/>
      </xdr:nvSpPr>
      <xdr:spPr>
        <a:xfrm>
          <a:off x="2930525" y="49266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92392</xdr:rowOff>
    </xdr:from>
    <xdr:to>
      <xdr:col>11</xdr:col>
      <xdr:colOff>187325</xdr:colOff>
      <xdr:row>30</xdr:row>
      <xdr:rowOff>22542</xdr:rowOff>
    </xdr:to>
    <xdr:sp macro="" textlink="">
      <xdr:nvSpPr>
        <xdr:cNvPr id="69" name="フローチャート: 判断 68">
          <a:extLst>
            <a:ext uri="{FF2B5EF4-FFF2-40B4-BE49-F238E27FC236}">
              <a16:creationId xmlns:a16="http://schemas.microsoft.com/office/drawing/2014/main" id="{99FE62EE-E607-48C1-8D01-EE038AF816EB}"/>
            </a:ext>
          </a:extLst>
        </xdr:cNvPr>
        <xdr:cNvSpPr/>
      </xdr:nvSpPr>
      <xdr:spPr>
        <a:xfrm>
          <a:off x="2244725" y="47882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0" name="フローチャート: 判断 69">
          <a:extLst>
            <a:ext uri="{FF2B5EF4-FFF2-40B4-BE49-F238E27FC236}">
              <a16:creationId xmlns:a16="http://schemas.microsoft.com/office/drawing/2014/main" id="{1B640227-C786-49AC-9C0D-3A119C95A0D8}"/>
            </a:ext>
          </a:extLst>
        </xdr:cNvPr>
        <xdr:cNvSpPr/>
      </xdr:nvSpPr>
      <xdr:spPr>
        <a:xfrm>
          <a:off x="1558925" y="4726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5B6991F9-DE26-44C4-A1D9-0189F9714DCD}"/>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F5CD300A-2D44-4B9D-AD77-F19BD14FEEDD}"/>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D7CB7189-9A9D-4097-ACA0-9A126D90D0F1}"/>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4E4228E-3433-4A31-9018-889F2BC516D7}"/>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2E69E73-32FB-445F-8AEF-B3EAE348698E}"/>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76" name="楕円 75">
          <a:extLst>
            <a:ext uri="{FF2B5EF4-FFF2-40B4-BE49-F238E27FC236}">
              <a16:creationId xmlns:a16="http://schemas.microsoft.com/office/drawing/2014/main" id="{7755C97D-6717-4D11-B2EF-EC471EC97011}"/>
            </a:ext>
          </a:extLst>
        </xdr:cNvPr>
        <xdr:cNvSpPr/>
      </xdr:nvSpPr>
      <xdr:spPr>
        <a:xfrm>
          <a:off x="4254500" y="46843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77" name="有形固定資産減価償却率該当値テキスト">
          <a:extLst>
            <a:ext uri="{FF2B5EF4-FFF2-40B4-BE49-F238E27FC236}">
              <a16:creationId xmlns:a16="http://schemas.microsoft.com/office/drawing/2014/main" id="{5A5140E8-37F9-48D4-AAC6-C26F83704EA6}"/>
            </a:ext>
          </a:extLst>
        </xdr:cNvPr>
        <xdr:cNvSpPr txBox="1"/>
      </xdr:nvSpPr>
      <xdr:spPr>
        <a:xfrm>
          <a:off x="4359275" y="453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42545</xdr:rowOff>
    </xdr:from>
    <xdr:to>
      <xdr:col>19</xdr:col>
      <xdr:colOff>187325</xdr:colOff>
      <xdr:row>28</xdr:row>
      <xdr:rowOff>144145</xdr:rowOff>
    </xdr:to>
    <xdr:sp macro="" textlink="">
      <xdr:nvSpPr>
        <xdr:cNvPr id="78" name="楕円 77">
          <a:extLst>
            <a:ext uri="{FF2B5EF4-FFF2-40B4-BE49-F238E27FC236}">
              <a16:creationId xmlns:a16="http://schemas.microsoft.com/office/drawing/2014/main" id="{FD80E1E4-520F-4B08-8D23-947FAB614972}"/>
            </a:ext>
          </a:extLst>
        </xdr:cNvPr>
        <xdr:cNvSpPr/>
      </xdr:nvSpPr>
      <xdr:spPr>
        <a:xfrm>
          <a:off x="3616325" y="45796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93345</xdr:rowOff>
    </xdr:from>
    <xdr:to>
      <xdr:col>23</xdr:col>
      <xdr:colOff>85725</xdr:colOff>
      <xdr:row>29</xdr:row>
      <xdr:rowOff>29845</xdr:rowOff>
    </xdr:to>
    <xdr:cxnSp macro="">
      <xdr:nvCxnSpPr>
        <xdr:cNvPr id="79" name="直線コネクタ 78">
          <a:extLst>
            <a:ext uri="{FF2B5EF4-FFF2-40B4-BE49-F238E27FC236}">
              <a16:creationId xmlns:a16="http://schemas.microsoft.com/office/drawing/2014/main" id="{ED0B3276-B265-4B4B-8FE0-E9802CD01312}"/>
            </a:ext>
          </a:extLst>
        </xdr:cNvPr>
        <xdr:cNvCxnSpPr/>
      </xdr:nvCxnSpPr>
      <xdr:spPr>
        <a:xfrm>
          <a:off x="3673475" y="4627245"/>
          <a:ext cx="6286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16828</xdr:rowOff>
    </xdr:from>
    <xdr:to>
      <xdr:col>15</xdr:col>
      <xdr:colOff>187325</xdr:colOff>
      <xdr:row>29</xdr:row>
      <xdr:rowOff>118428</xdr:rowOff>
    </xdr:to>
    <xdr:sp macro="" textlink="">
      <xdr:nvSpPr>
        <xdr:cNvPr id="80" name="楕円 79">
          <a:extLst>
            <a:ext uri="{FF2B5EF4-FFF2-40B4-BE49-F238E27FC236}">
              <a16:creationId xmlns:a16="http://schemas.microsoft.com/office/drawing/2014/main" id="{C1B9A564-2F1F-4C79-B533-3B9B61E8A2A2}"/>
            </a:ext>
          </a:extLst>
        </xdr:cNvPr>
        <xdr:cNvSpPr/>
      </xdr:nvSpPr>
      <xdr:spPr>
        <a:xfrm>
          <a:off x="2930525" y="471265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93345</xdr:rowOff>
    </xdr:from>
    <xdr:to>
      <xdr:col>19</xdr:col>
      <xdr:colOff>136525</xdr:colOff>
      <xdr:row>29</xdr:row>
      <xdr:rowOff>67628</xdr:rowOff>
    </xdr:to>
    <xdr:cxnSp macro="">
      <xdr:nvCxnSpPr>
        <xdr:cNvPr id="81" name="直線コネクタ 80">
          <a:extLst>
            <a:ext uri="{FF2B5EF4-FFF2-40B4-BE49-F238E27FC236}">
              <a16:creationId xmlns:a16="http://schemas.microsoft.com/office/drawing/2014/main" id="{CA00F1C2-068A-454A-8453-79BAD6096330}"/>
            </a:ext>
          </a:extLst>
        </xdr:cNvPr>
        <xdr:cNvCxnSpPr/>
      </xdr:nvCxnSpPr>
      <xdr:spPr>
        <a:xfrm flipV="1">
          <a:off x="2987675" y="4627245"/>
          <a:ext cx="685800" cy="1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96520</xdr:rowOff>
    </xdr:from>
    <xdr:to>
      <xdr:col>11</xdr:col>
      <xdr:colOff>187325</xdr:colOff>
      <xdr:row>29</xdr:row>
      <xdr:rowOff>26670</xdr:rowOff>
    </xdr:to>
    <xdr:sp macro="" textlink="">
      <xdr:nvSpPr>
        <xdr:cNvPr id="82" name="楕円 81">
          <a:extLst>
            <a:ext uri="{FF2B5EF4-FFF2-40B4-BE49-F238E27FC236}">
              <a16:creationId xmlns:a16="http://schemas.microsoft.com/office/drawing/2014/main" id="{11D52D7D-0C76-424B-B036-4528033C2B4D}"/>
            </a:ext>
          </a:extLst>
        </xdr:cNvPr>
        <xdr:cNvSpPr/>
      </xdr:nvSpPr>
      <xdr:spPr>
        <a:xfrm>
          <a:off x="2244725" y="46304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147320</xdr:rowOff>
    </xdr:from>
    <xdr:to>
      <xdr:col>15</xdr:col>
      <xdr:colOff>136525</xdr:colOff>
      <xdr:row>29</xdr:row>
      <xdr:rowOff>67628</xdr:rowOff>
    </xdr:to>
    <xdr:cxnSp macro="">
      <xdr:nvCxnSpPr>
        <xdr:cNvPr id="83" name="直線コネクタ 82">
          <a:extLst>
            <a:ext uri="{FF2B5EF4-FFF2-40B4-BE49-F238E27FC236}">
              <a16:creationId xmlns:a16="http://schemas.microsoft.com/office/drawing/2014/main" id="{0E4E7A5C-8422-4BB1-8F50-5B55957E1779}"/>
            </a:ext>
          </a:extLst>
        </xdr:cNvPr>
        <xdr:cNvCxnSpPr/>
      </xdr:nvCxnSpPr>
      <xdr:spPr>
        <a:xfrm>
          <a:off x="2301875" y="4678045"/>
          <a:ext cx="685800" cy="8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25735</xdr:rowOff>
    </xdr:from>
    <xdr:ext cx="405111" cy="259045"/>
    <xdr:sp macro="" textlink="">
      <xdr:nvSpPr>
        <xdr:cNvPr id="84" name="n_1aveValue有形固定資産減価償却率">
          <a:extLst>
            <a:ext uri="{FF2B5EF4-FFF2-40B4-BE49-F238E27FC236}">
              <a16:creationId xmlns:a16="http://schemas.microsoft.com/office/drawing/2014/main" id="{07CF9A9A-A0D0-467A-8932-D0E88BD251DC}"/>
            </a:ext>
          </a:extLst>
        </xdr:cNvPr>
        <xdr:cNvSpPr txBox="1"/>
      </xdr:nvSpPr>
      <xdr:spPr>
        <a:xfrm>
          <a:off x="3474094" y="504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164799</xdr:rowOff>
    </xdr:from>
    <xdr:ext cx="405111" cy="259045"/>
    <xdr:sp macro="" textlink="">
      <xdr:nvSpPr>
        <xdr:cNvPr id="85" name="n_2aveValue有形固定資産減価償却率">
          <a:extLst>
            <a:ext uri="{FF2B5EF4-FFF2-40B4-BE49-F238E27FC236}">
              <a16:creationId xmlns:a16="http://schemas.microsoft.com/office/drawing/2014/main" id="{A40711A9-7D67-4618-90CB-4B045626CC3F}"/>
            </a:ext>
          </a:extLst>
        </xdr:cNvPr>
        <xdr:cNvSpPr txBox="1"/>
      </xdr:nvSpPr>
      <xdr:spPr>
        <a:xfrm>
          <a:off x="2797819" y="5019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13669</xdr:rowOff>
    </xdr:from>
    <xdr:ext cx="405111" cy="259045"/>
    <xdr:sp macro="" textlink="">
      <xdr:nvSpPr>
        <xdr:cNvPr id="86" name="n_3aveValue有形固定資産減価償却率">
          <a:extLst>
            <a:ext uri="{FF2B5EF4-FFF2-40B4-BE49-F238E27FC236}">
              <a16:creationId xmlns:a16="http://schemas.microsoft.com/office/drawing/2014/main" id="{20F193A8-0F40-434C-A656-9EA2DEE09E37}"/>
            </a:ext>
          </a:extLst>
        </xdr:cNvPr>
        <xdr:cNvSpPr txBox="1"/>
      </xdr:nvSpPr>
      <xdr:spPr>
        <a:xfrm>
          <a:off x="2112019" y="486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87" name="n_4aveValue有形固定資産減価償却率">
          <a:extLst>
            <a:ext uri="{FF2B5EF4-FFF2-40B4-BE49-F238E27FC236}">
              <a16:creationId xmlns:a16="http://schemas.microsoft.com/office/drawing/2014/main" id="{89119F49-E555-4CEA-8C8F-9D40A1DFE2D5}"/>
            </a:ext>
          </a:extLst>
        </xdr:cNvPr>
        <xdr:cNvSpPr txBox="1"/>
      </xdr:nvSpPr>
      <xdr:spPr>
        <a:xfrm>
          <a:off x="1426219" y="451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160672</xdr:rowOff>
    </xdr:from>
    <xdr:ext cx="405111" cy="259045"/>
    <xdr:sp macro="" textlink="">
      <xdr:nvSpPr>
        <xdr:cNvPr id="88" name="n_1mainValue有形固定資産減価償却率">
          <a:extLst>
            <a:ext uri="{FF2B5EF4-FFF2-40B4-BE49-F238E27FC236}">
              <a16:creationId xmlns:a16="http://schemas.microsoft.com/office/drawing/2014/main" id="{E0C6590A-D87B-4476-A494-F6E85E6BE8D8}"/>
            </a:ext>
          </a:extLst>
        </xdr:cNvPr>
        <xdr:cNvSpPr txBox="1"/>
      </xdr:nvSpPr>
      <xdr:spPr>
        <a:xfrm>
          <a:off x="3474094" y="437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134955</xdr:rowOff>
    </xdr:from>
    <xdr:ext cx="405111" cy="259045"/>
    <xdr:sp macro="" textlink="">
      <xdr:nvSpPr>
        <xdr:cNvPr id="89" name="n_2mainValue有形固定資産減価償却率">
          <a:extLst>
            <a:ext uri="{FF2B5EF4-FFF2-40B4-BE49-F238E27FC236}">
              <a16:creationId xmlns:a16="http://schemas.microsoft.com/office/drawing/2014/main" id="{F4581E36-04D4-4E84-85E8-B7B46CDBB509}"/>
            </a:ext>
          </a:extLst>
        </xdr:cNvPr>
        <xdr:cNvSpPr txBox="1"/>
      </xdr:nvSpPr>
      <xdr:spPr>
        <a:xfrm>
          <a:off x="2797819" y="4506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43197</xdr:rowOff>
    </xdr:from>
    <xdr:ext cx="405111" cy="259045"/>
    <xdr:sp macro="" textlink="">
      <xdr:nvSpPr>
        <xdr:cNvPr id="90" name="n_3mainValue有形固定資産減価償却率">
          <a:extLst>
            <a:ext uri="{FF2B5EF4-FFF2-40B4-BE49-F238E27FC236}">
              <a16:creationId xmlns:a16="http://schemas.microsoft.com/office/drawing/2014/main" id="{293B408E-27B0-4BB9-945E-92C76777D009}"/>
            </a:ext>
          </a:extLst>
        </xdr:cNvPr>
        <xdr:cNvSpPr txBox="1"/>
      </xdr:nvSpPr>
      <xdr:spPr>
        <a:xfrm>
          <a:off x="2112019" y="44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B71DD49F-F7D4-4EC1-AB25-BCAFDABCC575}"/>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3CFE34BF-D24D-48E4-A8B3-777EC451754C}"/>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a:extLst>
            <a:ext uri="{FF2B5EF4-FFF2-40B4-BE49-F238E27FC236}">
              <a16:creationId xmlns:a16="http://schemas.microsoft.com/office/drawing/2014/main" id="{0BC88227-6D92-45A0-B4CD-F4DB0DC478EF}"/>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6C67C49D-1F0A-4671-90BD-0F95169BC22C}"/>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380C0117-8FB3-4050-978A-B5156D783010}"/>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6" name="正方形/長方形 95">
          <a:extLst>
            <a:ext uri="{FF2B5EF4-FFF2-40B4-BE49-F238E27FC236}">
              <a16:creationId xmlns:a16="http://schemas.microsoft.com/office/drawing/2014/main" id="{19E5A6AF-3F40-4F85-9FB4-7C1198A663F3}"/>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7" name="正方形/長方形 96">
          <a:extLst>
            <a:ext uri="{FF2B5EF4-FFF2-40B4-BE49-F238E27FC236}">
              <a16:creationId xmlns:a16="http://schemas.microsoft.com/office/drawing/2014/main" id="{7C19A5D2-223B-4A0B-BB24-B01B00611E83}"/>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1CDD2FD9-C5C8-419E-99D6-D3A3B73A75A8}"/>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704E07C0-C4FC-4F0C-A44E-0A38D25220EF}"/>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C79AB3F6-B081-4ED0-8B91-3A8D1638ECE7}"/>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1" name="テキスト ボックス 100">
          <a:extLst>
            <a:ext uri="{FF2B5EF4-FFF2-40B4-BE49-F238E27FC236}">
              <a16:creationId xmlns:a16="http://schemas.microsoft.com/office/drawing/2014/main" id="{1BC43BF5-594A-4871-B18B-77487568A39C}"/>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令和元年度の債務償還比率はグループ内平均値と比較し低い数値となっています。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これは、県債残高の抑制の取組により、将来負担額を抑制しているためと考えられます。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また、退職手当負担見込額の減等による将来負担額の抑制も要因となっています。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E1671FC2-8D07-4267-9715-D8031FA5EFA2}"/>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7B21017E-8DD5-442A-8B13-6C9756B46A25}"/>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1BCFFCD7-8F13-4536-A451-BFB46C6B3E4C}"/>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CE3C8809-07FD-42FC-A539-93A8838A96E5}"/>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6" name="テキスト ボックス 105">
          <a:extLst>
            <a:ext uri="{FF2B5EF4-FFF2-40B4-BE49-F238E27FC236}">
              <a16:creationId xmlns:a16="http://schemas.microsoft.com/office/drawing/2014/main" id="{E29C6F14-A5F6-4ADE-9A7A-10277B891512}"/>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947D2E5C-9ED3-4593-A489-7CB54DFC00BE}"/>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8" name="テキスト ボックス 107">
          <a:extLst>
            <a:ext uri="{FF2B5EF4-FFF2-40B4-BE49-F238E27FC236}">
              <a16:creationId xmlns:a16="http://schemas.microsoft.com/office/drawing/2014/main" id="{82A142C8-568E-494B-BFBD-5123A3D0478F}"/>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985CB86E-274D-442E-91C2-D74F64C5F315}"/>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0" name="テキスト ボックス 109">
          <a:extLst>
            <a:ext uri="{FF2B5EF4-FFF2-40B4-BE49-F238E27FC236}">
              <a16:creationId xmlns:a16="http://schemas.microsoft.com/office/drawing/2014/main" id="{58E69521-4EEF-4729-8608-13897450EDCB}"/>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D2C77D70-6B71-4FC6-A3C0-7F41EF573AC0}"/>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2" name="テキスト ボックス 111">
          <a:extLst>
            <a:ext uri="{FF2B5EF4-FFF2-40B4-BE49-F238E27FC236}">
              <a16:creationId xmlns:a16="http://schemas.microsoft.com/office/drawing/2014/main" id="{68BAFDA1-056D-493E-B562-80B36AEAC2E0}"/>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E9DCFD79-0C0C-44C3-B595-02790C3671FF}"/>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id="{899DDEEC-B8E0-4F17-8042-7864846ECB96}"/>
            </a:ext>
          </a:extLst>
        </xdr:cNvPr>
        <xdr:cNvSpPr txBox="1"/>
      </xdr:nvSpPr>
      <xdr:spPr>
        <a:xfrm>
          <a:off x="9708926" y="44473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0DBC877C-ED6D-4C67-90CE-A0FBCD0AFAF7}"/>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9639626B-06C8-42D4-9323-F3822A788E87}"/>
            </a:ext>
          </a:extLst>
        </xdr:cNvPr>
        <xdr:cNvSpPr txBox="1"/>
      </xdr:nvSpPr>
      <xdr:spPr>
        <a:xfrm>
          <a:off x="9708926" y="41548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5F016ABA-03CD-419C-9878-A3EADACE8026}"/>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a:extLst>
            <a:ext uri="{FF2B5EF4-FFF2-40B4-BE49-F238E27FC236}">
              <a16:creationId xmlns:a16="http://schemas.microsoft.com/office/drawing/2014/main" id="{C5CA72DC-BB40-4F34-926C-4465A3898F9B}"/>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A2AC447E-AD18-493D-A647-A632C34D5E09}"/>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20" name="直線コネクタ 119">
          <a:extLst>
            <a:ext uri="{FF2B5EF4-FFF2-40B4-BE49-F238E27FC236}">
              <a16:creationId xmlns:a16="http://schemas.microsoft.com/office/drawing/2014/main" id="{75951686-4B15-41E0-9E37-07862BC36B7E}"/>
            </a:ext>
          </a:extLst>
        </xdr:cNvPr>
        <xdr:cNvCxnSpPr/>
      </xdr:nvCxnSpPr>
      <xdr:spPr>
        <a:xfrm flipV="1">
          <a:off x="13326745" y="42956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21" name="債務償還比率最小値テキスト">
          <a:extLst>
            <a:ext uri="{FF2B5EF4-FFF2-40B4-BE49-F238E27FC236}">
              <a16:creationId xmlns:a16="http://schemas.microsoft.com/office/drawing/2014/main" id="{88F2CE01-8DFB-414A-8153-A087ADEA9F61}"/>
            </a:ext>
          </a:extLst>
        </xdr:cNvPr>
        <xdr:cNvSpPr txBox="1"/>
      </xdr:nvSpPr>
      <xdr:spPr>
        <a:xfrm>
          <a:off x="13379450" y="55880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2" name="直線コネクタ 121">
          <a:extLst>
            <a:ext uri="{FF2B5EF4-FFF2-40B4-BE49-F238E27FC236}">
              <a16:creationId xmlns:a16="http://schemas.microsoft.com/office/drawing/2014/main" id="{9B9091AF-0357-4BF3-AF72-7F1D1DE68958}"/>
            </a:ext>
          </a:extLst>
        </xdr:cNvPr>
        <xdr:cNvCxnSpPr/>
      </xdr:nvCxnSpPr>
      <xdr:spPr>
        <a:xfrm>
          <a:off x="13255625" y="55906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3" name="債務償還比率最大値テキスト">
          <a:extLst>
            <a:ext uri="{FF2B5EF4-FFF2-40B4-BE49-F238E27FC236}">
              <a16:creationId xmlns:a16="http://schemas.microsoft.com/office/drawing/2014/main" id="{066AE423-E5EA-4DD6-8117-F7E754BAAF1F}"/>
            </a:ext>
          </a:extLst>
        </xdr:cNvPr>
        <xdr:cNvSpPr txBox="1"/>
      </xdr:nvSpPr>
      <xdr:spPr>
        <a:xfrm>
          <a:off x="13379450" y="40836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4" name="直線コネクタ 123">
          <a:extLst>
            <a:ext uri="{FF2B5EF4-FFF2-40B4-BE49-F238E27FC236}">
              <a16:creationId xmlns:a16="http://schemas.microsoft.com/office/drawing/2014/main" id="{DA880608-A54B-481F-9D44-24113BB8CD12}"/>
            </a:ext>
          </a:extLst>
        </xdr:cNvPr>
        <xdr:cNvCxnSpPr/>
      </xdr:nvCxnSpPr>
      <xdr:spPr>
        <a:xfrm>
          <a:off x="13255625" y="4295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19040</xdr:rowOff>
    </xdr:from>
    <xdr:ext cx="560923" cy="259045"/>
    <xdr:sp macro="" textlink="">
      <xdr:nvSpPr>
        <xdr:cNvPr id="125" name="債務償還比率平均値テキスト">
          <a:extLst>
            <a:ext uri="{FF2B5EF4-FFF2-40B4-BE49-F238E27FC236}">
              <a16:creationId xmlns:a16="http://schemas.microsoft.com/office/drawing/2014/main" id="{A5BAF14D-B4B9-4EB2-9F97-DC973C9DF2F1}"/>
            </a:ext>
          </a:extLst>
        </xdr:cNvPr>
        <xdr:cNvSpPr txBox="1"/>
      </xdr:nvSpPr>
      <xdr:spPr>
        <a:xfrm>
          <a:off x="13379450" y="48767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6" name="フローチャート: 判断 125">
          <a:extLst>
            <a:ext uri="{FF2B5EF4-FFF2-40B4-BE49-F238E27FC236}">
              <a16:creationId xmlns:a16="http://schemas.microsoft.com/office/drawing/2014/main" id="{9BB80811-ABBE-4219-A759-1CD00729AE99}"/>
            </a:ext>
          </a:extLst>
        </xdr:cNvPr>
        <xdr:cNvSpPr/>
      </xdr:nvSpPr>
      <xdr:spPr>
        <a:xfrm>
          <a:off x="13293725" y="4898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27" name="フローチャート: 判断 126">
          <a:extLst>
            <a:ext uri="{FF2B5EF4-FFF2-40B4-BE49-F238E27FC236}">
              <a16:creationId xmlns:a16="http://schemas.microsoft.com/office/drawing/2014/main" id="{70715916-F834-4458-9766-09ACA224797C}"/>
            </a:ext>
          </a:extLst>
        </xdr:cNvPr>
        <xdr:cNvSpPr/>
      </xdr:nvSpPr>
      <xdr:spPr>
        <a:xfrm>
          <a:off x="12646025" y="48200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28" name="フローチャート: 判断 127">
          <a:extLst>
            <a:ext uri="{FF2B5EF4-FFF2-40B4-BE49-F238E27FC236}">
              <a16:creationId xmlns:a16="http://schemas.microsoft.com/office/drawing/2014/main" id="{EA62924D-C7C7-4AA6-B492-636FE738687B}"/>
            </a:ext>
          </a:extLst>
        </xdr:cNvPr>
        <xdr:cNvSpPr/>
      </xdr:nvSpPr>
      <xdr:spPr>
        <a:xfrm>
          <a:off x="11960225" y="49324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29" name="フローチャート: 判断 128">
          <a:extLst>
            <a:ext uri="{FF2B5EF4-FFF2-40B4-BE49-F238E27FC236}">
              <a16:creationId xmlns:a16="http://schemas.microsoft.com/office/drawing/2014/main" id="{47A9123D-65DF-41A5-8710-DCFFBF452123}"/>
            </a:ext>
          </a:extLst>
        </xdr:cNvPr>
        <xdr:cNvSpPr/>
      </xdr:nvSpPr>
      <xdr:spPr>
        <a:xfrm>
          <a:off x="11274425" y="5134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30" name="フローチャート: 判断 129">
          <a:extLst>
            <a:ext uri="{FF2B5EF4-FFF2-40B4-BE49-F238E27FC236}">
              <a16:creationId xmlns:a16="http://schemas.microsoft.com/office/drawing/2014/main" id="{7A961DCE-E29D-4918-8935-07CE30385AF3}"/>
            </a:ext>
          </a:extLst>
        </xdr:cNvPr>
        <xdr:cNvSpPr/>
      </xdr:nvSpPr>
      <xdr:spPr>
        <a:xfrm>
          <a:off x="10588625" y="49978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329A7A85-3AF2-409A-BA29-F8DD82D0E31A}"/>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204B8A5-C210-4B65-B45F-2B2D068248EA}"/>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383FBE31-4F41-4A35-AEB3-85629F8FDAE2}"/>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F08E5821-9463-4524-91B5-109D279ECA1B}"/>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BE58013-F741-46C7-9B4D-08836B02314E}"/>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49022</xdr:rowOff>
    </xdr:from>
    <xdr:to>
      <xdr:col>76</xdr:col>
      <xdr:colOff>73025</xdr:colOff>
      <xdr:row>28</xdr:row>
      <xdr:rowOff>150622</xdr:rowOff>
    </xdr:to>
    <xdr:sp macro="" textlink="">
      <xdr:nvSpPr>
        <xdr:cNvPr id="136" name="楕円 135">
          <a:extLst>
            <a:ext uri="{FF2B5EF4-FFF2-40B4-BE49-F238E27FC236}">
              <a16:creationId xmlns:a16="http://schemas.microsoft.com/office/drawing/2014/main" id="{981DAED2-F127-4B62-B497-DD5FA2C22F5C}"/>
            </a:ext>
          </a:extLst>
        </xdr:cNvPr>
        <xdr:cNvSpPr/>
      </xdr:nvSpPr>
      <xdr:spPr>
        <a:xfrm>
          <a:off x="13293725" y="457974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71899</xdr:rowOff>
    </xdr:from>
    <xdr:ext cx="560923" cy="259045"/>
    <xdr:sp macro="" textlink="">
      <xdr:nvSpPr>
        <xdr:cNvPr id="137" name="債務償還比率該当値テキスト">
          <a:extLst>
            <a:ext uri="{FF2B5EF4-FFF2-40B4-BE49-F238E27FC236}">
              <a16:creationId xmlns:a16="http://schemas.microsoft.com/office/drawing/2014/main" id="{4122EC98-3C53-41A9-837F-C6EEED0AA7AB}"/>
            </a:ext>
          </a:extLst>
        </xdr:cNvPr>
        <xdr:cNvSpPr txBox="1"/>
      </xdr:nvSpPr>
      <xdr:spPr>
        <a:xfrm>
          <a:off x="13379450" y="44406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104657</xdr:rowOff>
    </xdr:from>
    <xdr:to>
      <xdr:col>72</xdr:col>
      <xdr:colOff>123825</xdr:colOff>
      <xdr:row>28</xdr:row>
      <xdr:rowOff>34807</xdr:rowOff>
    </xdr:to>
    <xdr:sp macro="" textlink="">
      <xdr:nvSpPr>
        <xdr:cNvPr id="138" name="楕円 137">
          <a:extLst>
            <a:ext uri="{FF2B5EF4-FFF2-40B4-BE49-F238E27FC236}">
              <a16:creationId xmlns:a16="http://schemas.microsoft.com/office/drawing/2014/main" id="{1594D5AB-89DF-4DEB-878A-6D5C217ED4B8}"/>
            </a:ext>
          </a:extLst>
        </xdr:cNvPr>
        <xdr:cNvSpPr/>
      </xdr:nvSpPr>
      <xdr:spPr>
        <a:xfrm>
          <a:off x="12646025" y="447980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155457</xdr:rowOff>
    </xdr:from>
    <xdr:to>
      <xdr:col>76</xdr:col>
      <xdr:colOff>22225</xdr:colOff>
      <xdr:row>28</xdr:row>
      <xdr:rowOff>99822</xdr:rowOff>
    </xdr:to>
    <xdr:cxnSp macro="">
      <xdr:nvCxnSpPr>
        <xdr:cNvPr id="139" name="直線コネクタ 138">
          <a:extLst>
            <a:ext uri="{FF2B5EF4-FFF2-40B4-BE49-F238E27FC236}">
              <a16:creationId xmlns:a16="http://schemas.microsoft.com/office/drawing/2014/main" id="{ACE23251-6A46-4B2C-B24B-91EA66807272}"/>
            </a:ext>
          </a:extLst>
        </xdr:cNvPr>
        <xdr:cNvCxnSpPr/>
      </xdr:nvCxnSpPr>
      <xdr:spPr>
        <a:xfrm>
          <a:off x="12693650" y="4527432"/>
          <a:ext cx="638175" cy="10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127209</xdr:rowOff>
    </xdr:from>
    <xdr:to>
      <xdr:col>68</xdr:col>
      <xdr:colOff>123825</xdr:colOff>
      <xdr:row>29</xdr:row>
      <xdr:rowOff>57359</xdr:rowOff>
    </xdr:to>
    <xdr:sp macro="" textlink="">
      <xdr:nvSpPr>
        <xdr:cNvPr id="140" name="楕円 139">
          <a:extLst>
            <a:ext uri="{FF2B5EF4-FFF2-40B4-BE49-F238E27FC236}">
              <a16:creationId xmlns:a16="http://schemas.microsoft.com/office/drawing/2014/main" id="{5E0D3F76-E1DD-4066-824D-A5AFC1692FD1}"/>
            </a:ext>
          </a:extLst>
        </xdr:cNvPr>
        <xdr:cNvSpPr/>
      </xdr:nvSpPr>
      <xdr:spPr>
        <a:xfrm>
          <a:off x="11960225" y="46579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155457</xdr:rowOff>
    </xdr:from>
    <xdr:to>
      <xdr:col>72</xdr:col>
      <xdr:colOff>73025</xdr:colOff>
      <xdr:row>29</xdr:row>
      <xdr:rowOff>6559</xdr:rowOff>
    </xdr:to>
    <xdr:cxnSp macro="">
      <xdr:nvCxnSpPr>
        <xdr:cNvPr id="141" name="直線コネクタ 140">
          <a:extLst>
            <a:ext uri="{FF2B5EF4-FFF2-40B4-BE49-F238E27FC236}">
              <a16:creationId xmlns:a16="http://schemas.microsoft.com/office/drawing/2014/main" id="{EF92A4FB-C31E-40A8-9578-F5479E5643C0}"/>
            </a:ext>
          </a:extLst>
        </xdr:cNvPr>
        <xdr:cNvCxnSpPr/>
      </xdr:nvCxnSpPr>
      <xdr:spPr>
        <a:xfrm flipV="1">
          <a:off x="12007850" y="4527432"/>
          <a:ext cx="685800" cy="17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114599</xdr:rowOff>
    </xdr:from>
    <xdr:to>
      <xdr:col>64</xdr:col>
      <xdr:colOff>123825</xdr:colOff>
      <xdr:row>30</xdr:row>
      <xdr:rowOff>44749</xdr:rowOff>
    </xdr:to>
    <xdr:sp macro="" textlink="">
      <xdr:nvSpPr>
        <xdr:cNvPr id="142" name="楕円 141">
          <a:extLst>
            <a:ext uri="{FF2B5EF4-FFF2-40B4-BE49-F238E27FC236}">
              <a16:creationId xmlns:a16="http://schemas.microsoft.com/office/drawing/2014/main" id="{921EA54A-8E6B-4C89-83F0-6854A0262E3D}"/>
            </a:ext>
          </a:extLst>
        </xdr:cNvPr>
        <xdr:cNvSpPr/>
      </xdr:nvSpPr>
      <xdr:spPr>
        <a:xfrm>
          <a:off x="11274425" y="48104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6559</xdr:rowOff>
    </xdr:from>
    <xdr:to>
      <xdr:col>68</xdr:col>
      <xdr:colOff>73025</xdr:colOff>
      <xdr:row>29</xdr:row>
      <xdr:rowOff>165399</xdr:rowOff>
    </xdr:to>
    <xdr:cxnSp macro="">
      <xdr:nvCxnSpPr>
        <xdr:cNvPr id="143" name="直線コネクタ 142">
          <a:extLst>
            <a:ext uri="{FF2B5EF4-FFF2-40B4-BE49-F238E27FC236}">
              <a16:creationId xmlns:a16="http://schemas.microsoft.com/office/drawing/2014/main" id="{9C70AF95-EE05-4862-A98E-FABC0E92A20B}"/>
            </a:ext>
          </a:extLst>
        </xdr:cNvPr>
        <xdr:cNvCxnSpPr/>
      </xdr:nvCxnSpPr>
      <xdr:spPr>
        <a:xfrm flipV="1">
          <a:off x="11322050" y="4705559"/>
          <a:ext cx="685800" cy="15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62475</xdr:rowOff>
    </xdr:from>
    <xdr:to>
      <xdr:col>60</xdr:col>
      <xdr:colOff>123825</xdr:colOff>
      <xdr:row>29</xdr:row>
      <xdr:rowOff>164075</xdr:rowOff>
    </xdr:to>
    <xdr:sp macro="" textlink="">
      <xdr:nvSpPr>
        <xdr:cNvPr id="144" name="楕円 143">
          <a:extLst>
            <a:ext uri="{FF2B5EF4-FFF2-40B4-BE49-F238E27FC236}">
              <a16:creationId xmlns:a16="http://schemas.microsoft.com/office/drawing/2014/main" id="{9144E382-3CB2-4326-945C-4A4525B48E8B}"/>
            </a:ext>
          </a:extLst>
        </xdr:cNvPr>
        <xdr:cNvSpPr/>
      </xdr:nvSpPr>
      <xdr:spPr>
        <a:xfrm>
          <a:off x="10588625" y="4761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113275</xdr:rowOff>
    </xdr:from>
    <xdr:to>
      <xdr:col>64</xdr:col>
      <xdr:colOff>73025</xdr:colOff>
      <xdr:row>29</xdr:row>
      <xdr:rowOff>165399</xdr:rowOff>
    </xdr:to>
    <xdr:cxnSp macro="">
      <xdr:nvCxnSpPr>
        <xdr:cNvPr id="145" name="直線コネクタ 144">
          <a:extLst>
            <a:ext uri="{FF2B5EF4-FFF2-40B4-BE49-F238E27FC236}">
              <a16:creationId xmlns:a16="http://schemas.microsoft.com/office/drawing/2014/main" id="{A0C925C4-17FC-41F5-9721-2D8835F791F6}"/>
            </a:ext>
          </a:extLst>
        </xdr:cNvPr>
        <xdr:cNvCxnSpPr/>
      </xdr:nvCxnSpPr>
      <xdr:spPr>
        <a:xfrm>
          <a:off x="10636250" y="4809100"/>
          <a:ext cx="685800" cy="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48676</xdr:rowOff>
    </xdr:from>
    <xdr:ext cx="560923" cy="259045"/>
    <xdr:sp macro="" textlink="">
      <xdr:nvSpPr>
        <xdr:cNvPr id="146" name="n_1aveValue債務償還比率">
          <a:extLst>
            <a:ext uri="{FF2B5EF4-FFF2-40B4-BE49-F238E27FC236}">
              <a16:creationId xmlns:a16="http://schemas.microsoft.com/office/drawing/2014/main" id="{46C20CE7-3F36-4A6E-8007-7FDCAC480186}"/>
            </a:ext>
          </a:extLst>
        </xdr:cNvPr>
        <xdr:cNvSpPr txBox="1"/>
      </xdr:nvSpPr>
      <xdr:spPr>
        <a:xfrm>
          <a:off x="12441763" y="49032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47" name="n_2aveValue債務償還比率">
          <a:extLst>
            <a:ext uri="{FF2B5EF4-FFF2-40B4-BE49-F238E27FC236}">
              <a16:creationId xmlns:a16="http://schemas.microsoft.com/office/drawing/2014/main" id="{C1C61487-D103-4B10-B036-985871A53E69}"/>
            </a:ext>
          </a:extLst>
        </xdr:cNvPr>
        <xdr:cNvSpPr txBox="1"/>
      </xdr:nvSpPr>
      <xdr:spPr>
        <a:xfrm>
          <a:off x="11765488" y="50219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35949</xdr:rowOff>
    </xdr:from>
    <xdr:ext cx="560923" cy="259045"/>
    <xdr:sp macro="" textlink="">
      <xdr:nvSpPr>
        <xdr:cNvPr id="148" name="n_3aveValue債務償還比率">
          <a:extLst>
            <a:ext uri="{FF2B5EF4-FFF2-40B4-BE49-F238E27FC236}">
              <a16:creationId xmlns:a16="http://schemas.microsoft.com/office/drawing/2014/main" id="{09EBE449-537A-4EA0-BC66-3168990A2ABB}"/>
            </a:ext>
          </a:extLst>
        </xdr:cNvPr>
        <xdr:cNvSpPr txBox="1"/>
      </xdr:nvSpPr>
      <xdr:spPr>
        <a:xfrm>
          <a:off x="11079688" y="52175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64597</xdr:rowOff>
    </xdr:from>
    <xdr:ext cx="560923" cy="259045"/>
    <xdr:sp macro="" textlink="">
      <xdr:nvSpPr>
        <xdr:cNvPr id="149" name="n_4aveValue債務償還比率">
          <a:extLst>
            <a:ext uri="{FF2B5EF4-FFF2-40B4-BE49-F238E27FC236}">
              <a16:creationId xmlns:a16="http://schemas.microsoft.com/office/drawing/2014/main" id="{9B875E67-984E-4AF2-85CC-A9C51C3FF114}"/>
            </a:ext>
          </a:extLst>
        </xdr:cNvPr>
        <xdr:cNvSpPr txBox="1"/>
      </xdr:nvSpPr>
      <xdr:spPr>
        <a:xfrm>
          <a:off x="10393888" y="50874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51334</xdr:rowOff>
    </xdr:from>
    <xdr:ext cx="560923" cy="259045"/>
    <xdr:sp macro="" textlink="">
      <xdr:nvSpPr>
        <xdr:cNvPr id="150" name="n_1mainValue債務償還比率">
          <a:extLst>
            <a:ext uri="{FF2B5EF4-FFF2-40B4-BE49-F238E27FC236}">
              <a16:creationId xmlns:a16="http://schemas.microsoft.com/office/drawing/2014/main" id="{893BB552-F6BD-476E-93E8-19948FAACF14}"/>
            </a:ext>
          </a:extLst>
        </xdr:cNvPr>
        <xdr:cNvSpPr txBox="1"/>
      </xdr:nvSpPr>
      <xdr:spPr>
        <a:xfrm>
          <a:off x="12441763" y="42582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73886</xdr:rowOff>
    </xdr:from>
    <xdr:ext cx="560923" cy="259045"/>
    <xdr:sp macro="" textlink="">
      <xdr:nvSpPr>
        <xdr:cNvPr id="151" name="n_2mainValue債務償還比率">
          <a:extLst>
            <a:ext uri="{FF2B5EF4-FFF2-40B4-BE49-F238E27FC236}">
              <a16:creationId xmlns:a16="http://schemas.microsoft.com/office/drawing/2014/main" id="{68915DF1-1BE9-4E8C-B130-E68E628C5D1D}"/>
            </a:ext>
          </a:extLst>
        </xdr:cNvPr>
        <xdr:cNvSpPr txBox="1"/>
      </xdr:nvSpPr>
      <xdr:spPr>
        <a:xfrm>
          <a:off x="11765488" y="44458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61276</xdr:rowOff>
    </xdr:from>
    <xdr:ext cx="560923" cy="259045"/>
    <xdr:sp macro="" textlink="">
      <xdr:nvSpPr>
        <xdr:cNvPr id="152" name="n_3mainValue債務償還比率">
          <a:extLst>
            <a:ext uri="{FF2B5EF4-FFF2-40B4-BE49-F238E27FC236}">
              <a16:creationId xmlns:a16="http://schemas.microsoft.com/office/drawing/2014/main" id="{DA9C2151-AE29-4C8F-9A6D-4FA55402BAF9}"/>
            </a:ext>
          </a:extLst>
        </xdr:cNvPr>
        <xdr:cNvSpPr txBox="1"/>
      </xdr:nvSpPr>
      <xdr:spPr>
        <a:xfrm>
          <a:off x="11079688" y="45983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9152</xdr:rowOff>
    </xdr:from>
    <xdr:ext cx="560923" cy="259045"/>
    <xdr:sp macro="" textlink="">
      <xdr:nvSpPr>
        <xdr:cNvPr id="153" name="n_4mainValue債務償還比率">
          <a:extLst>
            <a:ext uri="{FF2B5EF4-FFF2-40B4-BE49-F238E27FC236}">
              <a16:creationId xmlns:a16="http://schemas.microsoft.com/office/drawing/2014/main" id="{AE58D0AE-6DE9-427E-A346-EDD8020F76EC}"/>
            </a:ext>
          </a:extLst>
        </xdr:cNvPr>
        <xdr:cNvSpPr txBox="1"/>
      </xdr:nvSpPr>
      <xdr:spPr>
        <a:xfrm>
          <a:off x="10393888" y="45462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A0FD8018-5D80-4F65-8B10-34F033F1E4EC}"/>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62A7A55E-4847-48D7-B3D6-135F0EBEC34E}"/>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1B16B8DD-34AB-40D0-8006-E466262D7667}"/>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03FE1AD5-89A0-4139-905F-CABF2AFA7272}"/>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DE7F4925-88BF-4B80-9E88-B2997B68EC64}"/>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DFB418A8-E445-4A06-BB01-C470ED9D07BF}"/>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E58813-4976-44ED-901E-ADE822CC08A9}"/>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029939-9B18-4ACA-83AE-2DEEF50A3D70}"/>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5C65FD-19A2-40D2-8469-EB79ADC7DF78}"/>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ECC6C83-5534-4CC0-B1CC-AF7332CFA3D4}"/>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651DE5-0EBC-4C90-BB6C-D8AEB23CF05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A3E9AD-E1D1-42D5-AF5A-DBC952765E3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615FA0-34B9-42D9-90A3-D2940F8B403F}"/>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AC22D3-5346-462F-96B9-5389F9ABEC77}"/>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01B0ADF-E446-49A0-8324-B21F7275EB8F}"/>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A58A180-F01F-45D7-8B44-EBA20938BC6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1,813,859
1,758,638
5,774.45
685,337,671
661,375,081
9,044,013
438,199,522
1,417,465,020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235A3C-53D9-47EC-80EC-83D673E9CF01}"/>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C6F3E4A-C0AE-45B5-8A45-5BCE982E7176}"/>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574147-1777-4044-A9B5-534A29BCE61A}"/>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372F3E-785A-4941-8774-8DA16F88994B}"/>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554B5F-E241-4763-89D8-5ADF5B07DA46}"/>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91E46D7-BE0E-477F-802D-F62ABCAD2AAF}"/>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A1856D-162D-416E-95C6-9CF8D10A48A8}"/>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09C5B3-25E5-4CFF-885C-15961C77D089}"/>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03C98F-B2F2-4252-91EA-284753D7E244}"/>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0C8043F-EDD7-4376-B44E-B0963EE468D9}"/>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FD56083-34CE-478D-9BD9-60F035EFB7F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FE80C3-821E-435D-8CB3-48C495A2B5A5}"/>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7243D9-5C33-4806-878F-E7D499144F5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D253AE-2316-4429-BCB6-BDEB3EE4EF4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F643BA-D41C-43EC-992B-E7B0504068D2}"/>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BE0FC68-F667-485F-B975-C4C0A0E742E3}"/>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640786-9F00-48BD-B3D4-DFD827D72CB3}"/>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3E3999E3-501D-4EC3-B72D-77807AF1BCA5}"/>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5988476B-C8C6-47D8-931F-715EA75D1C2A}"/>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B362B679-1427-4F42-83FC-CC68BCD5F6A0}"/>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378E6F3A-56AE-41DF-9CB4-88995583A160}"/>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F91345E3-5EE6-4260-BD61-DBD8495CF77B}"/>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AE9E3A08-4A0D-46EF-959F-8624C2230AFC}"/>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D22DFC4C-B9C6-4A5B-A7A7-337CCC5A0CD3}"/>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25E88C92-CB5B-4998-80C2-32AD01191814}"/>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00F38BC6-E9B9-4D19-ADBF-02A535E163CA}"/>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E420717F-F195-42D1-ADE0-055D62AD8451}"/>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1D8028C6-F5AF-4006-858A-D7DA7B9168D8}"/>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40D6EFC-B5D9-471C-A1AD-6BB1817C1759}"/>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FBCCBE7-E025-49A3-A18B-94242A95A9CC}"/>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264ED6-2B2F-42FB-9592-D22D767B20D2}"/>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7890CB6-B000-400D-AC5C-A1FD5C3D428B}"/>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AB0633F-99C3-40CD-A4F9-8E69AF5E7699}"/>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285DAC4-2653-4847-B438-1C8680F1679E}"/>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FAEC62A-C84E-4340-A8D0-B13D821CB23D}"/>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C2DCF37-EC7D-48AC-A70B-B103233BF5C4}"/>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25C8102-5912-4CAE-8248-52C706A31EBD}"/>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2FED52D-9FE2-4D0D-9A98-889E88908735}"/>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D7AC7CD-2ED0-47FE-A208-9304E8E289C2}"/>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8AC65CD-3FCF-4BF0-A48C-4CACAC7A5D53}"/>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2E865D0-C337-40D9-A0D1-C84B1433EBCC}"/>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3810F6E-C6BF-441F-A604-D0A7D52CA41B}"/>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8C83609-FF5B-4A34-AE4A-91C50C22AB3D}"/>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AD93A1CB-7CEB-4A59-85F2-1248B68DC738}"/>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6DA4696-CACB-4D16-8280-9B68697FDB2E}"/>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FAE318DA-F2F0-4FFB-B1F4-1969F75E2EE7}"/>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52D5501D-E398-42A8-BEB5-261133A8352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18FA9234-9A11-4969-8689-81F934BA6C96}"/>
            </a:ext>
          </a:extLst>
        </xdr:cNvPr>
        <xdr:cNvCxnSpPr/>
      </xdr:nvCxnSpPr>
      <xdr:spPr>
        <a:xfrm flipV="1">
          <a:off x="4179570" y="5345883"/>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99ECABBB-52B2-45D4-9E23-23C40C7E18A4}"/>
            </a:ext>
          </a:extLst>
        </xdr:cNvPr>
        <xdr:cNvSpPr txBox="1"/>
      </xdr:nvSpPr>
      <xdr:spPr>
        <a:xfrm>
          <a:off x="4229100" y="672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E9676611-D8E8-49FB-9567-D963FC987173}"/>
            </a:ext>
          </a:extLst>
        </xdr:cNvPr>
        <xdr:cNvCxnSpPr/>
      </xdr:nvCxnSpPr>
      <xdr:spPr>
        <a:xfrm>
          <a:off x="4105275" y="67264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266C3DA1-A5C2-4C41-805C-BBF7A380E117}"/>
            </a:ext>
          </a:extLst>
        </xdr:cNvPr>
        <xdr:cNvSpPr txBox="1"/>
      </xdr:nvSpPr>
      <xdr:spPr>
        <a:xfrm>
          <a:off x="4229100" y="512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AAB49C4F-AB94-4FEB-8A51-4CAB226507D4}"/>
            </a:ext>
          </a:extLst>
        </xdr:cNvPr>
        <xdr:cNvCxnSpPr/>
      </xdr:nvCxnSpPr>
      <xdr:spPr>
        <a:xfrm>
          <a:off x="4105275" y="53458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121393</xdr:rowOff>
    </xdr:from>
    <xdr:ext cx="405111" cy="259045"/>
    <xdr:sp macro="" textlink="">
      <xdr:nvSpPr>
        <xdr:cNvPr id="64" name="【道路】&#10;有形固定資産減価償却率平均値テキスト">
          <a:extLst>
            <a:ext uri="{FF2B5EF4-FFF2-40B4-BE49-F238E27FC236}">
              <a16:creationId xmlns:a16="http://schemas.microsoft.com/office/drawing/2014/main" id="{75C2D581-B572-42B9-ACD0-44FAC62CE9BE}"/>
            </a:ext>
          </a:extLst>
        </xdr:cNvPr>
        <xdr:cNvSpPr txBox="1"/>
      </xdr:nvSpPr>
      <xdr:spPr>
        <a:xfrm>
          <a:off x="4229100" y="59538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7EF4C0E4-1879-4D56-BE1F-40747D38BF03}"/>
            </a:ext>
          </a:extLst>
        </xdr:cNvPr>
        <xdr:cNvSpPr/>
      </xdr:nvSpPr>
      <xdr:spPr>
        <a:xfrm>
          <a:off x="4124325" y="5969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8A1263CE-472A-4DDE-9782-7FBF45153F00}"/>
            </a:ext>
          </a:extLst>
        </xdr:cNvPr>
        <xdr:cNvSpPr/>
      </xdr:nvSpPr>
      <xdr:spPr>
        <a:xfrm>
          <a:off x="3381375" y="593298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D3FA51DE-9EBD-4D78-9C04-D4895F2D1B12}"/>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85816</xdr:rowOff>
    </xdr:from>
    <xdr:to>
      <xdr:col>10</xdr:col>
      <xdr:colOff>165100</xdr:colOff>
      <xdr:row>36</xdr:row>
      <xdr:rowOff>15966</xdr:rowOff>
    </xdr:to>
    <xdr:sp macro="" textlink="">
      <xdr:nvSpPr>
        <xdr:cNvPr id="68" name="フローチャート: 判断 67">
          <a:extLst>
            <a:ext uri="{FF2B5EF4-FFF2-40B4-BE49-F238E27FC236}">
              <a16:creationId xmlns:a16="http://schemas.microsoft.com/office/drawing/2014/main" id="{0BE519DC-2574-4D34-AAB1-8CCF9BC14AD1}"/>
            </a:ext>
          </a:extLst>
        </xdr:cNvPr>
        <xdr:cNvSpPr/>
      </xdr:nvSpPr>
      <xdr:spPr>
        <a:xfrm>
          <a:off x="1781175" y="57500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95613</xdr:rowOff>
    </xdr:from>
    <xdr:to>
      <xdr:col>6</xdr:col>
      <xdr:colOff>38100</xdr:colOff>
      <xdr:row>36</xdr:row>
      <xdr:rowOff>25763</xdr:rowOff>
    </xdr:to>
    <xdr:sp macro="" textlink="">
      <xdr:nvSpPr>
        <xdr:cNvPr id="69" name="フローチャート: 判断 68">
          <a:extLst>
            <a:ext uri="{FF2B5EF4-FFF2-40B4-BE49-F238E27FC236}">
              <a16:creationId xmlns:a16="http://schemas.microsoft.com/office/drawing/2014/main" id="{77E5ABD6-42A1-4556-B762-7623825AEFE5}"/>
            </a:ext>
          </a:extLst>
        </xdr:cNvPr>
        <xdr:cNvSpPr/>
      </xdr:nvSpPr>
      <xdr:spPr>
        <a:xfrm>
          <a:off x="981075" y="57629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64FC676-8720-4998-A9DB-171A74E81D5D}"/>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8C37D2E-D11F-44EE-B4D5-6B25148D9C19}"/>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7E853D1-98B9-402E-821D-7F468AF6A2E3}"/>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97327A3-B669-45EF-85D5-65BDECD26071}"/>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AFE7E9F5-4A67-49E5-B089-F7289AAAB1D7}"/>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79284</xdr:rowOff>
    </xdr:from>
    <xdr:to>
      <xdr:col>24</xdr:col>
      <xdr:colOff>114300</xdr:colOff>
      <xdr:row>36</xdr:row>
      <xdr:rowOff>9434</xdr:rowOff>
    </xdr:to>
    <xdr:sp macro="" textlink="">
      <xdr:nvSpPr>
        <xdr:cNvPr id="75" name="楕円 74">
          <a:extLst>
            <a:ext uri="{FF2B5EF4-FFF2-40B4-BE49-F238E27FC236}">
              <a16:creationId xmlns:a16="http://schemas.microsoft.com/office/drawing/2014/main" id="{E78BC6D1-FD9E-4554-84EA-CCB9A2CB7446}"/>
            </a:ext>
          </a:extLst>
        </xdr:cNvPr>
        <xdr:cNvSpPr/>
      </xdr:nvSpPr>
      <xdr:spPr>
        <a:xfrm>
          <a:off x="4124325" y="574665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102161</xdr:rowOff>
    </xdr:from>
    <xdr:ext cx="405111" cy="259045"/>
    <xdr:sp macro="" textlink="">
      <xdr:nvSpPr>
        <xdr:cNvPr id="76" name="【道路】&#10;有形固定資産減価償却率該当値テキスト">
          <a:extLst>
            <a:ext uri="{FF2B5EF4-FFF2-40B4-BE49-F238E27FC236}">
              <a16:creationId xmlns:a16="http://schemas.microsoft.com/office/drawing/2014/main" id="{D1F30847-882E-42E7-900B-F301D4A78AF4}"/>
            </a:ext>
          </a:extLst>
        </xdr:cNvPr>
        <xdr:cNvSpPr txBox="1"/>
      </xdr:nvSpPr>
      <xdr:spPr>
        <a:xfrm>
          <a:off x="4229100" y="5610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165826</xdr:rowOff>
    </xdr:from>
    <xdr:to>
      <xdr:col>20</xdr:col>
      <xdr:colOff>38100</xdr:colOff>
      <xdr:row>35</xdr:row>
      <xdr:rowOff>95976</xdr:rowOff>
    </xdr:to>
    <xdr:sp macro="" textlink="">
      <xdr:nvSpPr>
        <xdr:cNvPr id="77" name="楕円 76">
          <a:extLst>
            <a:ext uri="{FF2B5EF4-FFF2-40B4-BE49-F238E27FC236}">
              <a16:creationId xmlns:a16="http://schemas.microsoft.com/office/drawing/2014/main" id="{CE05BAE8-D01A-4F8C-8620-3F7FCBC71AE7}"/>
            </a:ext>
          </a:extLst>
        </xdr:cNvPr>
        <xdr:cNvSpPr/>
      </xdr:nvSpPr>
      <xdr:spPr>
        <a:xfrm>
          <a:off x="3381375" y="56681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45176</xdr:rowOff>
    </xdr:from>
    <xdr:to>
      <xdr:col>24</xdr:col>
      <xdr:colOff>63500</xdr:colOff>
      <xdr:row>35</xdr:row>
      <xdr:rowOff>130084</xdr:rowOff>
    </xdr:to>
    <xdr:cxnSp macro="">
      <xdr:nvCxnSpPr>
        <xdr:cNvPr id="78" name="直線コネクタ 77">
          <a:extLst>
            <a:ext uri="{FF2B5EF4-FFF2-40B4-BE49-F238E27FC236}">
              <a16:creationId xmlns:a16="http://schemas.microsoft.com/office/drawing/2014/main" id="{804FD335-3952-49C7-B85C-93DB99C53E77}"/>
            </a:ext>
          </a:extLst>
        </xdr:cNvPr>
        <xdr:cNvCxnSpPr/>
      </xdr:nvCxnSpPr>
      <xdr:spPr>
        <a:xfrm>
          <a:off x="3429000" y="5715726"/>
          <a:ext cx="752475" cy="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xdr:rowOff>
    </xdr:from>
    <xdr:to>
      <xdr:col>15</xdr:col>
      <xdr:colOff>101600</xdr:colOff>
      <xdr:row>35</xdr:row>
      <xdr:rowOff>102507</xdr:rowOff>
    </xdr:to>
    <xdr:sp macro="" textlink="">
      <xdr:nvSpPr>
        <xdr:cNvPr id="79" name="楕円 78">
          <a:extLst>
            <a:ext uri="{FF2B5EF4-FFF2-40B4-BE49-F238E27FC236}">
              <a16:creationId xmlns:a16="http://schemas.microsoft.com/office/drawing/2014/main" id="{22CF7982-854B-46A2-AD84-CC7AF559EE51}"/>
            </a:ext>
          </a:extLst>
        </xdr:cNvPr>
        <xdr:cNvSpPr/>
      </xdr:nvSpPr>
      <xdr:spPr>
        <a:xfrm>
          <a:off x="2571750" y="566828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45176</xdr:rowOff>
    </xdr:from>
    <xdr:to>
      <xdr:col>19</xdr:col>
      <xdr:colOff>177800</xdr:colOff>
      <xdr:row>35</xdr:row>
      <xdr:rowOff>51707</xdr:rowOff>
    </xdr:to>
    <xdr:cxnSp macro="">
      <xdr:nvCxnSpPr>
        <xdr:cNvPr id="80" name="直線コネクタ 79">
          <a:extLst>
            <a:ext uri="{FF2B5EF4-FFF2-40B4-BE49-F238E27FC236}">
              <a16:creationId xmlns:a16="http://schemas.microsoft.com/office/drawing/2014/main" id="{5E6AD22A-464B-4AF7-8325-6B6937A59508}"/>
            </a:ext>
          </a:extLst>
        </xdr:cNvPr>
        <xdr:cNvCxnSpPr/>
      </xdr:nvCxnSpPr>
      <xdr:spPr>
        <a:xfrm flipV="1">
          <a:off x="2619375" y="5715726"/>
          <a:ext cx="809625"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93980</xdr:rowOff>
    </xdr:from>
    <xdr:to>
      <xdr:col>10</xdr:col>
      <xdr:colOff>165100</xdr:colOff>
      <xdr:row>35</xdr:row>
      <xdr:rowOff>24130</xdr:rowOff>
    </xdr:to>
    <xdr:sp macro="" textlink="">
      <xdr:nvSpPr>
        <xdr:cNvPr id="81" name="楕円 80">
          <a:extLst>
            <a:ext uri="{FF2B5EF4-FFF2-40B4-BE49-F238E27FC236}">
              <a16:creationId xmlns:a16="http://schemas.microsoft.com/office/drawing/2014/main" id="{0E186274-61D5-4341-A1DF-E96B9AFF2B92}"/>
            </a:ext>
          </a:extLst>
        </xdr:cNvPr>
        <xdr:cNvSpPr/>
      </xdr:nvSpPr>
      <xdr:spPr>
        <a:xfrm>
          <a:off x="1781175" y="5599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144780</xdr:rowOff>
    </xdr:from>
    <xdr:to>
      <xdr:col>15</xdr:col>
      <xdr:colOff>50800</xdr:colOff>
      <xdr:row>35</xdr:row>
      <xdr:rowOff>51707</xdr:rowOff>
    </xdr:to>
    <xdr:cxnSp macro="">
      <xdr:nvCxnSpPr>
        <xdr:cNvPr id="82" name="直線コネクタ 81">
          <a:extLst>
            <a:ext uri="{FF2B5EF4-FFF2-40B4-BE49-F238E27FC236}">
              <a16:creationId xmlns:a16="http://schemas.microsoft.com/office/drawing/2014/main" id="{BF850CE5-97A2-4E8B-B105-1DDA84696B61}"/>
            </a:ext>
          </a:extLst>
        </xdr:cNvPr>
        <xdr:cNvCxnSpPr/>
      </xdr:nvCxnSpPr>
      <xdr:spPr>
        <a:xfrm>
          <a:off x="1828800" y="5647055"/>
          <a:ext cx="790575" cy="6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21788</xdr:rowOff>
    </xdr:from>
    <xdr:ext cx="405111" cy="259045"/>
    <xdr:sp macro="" textlink="">
      <xdr:nvSpPr>
        <xdr:cNvPr id="83" name="n_1aveValue【道路】&#10;有形固定資産減価償却率">
          <a:extLst>
            <a:ext uri="{FF2B5EF4-FFF2-40B4-BE49-F238E27FC236}">
              <a16:creationId xmlns:a16="http://schemas.microsoft.com/office/drawing/2014/main" id="{89C8A757-5752-4EEF-9106-7C7C9F987F18}"/>
            </a:ext>
          </a:extLst>
        </xdr:cNvPr>
        <xdr:cNvSpPr txBox="1"/>
      </xdr:nvSpPr>
      <xdr:spPr>
        <a:xfrm>
          <a:off x="3239144" y="601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4" name="n_2aveValue【道路】&#10;有形固定資産減価償却率">
          <a:extLst>
            <a:ext uri="{FF2B5EF4-FFF2-40B4-BE49-F238E27FC236}">
              <a16:creationId xmlns:a16="http://schemas.microsoft.com/office/drawing/2014/main" id="{A432E6C5-803D-40B3-9BF0-2C0ACC3D43A1}"/>
            </a:ext>
          </a:extLst>
        </xdr:cNvPr>
        <xdr:cNvSpPr txBox="1"/>
      </xdr:nvSpPr>
      <xdr:spPr>
        <a:xfrm>
          <a:off x="2439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7093</xdr:rowOff>
    </xdr:from>
    <xdr:ext cx="405111" cy="259045"/>
    <xdr:sp macro="" textlink="">
      <xdr:nvSpPr>
        <xdr:cNvPr id="85" name="n_3aveValue【道路】&#10;有形固定資産減価償却率">
          <a:extLst>
            <a:ext uri="{FF2B5EF4-FFF2-40B4-BE49-F238E27FC236}">
              <a16:creationId xmlns:a16="http://schemas.microsoft.com/office/drawing/2014/main" id="{35DF74BC-1719-4D11-B283-AD7999DA2C8B}"/>
            </a:ext>
          </a:extLst>
        </xdr:cNvPr>
        <xdr:cNvSpPr txBox="1"/>
      </xdr:nvSpPr>
      <xdr:spPr>
        <a:xfrm>
          <a:off x="1648469" y="5839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42290</xdr:rowOff>
    </xdr:from>
    <xdr:ext cx="405111" cy="259045"/>
    <xdr:sp macro="" textlink="">
      <xdr:nvSpPr>
        <xdr:cNvPr id="86" name="n_4aveValue【道路】&#10;有形固定資産減価償却率">
          <a:extLst>
            <a:ext uri="{FF2B5EF4-FFF2-40B4-BE49-F238E27FC236}">
              <a16:creationId xmlns:a16="http://schemas.microsoft.com/office/drawing/2014/main" id="{11969DC4-57D2-41CC-AD90-C6947C2A06D4}"/>
            </a:ext>
          </a:extLst>
        </xdr:cNvPr>
        <xdr:cNvSpPr txBox="1"/>
      </xdr:nvSpPr>
      <xdr:spPr>
        <a:xfrm>
          <a:off x="848369" y="555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112503</xdr:rowOff>
    </xdr:from>
    <xdr:ext cx="405111" cy="259045"/>
    <xdr:sp macro="" textlink="">
      <xdr:nvSpPr>
        <xdr:cNvPr id="87" name="n_1mainValue【道路】&#10;有形固定資産減価償却率">
          <a:extLst>
            <a:ext uri="{FF2B5EF4-FFF2-40B4-BE49-F238E27FC236}">
              <a16:creationId xmlns:a16="http://schemas.microsoft.com/office/drawing/2014/main" id="{21D8BC10-4A2A-45D0-BD66-46016BE33CDC}"/>
            </a:ext>
          </a:extLst>
        </xdr:cNvPr>
        <xdr:cNvSpPr txBox="1"/>
      </xdr:nvSpPr>
      <xdr:spPr>
        <a:xfrm>
          <a:off x="3239144" y="545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119034</xdr:rowOff>
    </xdr:from>
    <xdr:ext cx="405111" cy="259045"/>
    <xdr:sp macro="" textlink="">
      <xdr:nvSpPr>
        <xdr:cNvPr id="88" name="n_2mainValue【道路】&#10;有形固定資産減価償却率">
          <a:extLst>
            <a:ext uri="{FF2B5EF4-FFF2-40B4-BE49-F238E27FC236}">
              <a16:creationId xmlns:a16="http://schemas.microsoft.com/office/drawing/2014/main" id="{D0160988-8FB7-4E6B-AC06-8E299EA22850}"/>
            </a:ext>
          </a:extLst>
        </xdr:cNvPr>
        <xdr:cNvSpPr txBox="1"/>
      </xdr:nvSpPr>
      <xdr:spPr>
        <a:xfrm>
          <a:off x="2439044" y="546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40657</xdr:rowOff>
    </xdr:from>
    <xdr:ext cx="405111" cy="259045"/>
    <xdr:sp macro="" textlink="">
      <xdr:nvSpPr>
        <xdr:cNvPr id="89" name="n_3mainValue【道路】&#10;有形固定資産減価償却率">
          <a:extLst>
            <a:ext uri="{FF2B5EF4-FFF2-40B4-BE49-F238E27FC236}">
              <a16:creationId xmlns:a16="http://schemas.microsoft.com/office/drawing/2014/main" id="{CBA6CE11-C6D6-471C-BB68-29800F0DBC3B}"/>
            </a:ext>
          </a:extLst>
        </xdr:cNvPr>
        <xdr:cNvSpPr txBox="1"/>
      </xdr:nvSpPr>
      <xdr:spPr>
        <a:xfrm>
          <a:off x="1648469" y="53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2BD47B6F-4258-4857-BC4D-24AE507CBD98}"/>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1" name="正方形/長方形 90">
          <a:extLst>
            <a:ext uri="{FF2B5EF4-FFF2-40B4-BE49-F238E27FC236}">
              <a16:creationId xmlns:a16="http://schemas.microsoft.com/office/drawing/2014/main" id="{EEA39680-1434-4F99-A5CD-B208FEB94402}"/>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2" name="正方形/長方形 91">
          <a:extLst>
            <a:ext uri="{FF2B5EF4-FFF2-40B4-BE49-F238E27FC236}">
              <a16:creationId xmlns:a16="http://schemas.microsoft.com/office/drawing/2014/main" id="{B7F06AE0-B279-4AF6-BF3C-5CFCA717BC7B}"/>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3" name="正方形/長方形 92">
          <a:extLst>
            <a:ext uri="{FF2B5EF4-FFF2-40B4-BE49-F238E27FC236}">
              <a16:creationId xmlns:a16="http://schemas.microsoft.com/office/drawing/2014/main" id="{23AB204C-91E6-4386-AE12-412D12A96763}"/>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4" name="正方形/長方形 93">
          <a:extLst>
            <a:ext uri="{FF2B5EF4-FFF2-40B4-BE49-F238E27FC236}">
              <a16:creationId xmlns:a16="http://schemas.microsoft.com/office/drawing/2014/main" id="{DE3389F6-F5AE-4BF4-9332-DB008913EC7A}"/>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38299DA6-33D0-4AA3-A6F5-F2D4387F78A2}"/>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6" name="テキスト ボックス 95">
          <a:extLst>
            <a:ext uri="{FF2B5EF4-FFF2-40B4-BE49-F238E27FC236}">
              <a16:creationId xmlns:a16="http://schemas.microsoft.com/office/drawing/2014/main" id="{98F5E1D8-5657-4FFE-BD99-884AC5ADE44C}"/>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77BFB884-1DFF-4F17-8A4F-5E5ED3489D94}"/>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a:extLst>
            <a:ext uri="{FF2B5EF4-FFF2-40B4-BE49-F238E27FC236}">
              <a16:creationId xmlns:a16="http://schemas.microsoft.com/office/drawing/2014/main" id="{22E90457-6138-41D7-8248-447BD3EB38B4}"/>
            </a:ext>
          </a:extLst>
        </xdr:cNvPr>
        <xdr:cNvCxnSpPr/>
      </xdr:nvCxnSpPr>
      <xdr:spPr>
        <a:xfrm>
          <a:off x="5953125" y="6657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a:extLst>
            <a:ext uri="{FF2B5EF4-FFF2-40B4-BE49-F238E27FC236}">
              <a16:creationId xmlns:a16="http://schemas.microsoft.com/office/drawing/2014/main" id="{E0EF2C38-BD73-48DE-B302-BA488CA9F3CB}"/>
            </a:ext>
          </a:extLst>
        </xdr:cNvPr>
        <xdr:cNvSpPr txBox="1"/>
      </xdr:nvSpPr>
      <xdr:spPr>
        <a:xfrm>
          <a:off x="5527221" y="6522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8D7288C-599F-4C34-AA17-9B4D822BEEA9}"/>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E3782A68-95B4-4639-AF98-F76EE0EB77E0}"/>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a:extLst>
            <a:ext uri="{FF2B5EF4-FFF2-40B4-BE49-F238E27FC236}">
              <a16:creationId xmlns:a16="http://schemas.microsoft.com/office/drawing/2014/main" id="{D5C4CFF6-2502-4E8A-90B8-A56B05161B1C}"/>
            </a:ext>
          </a:extLst>
        </xdr:cNvPr>
        <xdr:cNvCxnSpPr/>
      </xdr:nvCxnSpPr>
      <xdr:spPr>
        <a:xfrm>
          <a:off x="5953125"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a:extLst>
            <a:ext uri="{FF2B5EF4-FFF2-40B4-BE49-F238E27FC236}">
              <a16:creationId xmlns:a16="http://schemas.microsoft.com/office/drawing/2014/main" id="{DAA645D6-8EB4-413D-B0B9-3A5B2369FD3C}"/>
            </a:ext>
          </a:extLst>
        </xdr:cNvPr>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304FEF0-B6A5-4314-B44E-BB306977B2FB}"/>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37156A8C-82A4-4205-BB0A-E328492F945E}"/>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30199493-2DF5-4EB9-BCD5-7CE954A30213}"/>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139636</xdr:rowOff>
    </xdr:from>
    <xdr:to>
      <xdr:col>54</xdr:col>
      <xdr:colOff>189865</xdr:colOff>
      <xdr:row>40</xdr:row>
      <xdr:rowOff>114491</xdr:rowOff>
    </xdr:to>
    <xdr:cxnSp macro="">
      <xdr:nvCxnSpPr>
        <xdr:cNvPr id="107" name="直線コネクタ 106">
          <a:extLst>
            <a:ext uri="{FF2B5EF4-FFF2-40B4-BE49-F238E27FC236}">
              <a16:creationId xmlns:a16="http://schemas.microsoft.com/office/drawing/2014/main" id="{2F188BE2-58FB-4E68-98E2-D2BA9D4F7B62}"/>
            </a:ext>
          </a:extLst>
        </xdr:cNvPr>
        <xdr:cNvCxnSpPr/>
      </xdr:nvCxnSpPr>
      <xdr:spPr>
        <a:xfrm flipV="1">
          <a:off x="9427845" y="5486336"/>
          <a:ext cx="1270" cy="1105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8" name="【道路】&#10;一人当たり延長最小値テキスト">
          <a:extLst>
            <a:ext uri="{FF2B5EF4-FFF2-40B4-BE49-F238E27FC236}">
              <a16:creationId xmlns:a16="http://schemas.microsoft.com/office/drawing/2014/main" id="{F4DE0C4A-7F9D-40FF-B2C8-E75F0E87CC74}"/>
            </a:ext>
          </a:extLst>
        </xdr:cNvPr>
        <xdr:cNvSpPr txBox="1"/>
      </xdr:nvSpPr>
      <xdr:spPr>
        <a:xfrm>
          <a:off x="9477375" y="65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9" name="直線コネクタ 108">
          <a:extLst>
            <a:ext uri="{FF2B5EF4-FFF2-40B4-BE49-F238E27FC236}">
              <a16:creationId xmlns:a16="http://schemas.microsoft.com/office/drawing/2014/main" id="{A08A8E55-AA27-4815-8668-D3B8730B3070}"/>
            </a:ext>
          </a:extLst>
        </xdr:cNvPr>
        <xdr:cNvCxnSpPr/>
      </xdr:nvCxnSpPr>
      <xdr:spPr>
        <a:xfrm>
          <a:off x="9363075" y="659149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86313</xdr:rowOff>
    </xdr:from>
    <xdr:ext cx="469744" cy="259045"/>
    <xdr:sp macro="" textlink="">
      <xdr:nvSpPr>
        <xdr:cNvPr id="110" name="【道路】&#10;一人当たり延長最大値テキスト">
          <a:extLst>
            <a:ext uri="{FF2B5EF4-FFF2-40B4-BE49-F238E27FC236}">
              <a16:creationId xmlns:a16="http://schemas.microsoft.com/office/drawing/2014/main" id="{2C5E6646-347B-49FD-A3EA-67B7FD2FD1B9}"/>
            </a:ext>
          </a:extLst>
        </xdr:cNvPr>
        <xdr:cNvSpPr txBox="1"/>
      </xdr:nvSpPr>
      <xdr:spPr>
        <a:xfrm>
          <a:off x="9477375" y="526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139636</xdr:rowOff>
    </xdr:from>
    <xdr:to>
      <xdr:col>55</xdr:col>
      <xdr:colOff>88900</xdr:colOff>
      <xdr:row>33</xdr:row>
      <xdr:rowOff>139636</xdr:rowOff>
    </xdr:to>
    <xdr:cxnSp macro="">
      <xdr:nvCxnSpPr>
        <xdr:cNvPr id="111" name="直線コネクタ 110">
          <a:extLst>
            <a:ext uri="{FF2B5EF4-FFF2-40B4-BE49-F238E27FC236}">
              <a16:creationId xmlns:a16="http://schemas.microsoft.com/office/drawing/2014/main" id="{F8FDBBF2-03F1-46CC-9478-62F4A1E26388}"/>
            </a:ext>
          </a:extLst>
        </xdr:cNvPr>
        <xdr:cNvCxnSpPr/>
      </xdr:nvCxnSpPr>
      <xdr:spPr>
        <a:xfrm>
          <a:off x="9363075" y="54863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81551</xdr:rowOff>
    </xdr:from>
    <xdr:ext cx="469744" cy="259045"/>
    <xdr:sp macro="" textlink="">
      <xdr:nvSpPr>
        <xdr:cNvPr id="112" name="【道路】&#10;一人当たり延長平均値テキスト">
          <a:extLst>
            <a:ext uri="{FF2B5EF4-FFF2-40B4-BE49-F238E27FC236}">
              <a16:creationId xmlns:a16="http://schemas.microsoft.com/office/drawing/2014/main" id="{B6DCE552-BE2A-4B65-98AA-48C0E37FA27F}"/>
            </a:ext>
          </a:extLst>
        </xdr:cNvPr>
        <xdr:cNvSpPr txBox="1"/>
      </xdr:nvSpPr>
      <xdr:spPr>
        <a:xfrm>
          <a:off x="9477375" y="6237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13" name="フローチャート: 判断 112">
          <a:extLst>
            <a:ext uri="{FF2B5EF4-FFF2-40B4-BE49-F238E27FC236}">
              <a16:creationId xmlns:a16="http://schemas.microsoft.com/office/drawing/2014/main" id="{65E9DBCF-4823-47D5-9BA5-0B7B817F5290}"/>
            </a:ext>
          </a:extLst>
        </xdr:cNvPr>
        <xdr:cNvSpPr/>
      </xdr:nvSpPr>
      <xdr:spPr>
        <a:xfrm>
          <a:off x="9401175" y="625944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100838</xdr:rowOff>
    </xdr:from>
    <xdr:to>
      <xdr:col>50</xdr:col>
      <xdr:colOff>165100</xdr:colOff>
      <xdr:row>39</xdr:row>
      <xdr:rowOff>30988</xdr:rowOff>
    </xdr:to>
    <xdr:sp macro="" textlink="">
      <xdr:nvSpPr>
        <xdr:cNvPr id="114" name="フローチャート: 判断 113">
          <a:extLst>
            <a:ext uri="{FF2B5EF4-FFF2-40B4-BE49-F238E27FC236}">
              <a16:creationId xmlns:a16="http://schemas.microsoft.com/office/drawing/2014/main" id="{1963B629-8BC7-473E-AADE-59D86780E237}"/>
            </a:ext>
          </a:extLst>
        </xdr:cNvPr>
        <xdr:cNvSpPr/>
      </xdr:nvSpPr>
      <xdr:spPr>
        <a:xfrm>
          <a:off x="8639175" y="625716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111696</xdr:rowOff>
    </xdr:from>
    <xdr:to>
      <xdr:col>46</xdr:col>
      <xdr:colOff>38100</xdr:colOff>
      <xdr:row>39</xdr:row>
      <xdr:rowOff>41846</xdr:rowOff>
    </xdr:to>
    <xdr:sp macro="" textlink="">
      <xdr:nvSpPr>
        <xdr:cNvPr id="115" name="フローチャート: 判断 114">
          <a:extLst>
            <a:ext uri="{FF2B5EF4-FFF2-40B4-BE49-F238E27FC236}">
              <a16:creationId xmlns:a16="http://schemas.microsoft.com/office/drawing/2014/main" id="{E300628F-EEF5-46EF-83B1-AFE87B4E927B}"/>
            </a:ext>
          </a:extLst>
        </xdr:cNvPr>
        <xdr:cNvSpPr/>
      </xdr:nvSpPr>
      <xdr:spPr>
        <a:xfrm>
          <a:off x="7839075" y="62648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101409</xdr:rowOff>
    </xdr:from>
    <xdr:to>
      <xdr:col>41</xdr:col>
      <xdr:colOff>101600</xdr:colOff>
      <xdr:row>39</xdr:row>
      <xdr:rowOff>31559</xdr:rowOff>
    </xdr:to>
    <xdr:sp macro="" textlink="">
      <xdr:nvSpPr>
        <xdr:cNvPr id="116" name="フローチャート: 判断 115">
          <a:extLst>
            <a:ext uri="{FF2B5EF4-FFF2-40B4-BE49-F238E27FC236}">
              <a16:creationId xmlns:a16="http://schemas.microsoft.com/office/drawing/2014/main" id="{2E1E8859-BD1A-4631-B240-3BD908E47511}"/>
            </a:ext>
          </a:extLst>
        </xdr:cNvPr>
        <xdr:cNvSpPr/>
      </xdr:nvSpPr>
      <xdr:spPr>
        <a:xfrm>
          <a:off x="7029450" y="625773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107696</xdr:rowOff>
    </xdr:from>
    <xdr:to>
      <xdr:col>36</xdr:col>
      <xdr:colOff>165100</xdr:colOff>
      <xdr:row>39</xdr:row>
      <xdr:rowOff>37846</xdr:rowOff>
    </xdr:to>
    <xdr:sp macro="" textlink="">
      <xdr:nvSpPr>
        <xdr:cNvPr id="117" name="フローチャート: 判断 116">
          <a:extLst>
            <a:ext uri="{FF2B5EF4-FFF2-40B4-BE49-F238E27FC236}">
              <a16:creationId xmlns:a16="http://schemas.microsoft.com/office/drawing/2014/main" id="{F3B299D5-4DB8-4FB2-A169-ABDD184C6479}"/>
            </a:ext>
          </a:extLst>
        </xdr:cNvPr>
        <xdr:cNvSpPr/>
      </xdr:nvSpPr>
      <xdr:spPr>
        <a:xfrm>
          <a:off x="6238875" y="62576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8C9711A-A829-4403-B5C5-BA3D34B40FEF}"/>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342CE55-1B84-4C12-B62F-06C89C4E619D}"/>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1317478-C06B-4706-B0BC-643EE8E439C8}"/>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9EFB7AD-29AF-42EC-8ABE-81206A612E48}"/>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173F36A-7A10-466D-8721-ABB683FB2847}"/>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166560</xdr:rowOff>
    </xdr:from>
    <xdr:to>
      <xdr:col>55</xdr:col>
      <xdr:colOff>50800</xdr:colOff>
      <xdr:row>36</xdr:row>
      <xdr:rowOff>96710</xdr:rowOff>
    </xdr:to>
    <xdr:sp macro="" textlink="">
      <xdr:nvSpPr>
        <xdr:cNvPr id="123" name="楕円 122">
          <a:extLst>
            <a:ext uri="{FF2B5EF4-FFF2-40B4-BE49-F238E27FC236}">
              <a16:creationId xmlns:a16="http://schemas.microsoft.com/office/drawing/2014/main" id="{5AFAB41B-5E1C-499C-A7EB-28BD59CC2A84}"/>
            </a:ext>
          </a:extLst>
        </xdr:cNvPr>
        <xdr:cNvSpPr/>
      </xdr:nvSpPr>
      <xdr:spPr>
        <a:xfrm>
          <a:off x="9401175" y="583076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17987</xdr:rowOff>
    </xdr:from>
    <xdr:ext cx="469744" cy="259045"/>
    <xdr:sp macro="" textlink="">
      <xdr:nvSpPr>
        <xdr:cNvPr id="124" name="【道路】&#10;一人当たり延長該当値テキスト">
          <a:extLst>
            <a:ext uri="{FF2B5EF4-FFF2-40B4-BE49-F238E27FC236}">
              <a16:creationId xmlns:a16="http://schemas.microsoft.com/office/drawing/2014/main" id="{9EA9D6FC-21AD-4E38-A000-FD24C2B894EE}"/>
            </a:ext>
          </a:extLst>
        </xdr:cNvPr>
        <xdr:cNvSpPr txBox="1"/>
      </xdr:nvSpPr>
      <xdr:spPr>
        <a:xfrm>
          <a:off x="9477375" y="568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168275</xdr:rowOff>
    </xdr:from>
    <xdr:to>
      <xdr:col>50</xdr:col>
      <xdr:colOff>165100</xdr:colOff>
      <xdr:row>36</xdr:row>
      <xdr:rowOff>98425</xdr:rowOff>
    </xdr:to>
    <xdr:sp macro="" textlink="">
      <xdr:nvSpPr>
        <xdr:cNvPr id="125" name="楕円 124">
          <a:extLst>
            <a:ext uri="{FF2B5EF4-FFF2-40B4-BE49-F238E27FC236}">
              <a16:creationId xmlns:a16="http://schemas.microsoft.com/office/drawing/2014/main" id="{61034EC5-F9F0-4392-8A79-02372AAF7E0B}"/>
            </a:ext>
          </a:extLst>
        </xdr:cNvPr>
        <xdr:cNvSpPr/>
      </xdr:nvSpPr>
      <xdr:spPr>
        <a:xfrm>
          <a:off x="8639175" y="58261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45910</xdr:rowOff>
    </xdr:from>
    <xdr:to>
      <xdr:col>55</xdr:col>
      <xdr:colOff>0</xdr:colOff>
      <xdr:row>36</xdr:row>
      <xdr:rowOff>47625</xdr:rowOff>
    </xdr:to>
    <xdr:cxnSp macro="">
      <xdr:nvCxnSpPr>
        <xdr:cNvPr id="126" name="直線コネクタ 125">
          <a:extLst>
            <a:ext uri="{FF2B5EF4-FFF2-40B4-BE49-F238E27FC236}">
              <a16:creationId xmlns:a16="http://schemas.microsoft.com/office/drawing/2014/main" id="{5B7931FE-985F-4C7D-9451-939FEDFCAF34}"/>
            </a:ext>
          </a:extLst>
        </xdr:cNvPr>
        <xdr:cNvCxnSpPr/>
      </xdr:nvCxnSpPr>
      <xdr:spPr>
        <a:xfrm flipV="1">
          <a:off x="8686800" y="587838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170561</xdr:rowOff>
    </xdr:from>
    <xdr:to>
      <xdr:col>46</xdr:col>
      <xdr:colOff>38100</xdr:colOff>
      <xdr:row>36</xdr:row>
      <xdr:rowOff>100711</xdr:rowOff>
    </xdr:to>
    <xdr:sp macro="" textlink="">
      <xdr:nvSpPr>
        <xdr:cNvPr id="127" name="楕円 126">
          <a:extLst>
            <a:ext uri="{FF2B5EF4-FFF2-40B4-BE49-F238E27FC236}">
              <a16:creationId xmlns:a16="http://schemas.microsoft.com/office/drawing/2014/main" id="{8F60F4CF-030C-4CB4-98D4-9F261A9147C9}"/>
            </a:ext>
          </a:extLst>
        </xdr:cNvPr>
        <xdr:cNvSpPr/>
      </xdr:nvSpPr>
      <xdr:spPr>
        <a:xfrm>
          <a:off x="7839075" y="582841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47625</xdr:rowOff>
    </xdr:from>
    <xdr:to>
      <xdr:col>50</xdr:col>
      <xdr:colOff>114300</xdr:colOff>
      <xdr:row>36</xdr:row>
      <xdr:rowOff>49911</xdr:rowOff>
    </xdr:to>
    <xdr:cxnSp macro="">
      <xdr:nvCxnSpPr>
        <xdr:cNvPr id="128" name="直線コネクタ 127">
          <a:extLst>
            <a:ext uri="{FF2B5EF4-FFF2-40B4-BE49-F238E27FC236}">
              <a16:creationId xmlns:a16="http://schemas.microsoft.com/office/drawing/2014/main" id="{A7745736-0B47-44A7-A426-D45B901A51D3}"/>
            </a:ext>
          </a:extLst>
        </xdr:cNvPr>
        <xdr:cNvCxnSpPr/>
      </xdr:nvCxnSpPr>
      <xdr:spPr>
        <a:xfrm flipV="1">
          <a:off x="7886700" y="5873750"/>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171133</xdr:rowOff>
    </xdr:from>
    <xdr:to>
      <xdr:col>41</xdr:col>
      <xdr:colOff>101600</xdr:colOff>
      <xdr:row>36</xdr:row>
      <xdr:rowOff>101283</xdr:rowOff>
    </xdr:to>
    <xdr:sp macro="" textlink="">
      <xdr:nvSpPr>
        <xdr:cNvPr id="129" name="楕円 128">
          <a:extLst>
            <a:ext uri="{FF2B5EF4-FFF2-40B4-BE49-F238E27FC236}">
              <a16:creationId xmlns:a16="http://schemas.microsoft.com/office/drawing/2014/main" id="{186C2A6C-71D7-469A-B037-0A7314523E20}"/>
            </a:ext>
          </a:extLst>
        </xdr:cNvPr>
        <xdr:cNvSpPr/>
      </xdr:nvSpPr>
      <xdr:spPr>
        <a:xfrm>
          <a:off x="7029450" y="582898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49911</xdr:rowOff>
    </xdr:from>
    <xdr:to>
      <xdr:col>45</xdr:col>
      <xdr:colOff>177800</xdr:colOff>
      <xdr:row>36</xdr:row>
      <xdr:rowOff>50483</xdr:rowOff>
    </xdr:to>
    <xdr:cxnSp macro="">
      <xdr:nvCxnSpPr>
        <xdr:cNvPr id="130" name="直線コネクタ 129">
          <a:extLst>
            <a:ext uri="{FF2B5EF4-FFF2-40B4-BE49-F238E27FC236}">
              <a16:creationId xmlns:a16="http://schemas.microsoft.com/office/drawing/2014/main" id="{B44EF2E5-47EC-440F-A7F4-7A7BBD7E0992}"/>
            </a:ext>
          </a:extLst>
        </xdr:cNvPr>
        <xdr:cNvCxnSpPr/>
      </xdr:nvCxnSpPr>
      <xdr:spPr>
        <a:xfrm flipV="1">
          <a:off x="7077075" y="5876036"/>
          <a:ext cx="80962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22115</xdr:rowOff>
    </xdr:from>
    <xdr:ext cx="469744" cy="259045"/>
    <xdr:sp macro="" textlink="">
      <xdr:nvSpPr>
        <xdr:cNvPr id="131" name="n_1aveValue【道路】&#10;一人当たり延長">
          <a:extLst>
            <a:ext uri="{FF2B5EF4-FFF2-40B4-BE49-F238E27FC236}">
              <a16:creationId xmlns:a16="http://schemas.microsoft.com/office/drawing/2014/main" id="{F4BC1FEE-21F0-43C1-B560-1DBE920125B6}"/>
            </a:ext>
          </a:extLst>
        </xdr:cNvPr>
        <xdr:cNvSpPr txBox="1"/>
      </xdr:nvSpPr>
      <xdr:spPr>
        <a:xfrm>
          <a:off x="8458277" y="63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32973</xdr:rowOff>
    </xdr:from>
    <xdr:ext cx="469744" cy="259045"/>
    <xdr:sp macro="" textlink="">
      <xdr:nvSpPr>
        <xdr:cNvPr id="132" name="n_2aveValue【道路】&#10;一人当たり延長">
          <a:extLst>
            <a:ext uri="{FF2B5EF4-FFF2-40B4-BE49-F238E27FC236}">
              <a16:creationId xmlns:a16="http://schemas.microsoft.com/office/drawing/2014/main" id="{B42689E1-DE88-4B25-BB87-F3A449B416A8}"/>
            </a:ext>
          </a:extLst>
        </xdr:cNvPr>
        <xdr:cNvSpPr txBox="1"/>
      </xdr:nvSpPr>
      <xdr:spPr>
        <a:xfrm>
          <a:off x="7677227" y="634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22686</xdr:rowOff>
    </xdr:from>
    <xdr:ext cx="469744" cy="259045"/>
    <xdr:sp macro="" textlink="">
      <xdr:nvSpPr>
        <xdr:cNvPr id="133" name="n_3aveValue【道路】&#10;一人当たり延長">
          <a:extLst>
            <a:ext uri="{FF2B5EF4-FFF2-40B4-BE49-F238E27FC236}">
              <a16:creationId xmlns:a16="http://schemas.microsoft.com/office/drawing/2014/main" id="{6601C91A-FE50-4E0C-9BDC-D3B56B4596F4}"/>
            </a:ext>
          </a:extLst>
        </xdr:cNvPr>
        <xdr:cNvSpPr txBox="1"/>
      </xdr:nvSpPr>
      <xdr:spPr>
        <a:xfrm>
          <a:off x="6867602" y="634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54373</xdr:rowOff>
    </xdr:from>
    <xdr:ext cx="469744" cy="259045"/>
    <xdr:sp macro="" textlink="">
      <xdr:nvSpPr>
        <xdr:cNvPr id="134" name="n_4aveValue【道路】&#10;一人当たり延長">
          <a:extLst>
            <a:ext uri="{FF2B5EF4-FFF2-40B4-BE49-F238E27FC236}">
              <a16:creationId xmlns:a16="http://schemas.microsoft.com/office/drawing/2014/main" id="{0A624850-EA84-4647-A0D9-068622641F58}"/>
            </a:ext>
          </a:extLst>
        </xdr:cNvPr>
        <xdr:cNvSpPr txBox="1"/>
      </xdr:nvSpPr>
      <xdr:spPr>
        <a:xfrm>
          <a:off x="6067502" y="60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114952</xdr:rowOff>
    </xdr:from>
    <xdr:ext cx="469744" cy="259045"/>
    <xdr:sp macro="" textlink="">
      <xdr:nvSpPr>
        <xdr:cNvPr id="135" name="n_1mainValue【道路】&#10;一人当たり延長">
          <a:extLst>
            <a:ext uri="{FF2B5EF4-FFF2-40B4-BE49-F238E27FC236}">
              <a16:creationId xmlns:a16="http://schemas.microsoft.com/office/drawing/2014/main" id="{498B6F46-9BD2-43AB-BFDF-379B1BD267CB}"/>
            </a:ext>
          </a:extLst>
        </xdr:cNvPr>
        <xdr:cNvSpPr txBox="1"/>
      </xdr:nvSpPr>
      <xdr:spPr>
        <a:xfrm>
          <a:off x="8458277" y="56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117238</xdr:rowOff>
    </xdr:from>
    <xdr:ext cx="469744" cy="259045"/>
    <xdr:sp macro="" textlink="">
      <xdr:nvSpPr>
        <xdr:cNvPr id="136" name="n_2mainValue【道路】&#10;一人当たり延長">
          <a:extLst>
            <a:ext uri="{FF2B5EF4-FFF2-40B4-BE49-F238E27FC236}">
              <a16:creationId xmlns:a16="http://schemas.microsoft.com/office/drawing/2014/main" id="{ECDA4262-DFC5-4D20-AFE9-026B20792B99}"/>
            </a:ext>
          </a:extLst>
        </xdr:cNvPr>
        <xdr:cNvSpPr txBox="1"/>
      </xdr:nvSpPr>
      <xdr:spPr>
        <a:xfrm>
          <a:off x="7677227" y="562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117810</xdr:rowOff>
    </xdr:from>
    <xdr:ext cx="469744" cy="259045"/>
    <xdr:sp macro="" textlink="">
      <xdr:nvSpPr>
        <xdr:cNvPr id="137" name="n_3mainValue【道路】&#10;一人当たり延長">
          <a:extLst>
            <a:ext uri="{FF2B5EF4-FFF2-40B4-BE49-F238E27FC236}">
              <a16:creationId xmlns:a16="http://schemas.microsoft.com/office/drawing/2014/main" id="{0337CE1F-934E-4158-91E8-F1526ED5263A}"/>
            </a:ext>
          </a:extLst>
        </xdr:cNvPr>
        <xdr:cNvSpPr txBox="1"/>
      </xdr:nvSpPr>
      <xdr:spPr>
        <a:xfrm>
          <a:off x="6867602" y="562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68BE71DF-88E6-40CF-82D8-FEBB355F888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9" name="正方形/長方形 138">
          <a:extLst>
            <a:ext uri="{FF2B5EF4-FFF2-40B4-BE49-F238E27FC236}">
              <a16:creationId xmlns:a16="http://schemas.microsoft.com/office/drawing/2014/main" id="{069DE93A-A8C8-459C-955B-05863864A47E}"/>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0" name="正方形/長方形 139">
          <a:extLst>
            <a:ext uri="{FF2B5EF4-FFF2-40B4-BE49-F238E27FC236}">
              <a16:creationId xmlns:a16="http://schemas.microsoft.com/office/drawing/2014/main" id="{5E1EAE22-B371-4B41-A322-69A1135A46AB}"/>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1" name="正方形/長方形 140">
          <a:extLst>
            <a:ext uri="{FF2B5EF4-FFF2-40B4-BE49-F238E27FC236}">
              <a16:creationId xmlns:a16="http://schemas.microsoft.com/office/drawing/2014/main" id="{C297E002-FAA4-4076-A3A5-C6BD9B1F9428}"/>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2" name="正方形/長方形 141">
          <a:extLst>
            <a:ext uri="{FF2B5EF4-FFF2-40B4-BE49-F238E27FC236}">
              <a16:creationId xmlns:a16="http://schemas.microsoft.com/office/drawing/2014/main" id="{70D50F7B-7D89-433E-BA58-18CBEB245BCB}"/>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28D99BDD-70FA-4DDF-8284-E154F7A7F279}"/>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56408DCE-1608-4E95-9E8E-3D3D7A0541B6}"/>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21A80511-D649-4330-AB21-57D22FA9BB9C}"/>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a:extLst>
            <a:ext uri="{FF2B5EF4-FFF2-40B4-BE49-F238E27FC236}">
              <a16:creationId xmlns:a16="http://schemas.microsoft.com/office/drawing/2014/main" id="{171B1EE1-CAB7-429D-827B-6CFCBA4C63C3}"/>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D9333D35-098B-4011-A54C-40A4AF70CAFA}"/>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a:extLst>
            <a:ext uri="{FF2B5EF4-FFF2-40B4-BE49-F238E27FC236}">
              <a16:creationId xmlns:a16="http://schemas.microsoft.com/office/drawing/2014/main" id="{EFA428D1-B660-4496-B497-0AA17AA54A19}"/>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E9D801CE-E976-45B1-ABF1-7729AE12249F}"/>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FCA624A1-7DCA-4FF0-8BCA-22CAFC7C012F}"/>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1B033EA8-9E1E-4C2B-80DE-DC245FA40167}"/>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D2E27484-4F38-4A29-ABFE-D8ED88C02B98}"/>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2FC6F295-A965-46E9-9245-02E85EEA7C99}"/>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91A8D5C8-8B71-46CB-B4E4-B142783037CC}"/>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FDB754BA-2C32-416A-8D48-938FE4233AA3}"/>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3CFF665F-7BC6-4BD3-AAC6-224B2399DD53}"/>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56766A7-4CD1-4B75-BB4C-8A24DF68D493}"/>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a:extLst>
            <a:ext uri="{FF2B5EF4-FFF2-40B4-BE49-F238E27FC236}">
              <a16:creationId xmlns:a16="http://schemas.microsoft.com/office/drawing/2014/main" id="{0E45F825-568C-4AB1-8A46-C1508586494D}"/>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5448AA22-AF8C-4D9A-ACE6-206BA338DB26}"/>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60" name="直線コネクタ 159">
          <a:extLst>
            <a:ext uri="{FF2B5EF4-FFF2-40B4-BE49-F238E27FC236}">
              <a16:creationId xmlns:a16="http://schemas.microsoft.com/office/drawing/2014/main" id="{5ED6F506-8E04-4912-9520-BC94BCE21A0A}"/>
            </a:ext>
          </a:extLst>
        </xdr:cNvPr>
        <xdr:cNvCxnSpPr/>
      </xdr:nvCxnSpPr>
      <xdr:spPr>
        <a:xfrm flipV="1">
          <a:off x="4179570" y="9241790"/>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660D54DF-55D8-499A-8DC2-05230B59433F}"/>
            </a:ext>
          </a:extLst>
        </xdr:cNvPr>
        <xdr:cNvSpPr txBox="1"/>
      </xdr:nvSpPr>
      <xdr:spPr>
        <a:xfrm>
          <a:off x="42291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2" name="直線コネクタ 161">
          <a:extLst>
            <a:ext uri="{FF2B5EF4-FFF2-40B4-BE49-F238E27FC236}">
              <a16:creationId xmlns:a16="http://schemas.microsoft.com/office/drawing/2014/main" id="{F8793968-7D41-4EB6-8C34-2B41990F9272}"/>
            </a:ext>
          </a:extLst>
        </xdr:cNvPr>
        <xdr:cNvCxnSpPr/>
      </xdr:nvCxnSpPr>
      <xdr:spPr>
        <a:xfrm>
          <a:off x="4105275" y="102025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5D12B639-04CE-4CD9-8E12-15C1783B67C4}"/>
            </a:ext>
          </a:extLst>
        </xdr:cNvPr>
        <xdr:cNvSpPr txBox="1"/>
      </xdr:nvSpPr>
      <xdr:spPr>
        <a:xfrm>
          <a:off x="4229100" y="903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64" name="直線コネクタ 163">
          <a:extLst>
            <a:ext uri="{FF2B5EF4-FFF2-40B4-BE49-F238E27FC236}">
              <a16:creationId xmlns:a16="http://schemas.microsoft.com/office/drawing/2014/main" id="{CD9C0A8B-3BCF-4330-B3FF-ED3139330F36}"/>
            </a:ext>
          </a:extLst>
        </xdr:cNvPr>
        <xdr:cNvCxnSpPr/>
      </xdr:nvCxnSpPr>
      <xdr:spPr>
        <a:xfrm>
          <a:off x="4105275" y="92417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45737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498F62C2-8B59-4E41-BD22-255539F4FB8F}"/>
            </a:ext>
          </a:extLst>
        </xdr:cNvPr>
        <xdr:cNvSpPr txBox="1"/>
      </xdr:nvSpPr>
      <xdr:spPr>
        <a:xfrm>
          <a:off x="4229100" y="9602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6" name="フローチャート: 判断 165">
          <a:extLst>
            <a:ext uri="{FF2B5EF4-FFF2-40B4-BE49-F238E27FC236}">
              <a16:creationId xmlns:a16="http://schemas.microsoft.com/office/drawing/2014/main" id="{132752C7-9A3E-4DE6-9A76-197C0FB32111}"/>
            </a:ext>
          </a:extLst>
        </xdr:cNvPr>
        <xdr:cNvSpPr/>
      </xdr:nvSpPr>
      <xdr:spPr>
        <a:xfrm>
          <a:off x="4124325" y="96177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67" name="フローチャート: 判断 166">
          <a:extLst>
            <a:ext uri="{FF2B5EF4-FFF2-40B4-BE49-F238E27FC236}">
              <a16:creationId xmlns:a16="http://schemas.microsoft.com/office/drawing/2014/main" id="{B5B94E9B-58DE-4DF7-A04A-D08ABC0B2D8C}"/>
            </a:ext>
          </a:extLst>
        </xdr:cNvPr>
        <xdr:cNvSpPr/>
      </xdr:nvSpPr>
      <xdr:spPr>
        <a:xfrm>
          <a:off x="3381375" y="9582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68" name="フローチャート: 判断 167">
          <a:extLst>
            <a:ext uri="{FF2B5EF4-FFF2-40B4-BE49-F238E27FC236}">
              <a16:creationId xmlns:a16="http://schemas.microsoft.com/office/drawing/2014/main" id="{754ECD46-8137-4D41-91C7-0D51CE5E88E1}"/>
            </a:ext>
          </a:extLst>
        </xdr:cNvPr>
        <xdr:cNvSpPr/>
      </xdr:nvSpPr>
      <xdr:spPr>
        <a:xfrm>
          <a:off x="2571750" y="95548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9" name="フローチャート: 判断 168">
          <a:extLst>
            <a:ext uri="{FF2B5EF4-FFF2-40B4-BE49-F238E27FC236}">
              <a16:creationId xmlns:a16="http://schemas.microsoft.com/office/drawing/2014/main" id="{1F92790E-3313-4254-95F7-623438BDCDA8}"/>
            </a:ext>
          </a:extLst>
        </xdr:cNvPr>
        <xdr:cNvSpPr/>
      </xdr:nvSpPr>
      <xdr:spPr>
        <a:xfrm>
          <a:off x="1781175" y="95427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44450</xdr:rowOff>
    </xdr:from>
    <xdr:to>
      <xdr:col>6</xdr:col>
      <xdr:colOff>38100</xdr:colOff>
      <xdr:row>58</xdr:row>
      <xdr:rowOff>146050</xdr:rowOff>
    </xdr:to>
    <xdr:sp macro="" textlink="">
      <xdr:nvSpPr>
        <xdr:cNvPr id="170" name="フローチャート: 判断 169">
          <a:extLst>
            <a:ext uri="{FF2B5EF4-FFF2-40B4-BE49-F238E27FC236}">
              <a16:creationId xmlns:a16="http://schemas.microsoft.com/office/drawing/2014/main" id="{5673CD17-DB7A-40AF-8777-B2B34C79972C}"/>
            </a:ext>
          </a:extLst>
        </xdr:cNvPr>
        <xdr:cNvSpPr/>
      </xdr:nvSpPr>
      <xdr:spPr>
        <a:xfrm>
          <a:off x="981075" y="94392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A64630FD-EA42-4E12-820F-AB3ECD54EB8A}"/>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9082E54-A5C7-43DF-8EA7-1E4607CE8A75}"/>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023F0D9-36AD-455F-B9E1-50F794E6F1D2}"/>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5B34BE5-320D-4E9E-A6D7-637A38201915}"/>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010DC99-9E6C-4065-9602-55B9C33D698D}"/>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xdr:rowOff>
    </xdr:from>
    <xdr:to>
      <xdr:col>24</xdr:col>
      <xdr:colOff>114300</xdr:colOff>
      <xdr:row>59</xdr:row>
      <xdr:rowOff>104140</xdr:rowOff>
    </xdr:to>
    <xdr:sp macro="" textlink="">
      <xdr:nvSpPr>
        <xdr:cNvPr id="176" name="楕円 175">
          <a:extLst>
            <a:ext uri="{FF2B5EF4-FFF2-40B4-BE49-F238E27FC236}">
              <a16:creationId xmlns:a16="http://schemas.microsoft.com/office/drawing/2014/main" id="{4B041F5D-D443-4AE4-92F9-CA998D3000B5}"/>
            </a:ext>
          </a:extLst>
        </xdr:cNvPr>
        <xdr:cNvSpPr/>
      </xdr:nvSpPr>
      <xdr:spPr>
        <a:xfrm>
          <a:off x="4124325" y="95561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25417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AAB86248-DF57-453E-937A-491247BE6887}"/>
            </a:ext>
          </a:extLst>
        </xdr:cNvPr>
        <xdr:cNvSpPr txBox="1"/>
      </xdr:nvSpPr>
      <xdr:spPr>
        <a:xfrm>
          <a:off x="4229100" y="942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78" name="楕円 177">
          <a:extLst>
            <a:ext uri="{FF2B5EF4-FFF2-40B4-BE49-F238E27FC236}">
              <a16:creationId xmlns:a16="http://schemas.microsoft.com/office/drawing/2014/main" id="{C34ED9F9-2EE7-4E0C-AF99-82B03F2887A5}"/>
            </a:ext>
          </a:extLst>
        </xdr:cNvPr>
        <xdr:cNvSpPr/>
      </xdr:nvSpPr>
      <xdr:spPr>
        <a:xfrm>
          <a:off x="3381375" y="94976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53340</xdr:rowOff>
    </xdr:to>
    <xdr:cxnSp macro="">
      <xdr:nvCxnSpPr>
        <xdr:cNvPr id="179" name="直線コネクタ 178">
          <a:extLst>
            <a:ext uri="{FF2B5EF4-FFF2-40B4-BE49-F238E27FC236}">
              <a16:creationId xmlns:a16="http://schemas.microsoft.com/office/drawing/2014/main" id="{A1BDC8BF-8C4D-4BB0-A038-24E5F1A8AD62}"/>
            </a:ext>
          </a:extLst>
        </xdr:cNvPr>
        <xdr:cNvCxnSpPr/>
      </xdr:nvCxnSpPr>
      <xdr:spPr>
        <a:xfrm>
          <a:off x="3429000" y="9554845"/>
          <a:ext cx="7524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80" name="楕円 179">
          <a:extLst>
            <a:ext uri="{FF2B5EF4-FFF2-40B4-BE49-F238E27FC236}">
              <a16:creationId xmlns:a16="http://schemas.microsoft.com/office/drawing/2014/main" id="{EA29D3E6-B345-4A22-8BFC-62EE9E588138}"/>
            </a:ext>
          </a:extLst>
        </xdr:cNvPr>
        <xdr:cNvSpPr/>
      </xdr:nvSpPr>
      <xdr:spPr>
        <a:xfrm>
          <a:off x="2571750" y="9515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0</xdr:rowOff>
    </xdr:to>
    <xdr:cxnSp macro="">
      <xdr:nvCxnSpPr>
        <xdr:cNvPr id="181" name="直線コネクタ 180">
          <a:extLst>
            <a:ext uri="{FF2B5EF4-FFF2-40B4-BE49-F238E27FC236}">
              <a16:creationId xmlns:a16="http://schemas.microsoft.com/office/drawing/2014/main" id="{E67AABB7-11B1-4DF9-8F23-EC8371BA0873}"/>
            </a:ext>
          </a:extLst>
        </xdr:cNvPr>
        <xdr:cNvCxnSpPr/>
      </xdr:nvCxnSpPr>
      <xdr:spPr>
        <a:xfrm flipV="1">
          <a:off x="2619375" y="955484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63500</xdr:rowOff>
    </xdr:from>
    <xdr:to>
      <xdr:col>10</xdr:col>
      <xdr:colOff>165100</xdr:colOff>
      <xdr:row>58</xdr:row>
      <xdr:rowOff>165100</xdr:rowOff>
    </xdr:to>
    <xdr:sp macro="" textlink="">
      <xdr:nvSpPr>
        <xdr:cNvPr id="182" name="楕円 181">
          <a:extLst>
            <a:ext uri="{FF2B5EF4-FFF2-40B4-BE49-F238E27FC236}">
              <a16:creationId xmlns:a16="http://schemas.microsoft.com/office/drawing/2014/main" id="{DB536E69-12F5-4004-8786-BD567E8C5925}"/>
            </a:ext>
          </a:extLst>
        </xdr:cNvPr>
        <xdr:cNvSpPr/>
      </xdr:nvSpPr>
      <xdr:spPr>
        <a:xfrm>
          <a:off x="1781175" y="9458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114300</xdr:rowOff>
    </xdr:from>
    <xdr:to>
      <xdr:col>15</xdr:col>
      <xdr:colOff>50800</xdr:colOff>
      <xdr:row>59</xdr:row>
      <xdr:rowOff>0</xdr:rowOff>
    </xdr:to>
    <xdr:cxnSp macro="">
      <xdr:nvCxnSpPr>
        <xdr:cNvPr id="183" name="直線コネクタ 182">
          <a:extLst>
            <a:ext uri="{FF2B5EF4-FFF2-40B4-BE49-F238E27FC236}">
              <a16:creationId xmlns:a16="http://schemas.microsoft.com/office/drawing/2014/main" id="{A58C0980-44E3-4961-9206-873212BC86BB}"/>
            </a:ext>
          </a:extLst>
        </xdr:cNvPr>
        <xdr:cNvCxnSpPr/>
      </xdr:nvCxnSpPr>
      <xdr:spPr>
        <a:xfrm>
          <a:off x="1828800" y="9505950"/>
          <a:ext cx="7905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118127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5EB1BA5D-C747-45FE-9A03-D67B890672F7}"/>
            </a:ext>
          </a:extLst>
        </xdr:cNvPr>
        <xdr:cNvSpPr txBox="1"/>
      </xdr:nvSpPr>
      <xdr:spPr>
        <a:xfrm>
          <a:off x="3239144" y="967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87647</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382E905F-F1BC-4C53-B5B5-C6438800D8F0}"/>
            </a:ext>
          </a:extLst>
        </xdr:cNvPr>
        <xdr:cNvSpPr txBox="1"/>
      </xdr:nvSpPr>
      <xdr:spPr>
        <a:xfrm>
          <a:off x="2439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72407</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98C57238-2EDE-4CA1-884E-B3912B3A4056}"/>
            </a:ext>
          </a:extLst>
        </xdr:cNvPr>
        <xdr:cNvSpPr txBox="1"/>
      </xdr:nvSpPr>
      <xdr:spPr>
        <a:xfrm>
          <a:off x="1648469"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162577</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4145AB0F-F678-4DFE-8251-F8C76B12A960}"/>
            </a:ext>
          </a:extLst>
        </xdr:cNvPr>
        <xdr:cNvSpPr txBox="1"/>
      </xdr:nvSpPr>
      <xdr:spPr>
        <a:xfrm>
          <a:off x="848369" y="922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83735DE6-49BA-4EB0-8291-C3DAF63D47D1}"/>
            </a:ext>
          </a:extLst>
        </xdr:cNvPr>
        <xdr:cNvSpPr txBox="1"/>
      </xdr:nvSpPr>
      <xdr:spPr>
        <a:xfrm>
          <a:off x="3239144" y="928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607F068A-40EF-4232-89A4-EED7D318A224}"/>
            </a:ext>
          </a:extLst>
        </xdr:cNvPr>
        <xdr:cNvSpPr txBox="1"/>
      </xdr:nvSpPr>
      <xdr:spPr>
        <a:xfrm>
          <a:off x="2439044" y="929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10177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CB2DA933-DE9A-46B9-8E5F-8390DC9297AB}"/>
            </a:ext>
          </a:extLst>
        </xdr:cNvPr>
        <xdr:cNvSpPr txBox="1"/>
      </xdr:nvSpPr>
      <xdr:spPr>
        <a:xfrm>
          <a:off x="164846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2D629887-7F78-4EBE-8611-BC7F853C6EF3}"/>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2" name="正方形/長方形 191">
          <a:extLst>
            <a:ext uri="{FF2B5EF4-FFF2-40B4-BE49-F238E27FC236}">
              <a16:creationId xmlns:a16="http://schemas.microsoft.com/office/drawing/2014/main" id="{115662CE-ACFE-408F-96F9-DAB78EFB1D02}"/>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3" name="正方形/長方形 192">
          <a:extLst>
            <a:ext uri="{FF2B5EF4-FFF2-40B4-BE49-F238E27FC236}">
              <a16:creationId xmlns:a16="http://schemas.microsoft.com/office/drawing/2014/main" id="{AD4D529E-D6BB-455E-9AA1-4E024931682B}"/>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4" name="正方形/長方形 193">
          <a:extLst>
            <a:ext uri="{FF2B5EF4-FFF2-40B4-BE49-F238E27FC236}">
              <a16:creationId xmlns:a16="http://schemas.microsoft.com/office/drawing/2014/main" id="{5F3E0701-18FC-489A-8139-041878D9D0DE}"/>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5" name="正方形/長方形 194">
          <a:extLst>
            <a:ext uri="{FF2B5EF4-FFF2-40B4-BE49-F238E27FC236}">
              <a16:creationId xmlns:a16="http://schemas.microsoft.com/office/drawing/2014/main" id="{7BE3130F-3B20-4A06-BE72-6E903365065B}"/>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6241D76-A341-45C4-B407-3EE7D210E7DA}"/>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8CF661B6-7150-4DBD-9859-01FAE6720109}"/>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F1EF6CCA-5CA9-414C-9A9F-8234C0E5894F}"/>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58EAFE7C-C771-415C-98B1-481D3C5388D3}"/>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DBE3F549-2F75-4061-B3D1-2B94F9056C95}"/>
            </a:ext>
          </a:extLst>
        </xdr:cNvPr>
        <xdr:cNvSpPr txBox="1"/>
      </xdr:nvSpPr>
      <xdr:spPr>
        <a:xfrm>
          <a:off x="5723389" y="10227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1E126726-F300-4BB7-BEDF-F37DA2E214DE}"/>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A5E6B47C-6EE2-4D22-A5E7-7C10D8B66D74}"/>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2C776285-47D3-4AC6-820B-F9A10C1916B4}"/>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547CA464-F363-4274-B331-3163A3B80D01}"/>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40EB6E17-6A37-4066-B83C-D1B7718C1EA5}"/>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7DDB035B-55CE-4057-AFBB-13200531C77C}"/>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450DEEA-550B-46ED-BB8E-6093C8381D8A}"/>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279C7BE8-7E0D-42C4-830D-FCB5D4A43088}"/>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6CA77AE1-43DF-4E4D-BE6D-ECDDF060AA49}"/>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10" name="直線コネクタ 209">
          <a:extLst>
            <a:ext uri="{FF2B5EF4-FFF2-40B4-BE49-F238E27FC236}">
              <a16:creationId xmlns:a16="http://schemas.microsoft.com/office/drawing/2014/main" id="{64AB1690-02D3-484A-B5E3-DADC2A102029}"/>
            </a:ext>
          </a:extLst>
        </xdr:cNvPr>
        <xdr:cNvCxnSpPr/>
      </xdr:nvCxnSpPr>
      <xdr:spPr>
        <a:xfrm flipV="1">
          <a:off x="9427845" y="9060221"/>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84A71B91-A968-4BA2-A949-4866B35D41F0}"/>
            </a:ext>
          </a:extLst>
        </xdr:cNvPr>
        <xdr:cNvSpPr txBox="1"/>
      </xdr:nvSpPr>
      <xdr:spPr>
        <a:xfrm>
          <a:off x="9477375" y="1020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12" name="直線コネクタ 211">
          <a:extLst>
            <a:ext uri="{FF2B5EF4-FFF2-40B4-BE49-F238E27FC236}">
              <a16:creationId xmlns:a16="http://schemas.microsoft.com/office/drawing/2014/main" id="{D62302E0-463D-4EE2-8DCF-12C9C0EA246C}"/>
            </a:ext>
          </a:extLst>
        </xdr:cNvPr>
        <xdr:cNvCxnSpPr/>
      </xdr:nvCxnSpPr>
      <xdr:spPr>
        <a:xfrm>
          <a:off x="9363075" y="102029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3176CF19-5E2E-4CE1-951D-F8C0C9FD1FC9}"/>
            </a:ext>
          </a:extLst>
        </xdr:cNvPr>
        <xdr:cNvSpPr txBox="1"/>
      </xdr:nvSpPr>
      <xdr:spPr>
        <a:xfrm>
          <a:off x="9477375" y="884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14" name="直線コネクタ 213">
          <a:extLst>
            <a:ext uri="{FF2B5EF4-FFF2-40B4-BE49-F238E27FC236}">
              <a16:creationId xmlns:a16="http://schemas.microsoft.com/office/drawing/2014/main" id="{BF01BADB-1A2B-438C-A0B1-D7D1D57B2A07}"/>
            </a:ext>
          </a:extLst>
        </xdr:cNvPr>
        <xdr:cNvCxnSpPr/>
      </xdr:nvCxnSpPr>
      <xdr:spPr>
        <a:xfrm>
          <a:off x="9363075" y="90602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72605</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9DD5C91F-DC41-4761-A222-906E08B62BBA}"/>
            </a:ext>
          </a:extLst>
        </xdr:cNvPr>
        <xdr:cNvSpPr txBox="1"/>
      </xdr:nvSpPr>
      <xdr:spPr>
        <a:xfrm>
          <a:off x="9477375" y="9784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16" name="フローチャート: 判断 215">
          <a:extLst>
            <a:ext uri="{FF2B5EF4-FFF2-40B4-BE49-F238E27FC236}">
              <a16:creationId xmlns:a16="http://schemas.microsoft.com/office/drawing/2014/main" id="{0457B0D2-6BC5-4D44-9D3B-8379F20DAFAF}"/>
            </a:ext>
          </a:extLst>
        </xdr:cNvPr>
        <xdr:cNvSpPr/>
      </xdr:nvSpPr>
      <xdr:spPr>
        <a:xfrm>
          <a:off x="9401175" y="980967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17" name="フローチャート: 判断 216">
          <a:extLst>
            <a:ext uri="{FF2B5EF4-FFF2-40B4-BE49-F238E27FC236}">
              <a16:creationId xmlns:a16="http://schemas.microsoft.com/office/drawing/2014/main" id="{35E3EC18-96A4-4827-B499-3F443D977D70}"/>
            </a:ext>
          </a:extLst>
        </xdr:cNvPr>
        <xdr:cNvSpPr/>
      </xdr:nvSpPr>
      <xdr:spPr>
        <a:xfrm>
          <a:off x="8639175" y="98096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18" name="フローチャート: 判断 217">
          <a:extLst>
            <a:ext uri="{FF2B5EF4-FFF2-40B4-BE49-F238E27FC236}">
              <a16:creationId xmlns:a16="http://schemas.microsoft.com/office/drawing/2014/main" id="{48470365-E6BE-4337-AF56-ABA66604C77A}"/>
            </a:ext>
          </a:extLst>
        </xdr:cNvPr>
        <xdr:cNvSpPr/>
      </xdr:nvSpPr>
      <xdr:spPr>
        <a:xfrm>
          <a:off x="7839075" y="97925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61287</xdr:rowOff>
    </xdr:from>
    <xdr:to>
      <xdr:col>41</xdr:col>
      <xdr:colOff>101600</xdr:colOff>
      <xdr:row>60</xdr:row>
      <xdr:rowOff>162887</xdr:rowOff>
    </xdr:to>
    <xdr:sp macro="" textlink="">
      <xdr:nvSpPr>
        <xdr:cNvPr id="219" name="フローチャート: 判断 218">
          <a:extLst>
            <a:ext uri="{FF2B5EF4-FFF2-40B4-BE49-F238E27FC236}">
              <a16:creationId xmlns:a16="http://schemas.microsoft.com/office/drawing/2014/main" id="{DA55EBF9-8D07-44CF-97E6-AF8B002B7F71}"/>
            </a:ext>
          </a:extLst>
        </xdr:cNvPr>
        <xdr:cNvSpPr/>
      </xdr:nvSpPr>
      <xdr:spPr>
        <a:xfrm>
          <a:off x="7029450" y="97799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167339</xdr:rowOff>
    </xdr:from>
    <xdr:to>
      <xdr:col>36</xdr:col>
      <xdr:colOff>165100</xdr:colOff>
      <xdr:row>60</xdr:row>
      <xdr:rowOff>97489</xdr:rowOff>
    </xdr:to>
    <xdr:sp macro="" textlink="">
      <xdr:nvSpPr>
        <xdr:cNvPr id="220" name="フローチャート: 判断 219">
          <a:extLst>
            <a:ext uri="{FF2B5EF4-FFF2-40B4-BE49-F238E27FC236}">
              <a16:creationId xmlns:a16="http://schemas.microsoft.com/office/drawing/2014/main" id="{AE18DE35-651D-43BB-8283-80A3444D098A}"/>
            </a:ext>
          </a:extLst>
        </xdr:cNvPr>
        <xdr:cNvSpPr/>
      </xdr:nvSpPr>
      <xdr:spPr>
        <a:xfrm>
          <a:off x="6238875" y="97177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CA9E3050-E567-4D7A-B91F-9DD4B68FA497}"/>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91028A9F-3A51-4AB9-868F-1009B6243FE5}"/>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0BE1AEE-7811-4991-891F-273E4E51A307}"/>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70AAED1-2D3F-488B-9A29-0742FFCF60EA}"/>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DFC5517-03E6-4DB5-9302-73AE16AA5028}"/>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167751</xdr:rowOff>
    </xdr:from>
    <xdr:to>
      <xdr:col>55</xdr:col>
      <xdr:colOff>50800</xdr:colOff>
      <xdr:row>58</xdr:row>
      <xdr:rowOff>97901</xdr:rowOff>
    </xdr:to>
    <xdr:sp macro="" textlink="">
      <xdr:nvSpPr>
        <xdr:cNvPr id="226" name="楕円 225">
          <a:extLst>
            <a:ext uri="{FF2B5EF4-FFF2-40B4-BE49-F238E27FC236}">
              <a16:creationId xmlns:a16="http://schemas.microsoft.com/office/drawing/2014/main" id="{775BFD13-C711-4493-AE54-675D281219A1}"/>
            </a:ext>
          </a:extLst>
        </xdr:cNvPr>
        <xdr:cNvSpPr/>
      </xdr:nvSpPr>
      <xdr:spPr>
        <a:xfrm>
          <a:off x="9401175" y="939430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19178</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556706C0-5CE4-4ACD-BC1A-65A53697647F}"/>
            </a:ext>
          </a:extLst>
        </xdr:cNvPr>
        <xdr:cNvSpPr txBox="1"/>
      </xdr:nvSpPr>
      <xdr:spPr>
        <a:xfrm>
          <a:off x="9477375" y="924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2103</xdr:rowOff>
    </xdr:from>
    <xdr:to>
      <xdr:col>50</xdr:col>
      <xdr:colOff>165100</xdr:colOff>
      <xdr:row>58</xdr:row>
      <xdr:rowOff>103703</xdr:rowOff>
    </xdr:to>
    <xdr:sp macro="" textlink="">
      <xdr:nvSpPr>
        <xdr:cNvPr id="228" name="楕円 227">
          <a:extLst>
            <a:ext uri="{FF2B5EF4-FFF2-40B4-BE49-F238E27FC236}">
              <a16:creationId xmlns:a16="http://schemas.microsoft.com/office/drawing/2014/main" id="{B5888D03-841C-4161-9732-FC2585AE6B16}"/>
            </a:ext>
          </a:extLst>
        </xdr:cNvPr>
        <xdr:cNvSpPr/>
      </xdr:nvSpPr>
      <xdr:spPr>
        <a:xfrm>
          <a:off x="8639175" y="939375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47101</xdr:rowOff>
    </xdr:from>
    <xdr:to>
      <xdr:col>55</xdr:col>
      <xdr:colOff>0</xdr:colOff>
      <xdr:row>58</xdr:row>
      <xdr:rowOff>52903</xdr:rowOff>
    </xdr:to>
    <xdr:cxnSp macro="">
      <xdr:nvCxnSpPr>
        <xdr:cNvPr id="229" name="直線コネクタ 228">
          <a:extLst>
            <a:ext uri="{FF2B5EF4-FFF2-40B4-BE49-F238E27FC236}">
              <a16:creationId xmlns:a16="http://schemas.microsoft.com/office/drawing/2014/main" id="{8D9934EC-4EFB-4B4B-841C-2DE7DD16894D}"/>
            </a:ext>
          </a:extLst>
        </xdr:cNvPr>
        <xdr:cNvCxnSpPr/>
      </xdr:nvCxnSpPr>
      <xdr:spPr>
        <a:xfrm flipV="1">
          <a:off x="8686800" y="944192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13414</xdr:rowOff>
    </xdr:from>
    <xdr:to>
      <xdr:col>46</xdr:col>
      <xdr:colOff>38100</xdr:colOff>
      <xdr:row>58</xdr:row>
      <xdr:rowOff>115014</xdr:rowOff>
    </xdr:to>
    <xdr:sp macro="" textlink="">
      <xdr:nvSpPr>
        <xdr:cNvPr id="230" name="楕円 229">
          <a:extLst>
            <a:ext uri="{FF2B5EF4-FFF2-40B4-BE49-F238E27FC236}">
              <a16:creationId xmlns:a16="http://schemas.microsoft.com/office/drawing/2014/main" id="{5B41F5A3-CFF5-4C7F-BF28-AD31EA9EC339}"/>
            </a:ext>
          </a:extLst>
        </xdr:cNvPr>
        <xdr:cNvSpPr/>
      </xdr:nvSpPr>
      <xdr:spPr>
        <a:xfrm>
          <a:off x="7839075" y="94018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52903</xdr:rowOff>
    </xdr:from>
    <xdr:to>
      <xdr:col>50</xdr:col>
      <xdr:colOff>114300</xdr:colOff>
      <xdr:row>58</xdr:row>
      <xdr:rowOff>64214</xdr:rowOff>
    </xdr:to>
    <xdr:cxnSp macro="">
      <xdr:nvCxnSpPr>
        <xdr:cNvPr id="231" name="直線コネクタ 230">
          <a:extLst>
            <a:ext uri="{FF2B5EF4-FFF2-40B4-BE49-F238E27FC236}">
              <a16:creationId xmlns:a16="http://schemas.microsoft.com/office/drawing/2014/main" id="{89A2DC08-590B-41EC-BB18-D2975D39E90E}"/>
            </a:ext>
          </a:extLst>
        </xdr:cNvPr>
        <xdr:cNvCxnSpPr/>
      </xdr:nvCxnSpPr>
      <xdr:spPr>
        <a:xfrm flipV="1">
          <a:off x="7886700" y="9441378"/>
          <a:ext cx="800100" cy="1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15709</xdr:rowOff>
    </xdr:from>
    <xdr:to>
      <xdr:col>41</xdr:col>
      <xdr:colOff>101600</xdr:colOff>
      <xdr:row>58</xdr:row>
      <xdr:rowOff>117309</xdr:rowOff>
    </xdr:to>
    <xdr:sp macro="" textlink="">
      <xdr:nvSpPr>
        <xdr:cNvPr id="232" name="楕円 231">
          <a:extLst>
            <a:ext uri="{FF2B5EF4-FFF2-40B4-BE49-F238E27FC236}">
              <a16:creationId xmlns:a16="http://schemas.microsoft.com/office/drawing/2014/main" id="{0414C6B6-8F30-4B4D-B81D-934FB81B7138}"/>
            </a:ext>
          </a:extLst>
        </xdr:cNvPr>
        <xdr:cNvSpPr/>
      </xdr:nvSpPr>
      <xdr:spPr>
        <a:xfrm>
          <a:off x="7029450" y="940418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64214</xdr:rowOff>
    </xdr:from>
    <xdr:to>
      <xdr:col>45</xdr:col>
      <xdr:colOff>177800</xdr:colOff>
      <xdr:row>58</xdr:row>
      <xdr:rowOff>66509</xdr:rowOff>
    </xdr:to>
    <xdr:cxnSp macro="">
      <xdr:nvCxnSpPr>
        <xdr:cNvPr id="233" name="直線コネクタ 232">
          <a:extLst>
            <a:ext uri="{FF2B5EF4-FFF2-40B4-BE49-F238E27FC236}">
              <a16:creationId xmlns:a16="http://schemas.microsoft.com/office/drawing/2014/main" id="{B9C31EDB-CDE5-4787-9EE5-71A5104CA0F4}"/>
            </a:ext>
          </a:extLst>
        </xdr:cNvPr>
        <xdr:cNvCxnSpPr/>
      </xdr:nvCxnSpPr>
      <xdr:spPr>
        <a:xfrm flipV="1">
          <a:off x="7077075" y="9459039"/>
          <a:ext cx="809625"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15469</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91E4C65B-10B4-4DEE-B0F8-11B1AAD11956}"/>
            </a:ext>
          </a:extLst>
        </xdr:cNvPr>
        <xdr:cNvSpPr txBox="1"/>
      </xdr:nvSpPr>
      <xdr:spPr>
        <a:xfrm>
          <a:off x="8399995" y="988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169801</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D96BA134-D345-4B06-8A5A-D54573ECD8FD}"/>
            </a:ext>
          </a:extLst>
        </xdr:cNvPr>
        <xdr:cNvSpPr txBox="1"/>
      </xdr:nvSpPr>
      <xdr:spPr>
        <a:xfrm>
          <a:off x="7609420" y="98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154014</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1B26B4FA-89E9-4FD3-8509-2C234E9D5C11}"/>
            </a:ext>
          </a:extLst>
        </xdr:cNvPr>
        <xdr:cNvSpPr txBox="1"/>
      </xdr:nvSpPr>
      <xdr:spPr>
        <a:xfrm>
          <a:off x="6818845" y="986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114016</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DF70F8A5-4DCD-44ED-BA64-D0959D18E213}"/>
            </a:ext>
          </a:extLst>
        </xdr:cNvPr>
        <xdr:cNvSpPr txBox="1"/>
      </xdr:nvSpPr>
      <xdr:spPr>
        <a:xfrm>
          <a:off x="6009220" y="950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120230</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A58D52E9-4597-4C8A-AF9B-18DD5E607A31}"/>
            </a:ext>
          </a:extLst>
        </xdr:cNvPr>
        <xdr:cNvSpPr txBox="1"/>
      </xdr:nvSpPr>
      <xdr:spPr>
        <a:xfrm>
          <a:off x="8399995" y="919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131541</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B4B1C53B-7476-4B4F-9B8E-6EC44AC4C393}"/>
            </a:ext>
          </a:extLst>
        </xdr:cNvPr>
        <xdr:cNvSpPr txBox="1"/>
      </xdr:nvSpPr>
      <xdr:spPr>
        <a:xfrm>
          <a:off x="7609420" y="919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133836</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5EE0C996-F642-4CCE-8E7B-95DC48B9A2CA}"/>
            </a:ext>
          </a:extLst>
        </xdr:cNvPr>
        <xdr:cNvSpPr txBox="1"/>
      </xdr:nvSpPr>
      <xdr:spPr>
        <a:xfrm>
          <a:off x="6818845" y="920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FF216409-CAE3-4688-BDDE-82DB6EF8B133}"/>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2" name="正方形/長方形 241">
          <a:extLst>
            <a:ext uri="{FF2B5EF4-FFF2-40B4-BE49-F238E27FC236}">
              <a16:creationId xmlns:a16="http://schemas.microsoft.com/office/drawing/2014/main" id="{4E516E65-D190-48FA-B309-B49F693BAFB9}"/>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3" name="正方形/長方形 242">
          <a:extLst>
            <a:ext uri="{FF2B5EF4-FFF2-40B4-BE49-F238E27FC236}">
              <a16:creationId xmlns:a16="http://schemas.microsoft.com/office/drawing/2014/main" id="{62DAF5AA-5E8E-4850-9196-0A04A539C5B1}"/>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4" name="正方形/長方形 243">
          <a:extLst>
            <a:ext uri="{FF2B5EF4-FFF2-40B4-BE49-F238E27FC236}">
              <a16:creationId xmlns:a16="http://schemas.microsoft.com/office/drawing/2014/main" id="{B6C4C879-E0D3-4DD5-9CDC-FA6DE8075631}"/>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5" name="正方形/長方形 244">
          <a:extLst>
            <a:ext uri="{FF2B5EF4-FFF2-40B4-BE49-F238E27FC236}">
              <a16:creationId xmlns:a16="http://schemas.microsoft.com/office/drawing/2014/main" id="{9E6183D3-79A4-4D87-BA43-0CD7C63E7F0C}"/>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D2FC80D0-C79B-4094-AE03-11B3EBFA5E8B}"/>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334F20CE-C9CB-4100-AC4A-B8FA902A1BED}"/>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6426B1A2-BB1D-4E08-908B-98E39A7CDCCE}"/>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9" name="テキスト ボックス 248">
          <a:extLst>
            <a:ext uri="{FF2B5EF4-FFF2-40B4-BE49-F238E27FC236}">
              <a16:creationId xmlns:a16="http://schemas.microsoft.com/office/drawing/2014/main" id="{CE8236EE-BC49-40E5-B7B7-9E02E211B871}"/>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5CC7D3ED-6025-4BD7-A200-6402EEF24EF8}"/>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ED86A61B-4053-4745-AFA2-BC32A3C9E419}"/>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8BE2A0BB-F111-49CD-B194-B78DBD618172}"/>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88C655D3-629D-4CDF-B58A-DD3CB83FD6A6}"/>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9E20F54F-81DD-4C41-89A8-2E56762F68B2}"/>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DAD2E76E-C3CC-4E61-9BFE-BCC8C0F3ADF1}"/>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77AB488F-A9B2-4AD6-90D7-702BAE1907FB}"/>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F3CD6A3C-8EB2-4410-840F-98E775A7DF7C}"/>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CB26A0E0-3285-4E25-BB27-EF1DA995E425}"/>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9" name="テキスト ボックス 258">
          <a:extLst>
            <a:ext uri="{FF2B5EF4-FFF2-40B4-BE49-F238E27FC236}">
              <a16:creationId xmlns:a16="http://schemas.microsoft.com/office/drawing/2014/main" id="{B80B808A-F621-42FA-9046-495CAC55F526}"/>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CAA79C56-8EFB-4D80-9C17-1DBBD0C54ECC}"/>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1" name="テキスト ボックス 260">
          <a:extLst>
            <a:ext uri="{FF2B5EF4-FFF2-40B4-BE49-F238E27FC236}">
              <a16:creationId xmlns:a16="http://schemas.microsoft.com/office/drawing/2014/main" id="{C4192391-24CB-4669-99D8-1B8B031568F8}"/>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97DDEC46-DACE-4627-A9FC-0D86E2B0CABC}"/>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63" name="直線コネクタ 262">
          <a:extLst>
            <a:ext uri="{FF2B5EF4-FFF2-40B4-BE49-F238E27FC236}">
              <a16:creationId xmlns:a16="http://schemas.microsoft.com/office/drawing/2014/main" id="{E90D44F2-FCF4-490D-BA3B-D5B511ACA610}"/>
            </a:ext>
          </a:extLst>
        </xdr:cNvPr>
        <xdr:cNvCxnSpPr/>
      </xdr:nvCxnSpPr>
      <xdr:spPr>
        <a:xfrm flipV="1">
          <a:off x="4179570" y="12495530"/>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6C73687E-969B-4C61-905A-0C0F203AE11C}"/>
            </a:ext>
          </a:extLst>
        </xdr:cNvPr>
        <xdr:cNvSpPr txBox="1"/>
      </xdr:nvSpPr>
      <xdr:spPr>
        <a:xfrm>
          <a:off x="4229100"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65" name="直線コネクタ 264">
          <a:extLst>
            <a:ext uri="{FF2B5EF4-FFF2-40B4-BE49-F238E27FC236}">
              <a16:creationId xmlns:a16="http://schemas.microsoft.com/office/drawing/2014/main" id="{BD30CDDD-5778-43A1-80BD-802575CD595A}"/>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FC1C1833-38B2-4603-9234-346B0FFBEA00}"/>
            </a:ext>
          </a:extLst>
        </xdr:cNvPr>
        <xdr:cNvSpPr txBox="1"/>
      </xdr:nvSpPr>
      <xdr:spPr>
        <a:xfrm>
          <a:off x="4229100" y="1228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67" name="直線コネクタ 266">
          <a:extLst>
            <a:ext uri="{FF2B5EF4-FFF2-40B4-BE49-F238E27FC236}">
              <a16:creationId xmlns:a16="http://schemas.microsoft.com/office/drawing/2014/main" id="{46B448E1-4B4C-4BEB-AFF7-1876BBFD4D30}"/>
            </a:ext>
          </a:extLst>
        </xdr:cNvPr>
        <xdr:cNvCxnSpPr/>
      </xdr:nvCxnSpPr>
      <xdr:spPr>
        <a:xfrm>
          <a:off x="4105275" y="12495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52088</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E60C8D20-E774-437F-BC5C-36C68679C7F7}"/>
            </a:ext>
          </a:extLst>
        </xdr:cNvPr>
        <xdr:cNvSpPr txBox="1"/>
      </xdr:nvSpPr>
      <xdr:spPr>
        <a:xfrm>
          <a:off x="4229100" y="13164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9" name="フローチャート: 判断 268">
          <a:extLst>
            <a:ext uri="{FF2B5EF4-FFF2-40B4-BE49-F238E27FC236}">
              <a16:creationId xmlns:a16="http://schemas.microsoft.com/office/drawing/2014/main" id="{45234477-B1C0-4389-9BCC-3407AD67BFA2}"/>
            </a:ext>
          </a:extLst>
        </xdr:cNvPr>
        <xdr:cNvSpPr/>
      </xdr:nvSpPr>
      <xdr:spPr>
        <a:xfrm>
          <a:off x="4124325" y="133038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0" name="フローチャート: 判断 269">
          <a:extLst>
            <a:ext uri="{FF2B5EF4-FFF2-40B4-BE49-F238E27FC236}">
              <a16:creationId xmlns:a16="http://schemas.microsoft.com/office/drawing/2014/main" id="{539EF008-558D-4078-87AE-7FA6A4694F40}"/>
            </a:ext>
          </a:extLst>
        </xdr:cNvPr>
        <xdr:cNvSpPr/>
      </xdr:nvSpPr>
      <xdr:spPr>
        <a:xfrm>
          <a:off x="33813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71" name="フローチャート: 判断 270">
          <a:extLst>
            <a:ext uri="{FF2B5EF4-FFF2-40B4-BE49-F238E27FC236}">
              <a16:creationId xmlns:a16="http://schemas.microsoft.com/office/drawing/2014/main" id="{E0AC403D-3ABE-4461-94D3-DC86A3BE7FDE}"/>
            </a:ext>
          </a:extLst>
        </xdr:cNvPr>
        <xdr:cNvSpPr/>
      </xdr:nvSpPr>
      <xdr:spPr>
        <a:xfrm>
          <a:off x="2571750" y="1331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72" name="フローチャート: 判断 271">
          <a:extLst>
            <a:ext uri="{FF2B5EF4-FFF2-40B4-BE49-F238E27FC236}">
              <a16:creationId xmlns:a16="http://schemas.microsoft.com/office/drawing/2014/main" id="{C7FBF3A4-6207-4DD5-8779-59FCD4BD22AE}"/>
            </a:ext>
          </a:extLst>
        </xdr:cNvPr>
        <xdr:cNvSpPr/>
      </xdr:nvSpPr>
      <xdr:spPr>
        <a:xfrm>
          <a:off x="17811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97789</xdr:rowOff>
    </xdr:from>
    <xdr:to>
      <xdr:col>6</xdr:col>
      <xdr:colOff>38100</xdr:colOff>
      <xdr:row>83</xdr:row>
      <xdr:rowOff>27939</xdr:rowOff>
    </xdr:to>
    <xdr:sp macro="" textlink="">
      <xdr:nvSpPr>
        <xdr:cNvPr id="273" name="フローチャート: 判断 272">
          <a:extLst>
            <a:ext uri="{FF2B5EF4-FFF2-40B4-BE49-F238E27FC236}">
              <a16:creationId xmlns:a16="http://schemas.microsoft.com/office/drawing/2014/main" id="{6B1A236F-F7EC-4097-934F-36D1E3002E3E}"/>
            </a:ext>
          </a:extLst>
        </xdr:cNvPr>
        <xdr:cNvSpPr/>
      </xdr:nvSpPr>
      <xdr:spPr>
        <a:xfrm>
          <a:off x="981075" y="133756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3CEA3C70-2BC8-4B59-B981-8672F30A4748}"/>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328E9AD2-D2DF-46FF-8811-F70633297E9F}"/>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F0B7371-5201-49A4-A5DC-8DC212FDA512}"/>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8D92D55-5FAD-4E63-82B6-55A56D99C268}"/>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DC43B36-3595-4C1E-AA9C-F98910D15E1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21589</xdr:rowOff>
    </xdr:from>
    <xdr:to>
      <xdr:col>24</xdr:col>
      <xdr:colOff>114300</xdr:colOff>
      <xdr:row>86</xdr:row>
      <xdr:rowOff>123189</xdr:rowOff>
    </xdr:to>
    <xdr:sp macro="" textlink="">
      <xdr:nvSpPr>
        <xdr:cNvPr id="279" name="楕円 278">
          <a:extLst>
            <a:ext uri="{FF2B5EF4-FFF2-40B4-BE49-F238E27FC236}">
              <a16:creationId xmlns:a16="http://schemas.microsoft.com/office/drawing/2014/main" id="{883430CA-957E-44F7-B051-5CA466FD1EFA}"/>
            </a:ext>
          </a:extLst>
        </xdr:cNvPr>
        <xdr:cNvSpPr/>
      </xdr:nvSpPr>
      <xdr:spPr>
        <a:xfrm>
          <a:off x="4124325" y="139471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107966</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1B3699D6-6877-4602-B6E0-B4A060B5C1DC}"/>
            </a:ext>
          </a:extLst>
        </xdr:cNvPr>
        <xdr:cNvSpPr txBox="1"/>
      </xdr:nvSpPr>
      <xdr:spPr>
        <a:xfrm>
          <a:off x="4229100" y="1386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124461</xdr:rowOff>
    </xdr:from>
    <xdr:to>
      <xdr:col>20</xdr:col>
      <xdr:colOff>38100</xdr:colOff>
      <xdr:row>86</xdr:row>
      <xdr:rowOff>54611</xdr:rowOff>
    </xdr:to>
    <xdr:sp macro="" textlink="">
      <xdr:nvSpPr>
        <xdr:cNvPr id="281" name="楕円 280">
          <a:extLst>
            <a:ext uri="{FF2B5EF4-FFF2-40B4-BE49-F238E27FC236}">
              <a16:creationId xmlns:a16="http://schemas.microsoft.com/office/drawing/2014/main" id="{1309D8BD-B7D7-42CD-8A15-A863D3A34BB4}"/>
            </a:ext>
          </a:extLst>
        </xdr:cNvPr>
        <xdr:cNvSpPr/>
      </xdr:nvSpPr>
      <xdr:spPr>
        <a:xfrm>
          <a:off x="3381375" y="138849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3811</xdr:rowOff>
    </xdr:from>
    <xdr:to>
      <xdr:col>24</xdr:col>
      <xdr:colOff>63500</xdr:colOff>
      <xdr:row>86</xdr:row>
      <xdr:rowOff>72389</xdr:rowOff>
    </xdr:to>
    <xdr:cxnSp macro="">
      <xdr:nvCxnSpPr>
        <xdr:cNvPr id="282" name="直線コネクタ 281">
          <a:extLst>
            <a:ext uri="{FF2B5EF4-FFF2-40B4-BE49-F238E27FC236}">
              <a16:creationId xmlns:a16="http://schemas.microsoft.com/office/drawing/2014/main" id="{D89F9F68-2F01-4551-BB8E-C0A652A396AB}"/>
            </a:ext>
          </a:extLst>
        </xdr:cNvPr>
        <xdr:cNvCxnSpPr/>
      </xdr:nvCxnSpPr>
      <xdr:spPr>
        <a:xfrm>
          <a:off x="3429000" y="13932536"/>
          <a:ext cx="752475"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63500</xdr:rowOff>
    </xdr:from>
    <xdr:to>
      <xdr:col>15</xdr:col>
      <xdr:colOff>101600</xdr:colOff>
      <xdr:row>85</xdr:row>
      <xdr:rowOff>165100</xdr:rowOff>
    </xdr:to>
    <xdr:sp macro="" textlink="">
      <xdr:nvSpPr>
        <xdr:cNvPr id="283" name="楕円 282">
          <a:extLst>
            <a:ext uri="{FF2B5EF4-FFF2-40B4-BE49-F238E27FC236}">
              <a16:creationId xmlns:a16="http://schemas.microsoft.com/office/drawing/2014/main" id="{958197BF-F119-45C5-B2C9-A71578B15979}"/>
            </a:ext>
          </a:extLst>
        </xdr:cNvPr>
        <xdr:cNvSpPr/>
      </xdr:nvSpPr>
      <xdr:spPr>
        <a:xfrm>
          <a:off x="2571750" y="13830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114300</xdr:rowOff>
    </xdr:from>
    <xdr:to>
      <xdr:col>19</xdr:col>
      <xdr:colOff>177800</xdr:colOff>
      <xdr:row>86</xdr:row>
      <xdr:rowOff>3811</xdr:rowOff>
    </xdr:to>
    <xdr:cxnSp macro="">
      <xdr:nvCxnSpPr>
        <xdr:cNvPr id="284" name="直線コネクタ 283">
          <a:extLst>
            <a:ext uri="{FF2B5EF4-FFF2-40B4-BE49-F238E27FC236}">
              <a16:creationId xmlns:a16="http://schemas.microsoft.com/office/drawing/2014/main" id="{6B003B91-9761-4A4A-A9C8-1DEDA664BC2A}"/>
            </a:ext>
          </a:extLst>
        </xdr:cNvPr>
        <xdr:cNvCxnSpPr/>
      </xdr:nvCxnSpPr>
      <xdr:spPr>
        <a:xfrm>
          <a:off x="2619375" y="13877925"/>
          <a:ext cx="809625"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xdr:rowOff>
    </xdr:from>
    <xdr:to>
      <xdr:col>10</xdr:col>
      <xdr:colOff>165100</xdr:colOff>
      <xdr:row>85</xdr:row>
      <xdr:rowOff>107950</xdr:rowOff>
    </xdr:to>
    <xdr:sp macro="" textlink="">
      <xdr:nvSpPr>
        <xdr:cNvPr id="285" name="楕円 284">
          <a:extLst>
            <a:ext uri="{FF2B5EF4-FFF2-40B4-BE49-F238E27FC236}">
              <a16:creationId xmlns:a16="http://schemas.microsoft.com/office/drawing/2014/main" id="{1A45A3DB-6522-4D8F-BA95-062E8FF2E422}"/>
            </a:ext>
          </a:extLst>
        </xdr:cNvPr>
        <xdr:cNvSpPr/>
      </xdr:nvSpPr>
      <xdr:spPr>
        <a:xfrm>
          <a:off x="1781175" y="13773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57150</xdr:rowOff>
    </xdr:from>
    <xdr:to>
      <xdr:col>15</xdr:col>
      <xdr:colOff>50800</xdr:colOff>
      <xdr:row>85</xdr:row>
      <xdr:rowOff>114300</xdr:rowOff>
    </xdr:to>
    <xdr:cxnSp macro="">
      <xdr:nvCxnSpPr>
        <xdr:cNvPr id="286" name="直線コネクタ 285">
          <a:extLst>
            <a:ext uri="{FF2B5EF4-FFF2-40B4-BE49-F238E27FC236}">
              <a16:creationId xmlns:a16="http://schemas.microsoft.com/office/drawing/2014/main" id="{73BB3F6E-37A3-4085-B198-CA681AD041C7}"/>
            </a:ext>
          </a:extLst>
        </xdr:cNvPr>
        <xdr:cNvCxnSpPr/>
      </xdr:nvCxnSpPr>
      <xdr:spPr>
        <a:xfrm>
          <a:off x="1828800" y="1382077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87" name="n_1aveValue【公営住宅】&#10;有形固定資産減価償却率">
          <a:extLst>
            <a:ext uri="{FF2B5EF4-FFF2-40B4-BE49-F238E27FC236}">
              <a16:creationId xmlns:a16="http://schemas.microsoft.com/office/drawing/2014/main" id="{218DFA3C-B02C-4D33-81BE-BE98C1149E95}"/>
            </a:ext>
          </a:extLst>
        </xdr:cNvPr>
        <xdr:cNvSpPr txBox="1"/>
      </xdr:nvSpPr>
      <xdr:spPr>
        <a:xfrm>
          <a:off x="3239144"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288" name="n_2aveValue【公営住宅】&#10;有形固定資産減価償却率">
          <a:extLst>
            <a:ext uri="{FF2B5EF4-FFF2-40B4-BE49-F238E27FC236}">
              <a16:creationId xmlns:a16="http://schemas.microsoft.com/office/drawing/2014/main" id="{FAE884D9-7A29-44B5-969C-2875EE039FA3}"/>
            </a:ext>
          </a:extLst>
        </xdr:cNvPr>
        <xdr:cNvSpPr txBox="1"/>
      </xdr:nvSpPr>
      <xdr:spPr>
        <a:xfrm>
          <a:off x="24390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289" name="n_3aveValue【公営住宅】&#10;有形固定資産減価償却率">
          <a:extLst>
            <a:ext uri="{FF2B5EF4-FFF2-40B4-BE49-F238E27FC236}">
              <a16:creationId xmlns:a16="http://schemas.microsoft.com/office/drawing/2014/main" id="{011BB3B5-52F5-42F7-AA60-CEEBD9583237}"/>
            </a:ext>
          </a:extLst>
        </xdr:cNvPr>
        <xdr:cNvSpPr txBox="1"/>
      </xdr:nvSpPr>
      <xdr:spPr>
        <a:xfrm>
          <a:off x="1648469"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44466</xdr:rowOff>
    </xdr:from>
    <xdr:ext cx="405111" cy="259045"/>
    <xdr:sp macro="" textlink="">
      <xdr:nvSpPr>
        <xdr:cNvPr id="290" name="n_4aveValue【公営住宅】&#10;有形固定資産減価償却率">
          <a:extLst>
            <a:ext uri="{FF2B5EF4-FFF2-40B4-BE49-F238E27FC236}">
              <a16:creationId xmlns:a16="http://schemas.microsoft.com/office/drawing/2014/main" id="{818A72F5-E3FD-41BD-9215-FC64F12BA8A2}"/>
            </a:ext>
          </a:extLst>
        </xdr:cNvPr>
        <xdr:cNvSpPr txBox="1"/>
      </xdr:nvSpPr>
      <xdr:spPr>
        <a:xfrm>
          <a:off x="848369"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45738</xdr:rowOff>
    </xdr:from>
    <xdr:ext cx="405111" cy="259045"/>
    <xdr:sp macro="" textlink="">
      <xdr:nvSpPr>
        <xdr:cNvPr id="291" name="n_1mainValue【公営住宅】&#10;有形固定資産減価償却率">
          <a:extLst>
            <a:ext uri="{FF2B5EF4-FFF2-40B4-BE49-F238E27FC236}">
              <a16:creationId xmlns:a16="http://schemas.microsoft.com/office/drawing/2014/main" id="{BDCB96ED-F8AB-4359-BD37-C933C2BF5CBB}"/>
            </a:ext>
          </a:extLst>
        </xdr:cNvPr>
        <xdr:cNvSpPr txBox="1"/>
      </xdr:nvSpPr>
      <xdr:spPr>
        <a:xfrm>
          <a:off x="3239144" y="1397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156227</xdr:rowOff>
    </xdr:from>
    <xdr:ext cx="405111" cy="259045"/>
    <xdr:sp macro="" textlink="">
      <xdr:nvSpPr>
        <xdr:cNvPr id="292" name="n_2mainValue【公営住宅】&#10;有形固定資産減価償却率">
          <a:extLst>
            <a:ext uri="{FF2B5EF4-FFF2-40B4-BE49-F238E27FC236}">
              <a16:creationId xmlns:a16="http://schemas.microsoft.com/office/drawing/2014/main" id="{80979AAB-F82A-4B29-BF8D-79BD8E962DF4}"/>
            </a:ext>
          </a:extLst>
        </xdr:cNvPr>
        <xdr:cNvSpPr txBox="1"/>
      </xdr:nvSpPr>
      <xdr:spPr>
        <a:xfrm>
          <a:off x="2439044" y="1392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99077</xdr:rowOff>
    </xdr:from>
    <xdr:ext cx="405111" cy="259045"/>
    <xdr:sp macro="" textlink="">
      <xdr:nvSpPr>
        <xdr:cNvPr id="293" name="n_3mainValue【公営住宅】&#10;有形固定資産減価償却率">
          <a:extLst>
            <a:ext uri="{FF2B5EF4-FFF2-40B4-BE49-F238E27FC236}">
              <a16:creationId xmlns:a16="http://schemas.microsoft.com/office/drawing/2014/main" id="{8B772C08-990A-4747-9BED-87C86F268123}"/>
            </a:ext>
          </a:extLst>
        </xdr:cNvPr>
        <xdr:cNvSpPr txBox="1"/>
      </xdr:nvSpPr>
      <xdr:spPr>
        <a:xfrm>
          <a:off x="1648469" y="1386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21C44B5B-2901-415B-A839-F608F6A121E3}"/>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5" name="正方形/長方形 294">
          <a:extLst>
            <a:ext uri="{FF2B5EF4-FFF2-40B4-BE49-F238E27FC236}">
              <a16:creationId xmlns:a16="http://schemas.microsoft.com/office/drawing/2014/main" id="{F1BBED7D-40AC-4543-9963-E2ACFBACE0C5}"/>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6" name="正方形/長方形 295">
          <a:extLst>
            <a:ext uri="{FF2B5EF4-FFF2-40B4-BE49-F238E27FC236}">
              <a16:creationId xmlns:a16="http://schemas.microsoft.com/office/drawing/2014/main" id="{EB128D8A-8296-4D5E-9D0A-3A2D5A86E709}"/>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7" name="正方形/長方形 296">
          <a:extLst>
            <a:ext uri="{FF2B5EF4-FFF2-40B4-BE49-F238E27FC236}">
              <a16:creationId xmlns:a16="http://schemas.microsoft.com/office/drawing/2014/main" id="{02B591C7-C010-4970-86A5-A408323AAA0E}"/>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8" name="正方形/長方形 297">
          <a:extLst>
            <a:ext uri="{FF2B5EF4-FFF2-40B4-BE49-F238E27FC236}">
              <a16:creationId xmlns:a16="http://schemas.microsoft.com/office/drawing/2014/main" id="{39182F20-64CA-43FB-AE10-52651E5DFE14}"/>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4B692192-9BD9-4499-A4AD-CB448028C9BC}"/>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93D6FD72-6D1E-42B1-850A-AB411F8EDB4E}"/>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EFD5AF6-0C0D-4B9F-A441-8FE24973DD2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CA5B4639-A350-437A-94B4-DF234F53F980}"/>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81EFFC16-A4CA-46E8-81B2-B9290198E6C8}"/>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85ED8A69-0B34-449E-80C4-0813919A2D7C}"/>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9A3691EE-AD55-4665-9D83-D9FB00E410DE}"/>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782030B0-ADC2-4104-AF3C-31BF9C37C248}"/>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0C41D5B1-6B27-46DE-A6F0-205B9F5A16F9}"/>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2500B73E-F461-4988-A32F-7768E8ADED50}"/>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D476BCED-699B-48C6-B225-587E725625B9}"/>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B44F8A27-3912-4322-804A-A8625FB9B955}"/>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0F41B48F-2F29-41A7-9235-ED094C174087}"/>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C3AEE35A-15B1-441A-AB0B-74AB538310C9}"/>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1B6127BD-074A-4825-A16D-552AE8D8464A}"/>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47381A23-EEF4-49F4-90BB-9D3462E0A72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AFB43371-A5C7-430B-9B67-CEA8F95C8A62}"/>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58D42718-01FF-4496-9B59-233F78A51365}"/>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17" name="直線コネクタ 316">
          <a:extLst>
            <a:ext uri="{FF2B5EF4-FFF2-40B4-BE49-F238E27FC236}">
              <a16:creationId xmlns:a16="http://schemas.microsoft.com/office/drawing/2014/main" id="{3F90C7C8-0B9F-4EE3-9272-7598095CBBE4}"/>
            </a:ext>
          </a:extLst>
        </xdr:cNvPr>
        <xdr:cNvCxnSpPr/>
      </xdr:nvCxnSpPr>
      <xdr:spPr>
        <a:xfrm flipV="1">
          <a:off x="9427845" y="12638949"/>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18" name="【公営住宅】&#10;一人当たり面積最小値テキスト">
          <a:extLst>
            <a:ext uri="{FF2B5EF4-FFF2-40B4-BE49-F238E27FC236}">
              <a16:creationId xmlns:a16="http://schemas.microsoft.com/office/drawing/2014/main" id="{11436F81-FC86-4858-8BC2-9A72FD7907D6}"/>
            </a:ext>
          </a:extLst>
        </xdr:cNvPr>
        <xdr:cNvSpPr txBox="1"/>
      </xdr:nvSpPr>
      <xdr:spPr>
        <a:xfrm>
          <a:off x="9477375"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19" name="直線コネクタ 318">
          <a:extLst>
            <a:ext uri="{FF2B5EF4-FFF2-40B4-BE49-F238E27FC236}">
              <a16:creationId xmlns:a16="http://schemas.microsoft.com/office/drawing/2014/main" id="{6DFB31C5-F7B6-45C7-B26A-A657B444288B}"/>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20" name="【公営住宅】&#10;一人当たり面積最大値テキスト">
          <a:extLst>
            <a:ext uri="{FF2B5EF4-FFF2-40B4-BE49-F238E27FC236}">
              <a16:creationId xmlns:a16="http://schemas.microsoft.com/office/drawing/2014/main" id="{A0F56B83-3D07-4977-BCDA-B1A2417F3329}"/>
            </a:ext>
          </a:extLst>
        </xdr:cNvPr>
        <xdr:cNvSpPr txBox="1"/>
      </xdr:nvSpPr>
      <xdr:spPr>
        <a:xfrm>
          <a:off x="9477375" y="124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21" name="直線コネクタ 320">
          <a:extLst>
            <a:ext uri="{FF2B5EF4-FFF2-40B4-BE49-F238E27FC236}">
              <a16:creationId xmlns:a16="http://schemas.microsoft.com/office/drawing/2014/main" id="{B6DE7885-055E-448F-B9EB-F8FB70D1AAD7}"/>
            </a:ext>
          </a:extLst>
        </xdr:cNvPr>
        <xdr:cNvCxnSpPr/>
      </xdr:nvCxnSpPr>
      <xdr:spPr>
        <a:xfrm>
          <a:off x="9363075" y="126389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155501</xdr:rowOff>
    </xdr:from>
    <xdr:ext cx="469744" cy="259045"/>
    <xdr:sp macro="" textlink="">
      <xdr:nvSpPr>
        <xdr:cNvPr id="322" name="【公営住宅】&#10;一人当たり面積平均値テキスト">
          <a:extLst>
            <a:ext uri="{FF2B5EF4-FFF2-40B4-BE49-F238E27FC236}">
              <a16:creationId xmlns:a16="http://schemas.microsoft.com/office/drawing/2014/main" id="{EE34A077-7779-45C7-9530-582366EDA34F}"/>
            </a:ext>
          </a:extLst>
        </xdr:cNvPr>
        <xdr:cNvSpPr txBox="1"/>
      </xdr:nvSpPr>
      <xdr:spPr>
        <a:xfrm>
          <a:off x="9477375" y="13271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23" name="フローチャート: 判断 322">
          <a:extLst>
            <a:ext uri="{FF2B5EF4-FFF2-40B4-BE49-F238E27FC236}">
              <a16:creationId xmlns:a16="http://schemas.microsoft.com/office/drawing/2014/main" id="{9483592A-076A-4DF1-94EF-EE72C38F34A6}"/>
            </a:ext>
          </a:extLst>
        </xdr:cNvPr>
        <xdr:cNvSpPr/>
      </xdr:nvSpPr>
      <xdr:spPr>
        <a:xfrm>
          <a:off x="9401175" y="1341047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24" name="フローチャート: 判断 323">
          <a:extLst>
            <a:ext uri="{FF2B5EF4-FFF2-40B4-BE49-F238E27FC236}">
              <a16:creationId xmlns:a16="http://schemas.microsoft.com/office/drawing/2014/main" id="{9CCAAA0C-5C6C-4473-AA98-ED95199F5556}"/>
            </a:ext>
          </a:extLst>
        </xdr:cNvPr>
        <xdr:cNvSpPr/>
      </xdr:nvSpPr>
      <xdr:spPr>
        <a:xfrm>
          <a:off x="8639175" y="1342181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25" name="フローチャート: 判断 324">
          <a:extLst>
            <a:ext uri="{FF2B5EF4-FFF2-40B4-BE49-F238E27FC236}">
              <a16:creationId xmlns:a16="http://schemas.microsoft.com/office/drawing/2014/main" id="{E3E218C5-448C-49D0-A975-7762A99E77ED}"/>
            </a:ext>
          </a:extLst>
        </xdr:cNvPr>
        <xdr:cNvSpPr/>
      </xdr:nvSpPr>
      <xdr:spPr>
        <a:xfrm>
          <a:off x="7839075" y="134201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114663</xdr:rowOff>
    </xdr:from>
    <xdr:to>
      <xdr:col>41</xdr:col>
      <xdr:colOff>101600</xdr:colOff>
      <xdr:row>83</xdr:row>
      <xdr:rowOff>44813</xdr:rowOff>
    </xdr:to>
    <xdr:sp macro="" textlink="">
      <xdr:nvSpPr>
        <xdr:cNvPr id="326" name="フローチャート: 判断 325">
          <a:extLst>
            <a:ext uri="{FF2B5EF4-FFF2-40B4-BE49-F238E27FC236}">
              <a16:creationId xmlns:a16="http://schemas.microsoft.com/office/drawing/2014/main" id="{F480D867-4583-418A-A909-583575B5E55A}"/>
            </a:ext>
          </a:extLst>
        </xdr:cNvPr>
        <xdr:cNvSpPr/>
      </xdr:nvSpPr>
      <xdr:spPr>
        <a:xfrm>
          <a:off x="7029450" y="13392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27" name="フローチャート: 判断 326">
          <a:extLst>
            <a:ext uri="{FF2B5EF4-FFF2-40B4-BE49-F238E27FC236}">
              <a16:creationId xmlns:a16="http://schemas.microsoft.com/office/drawing/2014/main" id="{1CE79421-2D6B-4488-AD61-8A373EE9D486}"/>
            </a:ext>
          </a:extLst>
        </xdr:cNvPr>
        <xdr:cNvSpPr/>
      </xdr:nvSpPr>
      <xdr:spPr>
        <a:xfrm>
          <a:off x="6238875" y="130769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E5D989D1-2CE0-47C9-BAAA-B8319966526E}"/>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3B98D0A1-E6AA-4DED-A8F0-E482730C517F}"/>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5CA53F4-05E8-465C-AE3B-40E4A8202571}"/>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9D479F2-C022-4FDE-A63A-C996D32DB361}"/>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4D79230-387B-4F43-BC72-B40857899F6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57513</xdr:rowOff>
    </xdr:from>
    <xdr:to>
      <xdr:col>55</xdr:col>
      <xdr:colOff>50800</xdr:colOff>
      <xdr:row>85</xdr:row>
      <xdr:rowOff>159113</xdr:rowOff>
    </xdr:to>
    <xdr:sp macro="" textlink="">
      <xdr:nvSpPr>
        <xdr:cNvPr id="333" name="楕円 332">
          <a:extLst>
            <a:ext uri="{FF2B5EF4-FFF2-40B4-BE49-F238E27FC236}">
              <a16:creationId xmlns:a16="http://schemas.microsoft.com/office/drawing/2014/main" id="{08E487B4-C553-4D89-840C-A41E4AB95B2C}"/>
            </a:ext>
          </a:extLst>
        </xdr:cNvPr>
        <xdr:cNvSpPr/>
      </xdr:nvSpPr>
      <xdr:spPr>
        <a:xfrm>
          <a:off x="9401175" y="1382113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143890</xdr:rowOff>
    </xdr:from>
    <xdr:ext cx="469744" cy="259045"/>
    <xdr:sp macro="" textlink="">
      <xdr:nvSpPr>
        <xdr:cNvPr id="334" name="【公営住宅】&#10;一人当たり面積該当値テキスト">
          <a:extLst>
            <a:ext uri="{FF2B5EF4-FFF2-40B4-BE49-F238E27FC236}">
              <a16:creationId xmlns:a16="http://schemas.microsoft.com/office/drawing/2014/main" id="{21D6EE0E-E233-46B4-960A-27D27A2305F3}"/>
            </a:ext>
          </a:extLst>
        </xdr:cNvPr>
        <xdr:cNvSpPr txBox="1"/>
      </xdr:nvSpPr>
      <xdr:spPr>
        <a:xfrm>
          <a:off x="9477375" y="1374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57513</xdr:rowOff>
    </xdr:from>
    <xdr:to>
      <xdr:col>50</xdr:col>
      <xdr:colOff>165100</xdr:colOff>
      <xdr:row>85</xdr:row>
      <xdr:rowOff>159113</xdr:rowOff>
    </xdr:to>
    <xdr:sp macro="" textlink="">
      <xdr:nvSpPr>
        <xdr:cNvPr id="335" name="楕円 334">
          <a:extLst>
            <a:ext uri="{FF2B5EF4-FFF2-40B4-BE49-F238E27FC236}">
              <a16:creationId xmlns:a16="http://schemas.microsoft.com/office/drawing/2014/main" id="{24D67A9C-5CE6-4EA8-B19E-449BF6E570A3}"/>
            </a:ext>
          </a:extLst>
        </xdr:cNvPr>
        <xdr:cNvSpPr/>
      </xdr:nvSpPr>
      <xdr:spPr>
        <a:xfrm>
          <a:off x="8639175" y="138211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108313</xdr:rowOff>
    </xdr:from>
    <xdr:to>
      <xdr:col>55</xdr:col>
      <xdr:colOff>0</xdr:colOff>
      <xdr:row>85</xdr:row>
      <xdr:rowOff>108313</xdr:rowOff>
    </xdr:to>
    <xdr:cxnSp macro="">
      <xdr:nvCxnSpPr>
        <xdr:cNvPr id="336" name="直線コネクタ 335">
          <a:extLst>
            <a:ext uri="{FF2B5EF4-FFF2-40B4-BE49-F238E27FC236}">
              <a16:creationId xmlns:a16="http://schemas.microsoft.com/office/drawing/2014/main" id="{9512DC6D-4A70-44BE-B836-572C1195030C}"/>
            </a:ext>
          </a:extLst>
        </xdr:cNvPr>
        <xdr:cNvCxnSpPr/>
      </xdr:nvCxnSpPr>
      <xdr:spPr>
        <a:xfrm>
          <a:off x="8686800" y="1386876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59145</xdr:rowOff>
    </xdr:from>
    <xdr:to>
      <xdr:col>46</xdr:col>
      <xdr:colOff>38100</xdr:colOff>
      <xdr:row>85</xdr:row>
      <xdr:rowOff>160745</xdr:rowOff>
    </xdr:to>
    <xdr:sp macro="" textlink="">
      <xdr:nvSpPr>
        <xdr:cNvPr id="337" name="楕円 336">
          <a:extLst>
            <a:ext uri="{FF2B5EF4-FFF2-40B4-BE49-F238E27FC236}">
              <a16:creationId xmlns:a16="http://schemas.microsoft.com/office/drawing/2014/main" id="{14CDA2BA-DFA9-409C-A3E8-A18D947FD1D9}"/>
            </a:ext>
          </a:extLst>
        </xdr:cNvPr>
        <xdr:cNvSpPr/>
      </xdr:nvSpPr>
      <xdr:spPr>
        <a:xfrm>
          <a:off x="7839075" y="138227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108313</xdr:rowOff>
    </xdr:from>
    <xdr:to>
      <xdr:col>50</xdr:col>
      <xdr:colOff>114300</xdr:colOff>
      <xdr:row>85</xdr:row>
      <xdr:rowOff>109945</xdr:rowOff>
    </xdr:to>
    <xdr:cxnSp macro="">
      <xdr:nvCxnSpPr>
        <xdr:cNvPr id="338" name="直線コネクタ 337">
          <a:extLst>
            <a:ext uri="{FF2B5EF4-FFF2-40B4-BE49-F238E27FC236}">
              <a16:creationId xmlns:a16="http://schemas.microsoft.com/office/drawing/2014/main" id="{A71C919C-70B9-42E4-846A-9B5C6B6B3837}"/>
            </a:ext>
          </a:extLst>
        </xdr:cNvPr>
        <xdr:cNvCxnSpPr/>
      </xdr:nvCxnSpPr>
      <xdr:spPr>
        <a:xfrm flipV="1">
          <a:off x="7886700" y="13868763"/>
          <a:ext cx="8001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59145</xdr:rowOff>
    </xdr:from>
    <xdr:to>
      <xdr:col>41</xdr:col>
      <xdr:colOff>101600</xdr:colOff>
      <xdr:row>85</xdr:row>
      <xdr:rowOff>160745</xdr:rowOff>
    </xdr:to>
    <xdr:sp macro="" textlink="">
      <xdr:nvSpPr>
        <xdr:cNvPr id="339" name="楕円 338">
          <a:extLst>
            <a:ext uri="{FF2B5EF4-FFF2-40B4-BE49-F238E27FC236}">
              <a16:creationId xmlns:a16="http://schemas.microsoft.com/office/drawing/2014/main" id="{7D8D8968-7DB8-42F5-BD0F-F2DBF5B95B1E}"/>
            </a:ext>
          </a:extLst>
        </xdr:cNvPr>
        <xdr:cNvSpPr/>
      </xdr:nvSpPr>
      <xdr:spPr>
        <a:xfrm>
          <a:off x="7029450" y="1382277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109945</xdr:rowOff>
    </xdr:from>
    <xdr:to>
      <xdr:col>45</xdr:col>
      <xdr:colOff>177800</xdr:colOff>
      <xdr:row>85</xdr:row>
      <xdr:rowOff>109945</xdr:rowOff>
    </xdr:to>
    <xdr:cxnSp macro="">
      <xdr:nvCxnSpPr>
        <xdr:cNvPr id="340" name="直線コネクタ 339">
          <a:extLst>
            <a:ext uri="{FF2B5EF4-FFF2-40B4-BE49-F238E27FC236}">
              <a16:creationId xmlns:a16="http://schemas.microsoft.com/office/drawing/2014/main" id="{D80A8612-DFCA-4403-8BEC-1C07534DCA13}"/>
            </a:ext>
          </a:extLst>
        </xdr:cNvPr>
        <xdr:cNvCxnSpPr/>
      </xdr:nvCxnSpPr>
      <xdr:spPr>
        <a:xfrm>
          <a:off x="7077075" y="1387039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87465</xdr:rowOff>
    </xdr:from>
    <xdr:ext cx="469744" cy="259045"/>
    <xdr:sp macro="" textlink="">
      <xdr:nvSpPr>
        <xdr:cNvPr id="341" name="n_1aveValue【公営住宅】&#10;一人当たり面積">
          <a:extLst>
            <a:ext uri="{FF2B5EF4-FFF2-40B4-BE49-F238E27FC236}">
              <a16:creationId xmlns:a16="http://schemas.microsoft.com/office/drawing/2014/main" id="{7873293F-B507-49E9-9EA6-DE9955DAAEA8}"/>
            </a:ext>
          </a:extLst>
        </xdr:cNvPr>
        <xdr:cNvSpPr txBox="1"/>
      </xdr:nvSpPr>
      <xdr:spPr>
        <a:xfrm>
          <a:off x="8458277" y="132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85833</xdr:rowOff>
    </xdr:from>
    <xdr:ext cx="469744" cy="259045"/>
    <xdr:sp macro="" textlink="">
      <xdr:nvSpPr>
        <xdr:cNvPr id="342" name="n_2aveValue【公営住宅】&#10;一人当たり面積">
          <a:extLst>
            <a:ext uri="{FF2B5EF4-FFF2-40B4-BE49-F238E27FC236}">
              <a16:creationId xmlns:a16="http://schemas.microsoft.com/office/drawing/2014/main" id="{E40EB325-5021-473B-AC06-BC84F6534C1F}"/>
            </a:ext>
          </a:extLst>
        </xdr:cNvPr>
        <xdr:cNvSpPr txBox="1"/>
      </xdr:nvSpPr>
      <xdr:spPr>
        <a:xfrm>
          <a:off x="7677227" y="131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61340</xdr:rowOff>
    </xdr:from>
    <xdr:ext cx="469744" cy="259045"/>
    <xdr:sp macro="" textlink="">
      <xdr:nvSpPr>
        <xdr:cNvPr id="343" name="n_3aveValue【公営住宅】&#10;一人当たり面積">
          <a:extLst>
            <a:ext uri="{FF2B5EF4-FFF2-40B4-BE49-F238E27FC236}">
              <a16:creationId xmlns:a16="http://schemas.microsoft.com/office/drawing/2014/main" id="{F3466EE9-9061-41D4-8ABF-A4300193F321}"/>
            </a:ext>
          </a:extLst>
        </xdr:cNvPr>
        <xdr:cNvSpPr txBox="1"/>
      </xdr:nvSpPr>
      <xdr:spPr>
        <a:xfrm>
          <a:off x="6867602" y="1318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44" name="n_4aveValue【公営住宅】&#10;一人当たり面積">
          <a:extLst>
            <a:ext uri="{FF2B5EF4-FFF2-40B4-BE49-F238E27FC236}">
              <a16:creationId xmlns:a16="http://schemas.microsoft.com/office/drawing/2014/main" id="{C70AB483-6463-4877-8DBE-C3008390F9B9}"/>
            </a:ext>
          </a:extLst>
        </xdr:cNvPr>
        <xdr:cNvSpPr txBox="1"/>
      </xdr:nvSpPr>
      <xdr:spPr>
        <a:xfrm>
          <a:off x="6067502" y="1286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150240</xdr:rowOff>
    </xdr:from>
    <xdr:ext cx="469744" cy="259045"/>
    <xdr:sp macro="" textlink="">
      <xdr:nvSpPr>
        <xdr:cNvPr id="345" name="n_1mainValue【公営住宅】&#10;一人当たり面積">
          <a:extLst>
            <a:ext uri="{FF2B5EF4-FFF2-40B4-BE49-F238E27FC236}">
              <a16:creationId xmlns:a16="http://schemas.microsoft.com/office/drawing/2014/main" id="{D92A664A-3051-4F3D-9C77-5AD1DCDDD5E7}"/>
            </a:ext>
          </a:extLst>
        </xdr:cNvPr>
        <xdr:cNvSpPr txBox="1"/>
      </xdr:nvSpPr>
      <xdr:spPr>
        <a:xfrm>
          <a:off x="8458277" y="1391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151872</xdr:rowOff>
    </xdr:from>
    <xdr:ext cx="469744" cy="259045"/>
    <xdr:sp macro="" textlink="">
      <xdr:nvSpPr>
        <xdr:cNvPr id="346" name="n_2mainValue【公営住宅】&#10;一人当たり面積">
          <a:extLst>
            <a:ext uri="{FF2B5EF4-FFF2-40B4-BE49-F238E27FC236}">
              <a16:creationId xmlns:a16="http://schemas.microsoft.com/office/drawing/2014/main" id="{293AB197-D6CD-44E5-A8AD-9FEE160DEBB8}"/>
            </a:ext>
          </a:extLst>
        </xdr:cNvPr>
        <xdr:cNvSpPr txBox="1"/>
      </xdr:nvSpPr>
      <xdr:spPr>
        <a:xfrm>
          <a:off x="7677227" y="139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151872</xdr:rowOff>
    </xdr:from>
    <xdr:ext cx="469744" cy="259045"/>
    <xdr:sp macro="" textlink="">
      <xdr:nvSpPr>
        <xdr:cNvPr id="347" name="n_3mainValue【公営住宅】&#10;一人当たり面積">
          <a:extLst>
            <a:ext uri="{FF2B5EF4-FFF2-40B4-BE49-F238E27FC236}">
              <a16:creationId xmlns:a16="http://schemas.microsoft.com/office/drawing/2014/main" id="{19F53640-7C28-433F-A506-1E59E95569F8}"/>
            </a:ext>
          </a:extLst>
        </xdr:cNvPr>
        <xdr:cNvSpPr txBox="1"/>
      </xdr:nvSpPr>
      <xdr:spPr>
        <a:xfrm>
          <a:off x="6867602" y="139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4740EFA3-445F-4FF3-B388-674A6D417D45}"/>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9" name="正方形/長方形 348">
          <a:extLst>
            <a:ext uri="{FF2B5EF4-FFF2-40B4-BE49-F238E27FC236}">
              <a16:creationId xmlns:a16="http://schemas.microsoft.com/office/drawing/2014/main" id="{5F7C5469-9BD1-4113-9741-D669479C70D0}"/>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0" name="正方形/長方形 349">
          <a:extLst>
            <a:ext uri="{FF2B5EF4-FFF2-40B4-BE49-F238E27FC236}">
              <a16:creationId xmlns:a16="http://schemas.microsoft.com/office/drawing/2014/main" id="{A8A6E145-95FB-4F85-AF39-FD32E19709BA}"/>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1" name="正方形/長方形 350">
          <a:extLst>
            <a:ext uri="{FF2B5EF4-FFF2-40B4-BE49-F238E27FC236}">
              <a16:creationId xmlns:a16="http://schemas.microsoft.com/office/drawing/2014/main" id="{875F2457-D51D-4AC6-914C-450F4A4AAFE3}"/>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2" name="正方形/長方形 351">
          <a:extLst>
            <a:ext uri="{FF2B5EF4-FFF2-40B4-BE49-F238E27FC236}">
              <a16:creationId xmlns:a16="http://schemas.microsoft.com/office/drawing/2014/main" id="{9DDB59EA-6C2F-4B37-B9D6-0CF6F61D7F1A}"/>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A7D38C8-2FC7-44DC-9B0F-608995064EB0}"/>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1E91E698-27DD-48BF-9E53-15644894FBF7}"/>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E2F01300-952E-494A-B12C-996A0FCB751C}"/>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6" name="テキスト ボックス 355">
          <a:extLst>
            <a:ext uri="{FF2B5EF4-FFF2-40B4-BE49-F238E27FC236}">
              <a16:creationId xmlns:a16="http://schemas.microsoft.com/office/drawing/2014/main" id="{0F114AA9-1CAF-4F7C-803D-A71DDAE7CC3B}"/>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35CE1385-C5CF-4107-97F9-8187E6C4319A}"/>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a:extLst>
            <a:ext uri="{FF2B5EF4-FFF2-40B4-BE49-F238E27FC236}">
              <a16:creationId xmlns:a16="http://schemas.microsoft.com/office/drawing/2014/main" id="{18AE377C-D11A-480A-87B2-930C8022D3E7}"/>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09BBA045-1485-46E0-A7C3-56A6F8011B04}"/>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041815FE-2926-4DB2-B255-AA775450615C}"/>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9083642B-4E65-4357-858D-68592FB44B2D}"/>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BCCC3EEB-2FC3-4132-9B3A-50887A7ED8B1}"/>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0151B92B-5FF2-415F-94F4-A214589B6917}"/>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2BAF8160-DF3E-43C2-9A5A-2B0B25C64CC3}"/>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6B04EDE3-6DE4-4190-AE76-A02758C8D9CD}"/>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a:extLst>
            <a:ext uri="{FF2B5EF4-FFF2-40B4-BE49-F238E27FC236}">
              <a16:creationId xmlns:a16="http://schemas.microsoft.com/office/drawing/2014/main" id="{903EF47D-E622-44FD-AAEB-AB94809064DA}"/>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C4C48EF4-BE51-46D5-8617-62AAD1162BE5}"/>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8" name="テキスト ボックス 367">
          <a:extLst>
            <a:ext uri="{FF2B5EF4-FFF2-40B4-BE49-F238E27FC236}">
              <a16:creationId xmlns:a16="http://schemas.microsoft.com/office/drawing/2014/main" id="{BA8CC682-BD42-477E-ADF0-8393D6E8D962}"/>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F8802F8D-0415-4AF6-B22E-316E667397B2}"/>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148589</xdr:rowOff>
    </xdr:from>
    <xdr:to>
      <xdr:col>24</xdr:col>
      <xdr:colOff>62865</xdr:colOff>
      <xdr:row>108</xdr:row>
      <xdr:rowOff>83820</xdr:rowOff>
    </xdr:to>
    <xdr:cxnSp macro="">
      <xdr:nvCxnSpPr>
        <xdr:cNvPr id="370" name="直線コネクタ 369">
          <a:extLst>
            <a:ext uri="{FF2B5EF4-FFF2-40B4-BE49-F238E27FC236}">
              <a16:creationId xmlns:a16="http://schemas.microsoft.com/office/drawing/2014/main" id="{D782E251-BBDD-4D3E-8F0B-D5142DD63A81}"/>
            </a:ext>
          </a:extLst>
        </xdr:cNvPr>
        <xdr:cNvCxnSpPr/>
      </xdr:nvCxnSpPr>
      <xdr:spPr>
        <a:xfrm flipV="1">
          <a:off x="4179570" y="16337914"/>
          <a:ext cx="1270" cy="1236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87647</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23120462-A8FB-4800-A399-B1381FB2303D}"/>
            </a:ext>
          </a:extLst>
        </xdr:cNvPr>
        <xdr:cNvSpPr txBox="1"/>
      </xdr:nvSpPr>
      <xdr:spPr>
        <a:xfrm>
          <a:off x="42291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72" name="直線コネクタ 371">
          <a:extLst>
            <a:ext uri="{FF2B5EF4-FFF2-40B4-BE49-F238E27FC236}">
              <a16:creationId xmlns:a16="http://schemas.microsoft.com/office/drawing/2014/main" id="{6962FD11-D230-4D85-A693-5D2B73D8DBCF}"/>
            </a:ext>
          </a:extLst>
        </xdr:cNvPr>
        <xdr:cNvCxnSpPr/>
      </xdr:nvCxnSpPr>
      <xdr:spPr>
        <a:xfrm>
          <a:off x="4105275" y="17574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95266</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1B0FA22B-E981-4A38-A0EF-2827326FAA08}"/>
            </a:ext>
          </a:extLst>
        </xdr:cNvPr>
        <xdr:cNvSpPr txBox="1"/>
      </xdr:nvSpPr>
      <xdr:spPr>
        <a:xfrm>
          <a:off x="4229100" y="16125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374" name="直線コネクタ 373">
          <a:extLst>
            <a:ext uri="{FF2B5EF4-FFF2-40B4-BE49-F238E27FC236}">
              <a16:creationId xmlns:a16="http://schemas.microsoft.com/office/drawing/2014/main" id="{29A5E99B-D29D-408E-9DE4-9DAD68F8B2E9}"/>
            </a:ext>
          </a:extLst>
        </xdr:cNvPr>
        <xdr:cNvCxnSpPr/>
      </xdr:nvCxnSpPr>
      <xdr:spPr>
        <a:xfrm>
          <a:off x="4105275" y="163379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106697</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27C0FB93-51AD-4DDB-AB43-65A21EDC849B}"/>
            </a:ext>
          </a:extLst>
        </xdr:cNvPr>
        <xdr:cNvSpPr txBox="1"/>
      </xdr:nvSpPr>
      <xdr:spPr>
        <a:xfrm>
          <a:off x="4229100" y="1694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76" name="フローチャート: 判断 375">
          <a:extLst>
            <a:ext uri="{FF2B5EF4-FFF2-40B4-BE49-F238E27FC236}">
              <a16:creationId xmlns:a16="http://schemas.microsoft.com/office/drawing/2014/main" id="{227F8C3D-0C58-4314-8B01-399378240D0A}"/>
            </a:ext>
          </a:extLst>
        </xdr:cNvPr>
        <xdr:cNvSpPr/>
      </xdr:nvSpPr>
      <xdr:spPr>
        <a:xfrm>
          <a:off x="4124325" y="169652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77" name="フローチャート: 判断 376">
          <a:extLst>
            <a:ext uri="{FF2B5EF4-FFF2-40B4-BE49-F238E27FC236}">
              <a16:creationId xmlns:a16="http://schemas.microsoft.com/office/drawing/2014/main" id="{1D95D63C-9695-4243-A892-2C69B41DE2A5}"/>
            </a:ext>
          </a:extLst>
        </xdr:cNvPr>
        <xdr:cNvSpPr/>
      </xdr:nvSpPr>
      <xdr:spPr>
        <a:xfrm>
          <a:off x="3381375" y="169341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a:extLst>
            <a:ext uri="{FF2B5EF4-FFF2-40B4-BE49-F238E27FC236}">
              <a16:creationId xmlns:a16="http://schemas.microsoft.com/office/drawing/2014/main" id="{3C1B3C59-27B0-4A1A-83F9-66A7FDED7079}"/>
            </a:ext>
          </a:extLst>
        </xdr:cNvPr>
        <xdr:cNvSpPr/>
      </xdr:nvSpPr>
      <xdr:spPr>
        <a:xfrm>
          <a:off x="2571750" y="1690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379" name="フローチャート: 判断 378">
          <a:extLst>
            <a:ext uri="{FF2B5EF4-FFF2-40B4-BE49-F238E27FC236}">
              <a16:creationId xmlns:a16="http://schemas.microsoft.com/office/drawing/2014/main" id="{7554D8BC-5214-4A2C-A419-39A6E4B0E093}"/>
            </a:ext>
          </a:extLst>
        </xdr:cNvPr>
        <xdr:cNvSpPr/>
      </xdr:nvSpPr>
      <xdr:spPr>
        <a:xfrm>
          <a:off x="1781175" y="168998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380" name="フローチャート: 判断 379">
          <a:extLst>
            <a:ext uri="{FF2B5EF4-FFF2-40B4-BE49-F238E27FC236}">
              <a16:creationId xmlns:a16="http://schemas.microsoft.com/office/drawing/2014/main" id="{912AC99B-6C10-4322-80C3-7207FD0A757F}"/>
            </a:ext>
          </a:extLst>
        </xdr:cNvPr>
        <xdr:cNvSpPr/>
      </xdr:nvSpPr>
      <xdr:spPr>
        <a:xfrm>
          <a:off x="981075" y="16699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50EFB9D0-0D67-4C16-AE8F-14C8E85E0111}"/>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7C4D4223-5412-4443-8E25-0AF154548C24}"/>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924A17B-5DDE-43B4-906A-51125BDC7013}"/>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407F021B-655D-45A1-AE60-1727F2A452FB}"/>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D91DBB3E-D436-441C-8F9A-96AC6656B825}"/>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124461</xdr:rowOff>
    </xdr:from>
    <xdr:to>
      <xdr:col>24</xdr:col>
      <xdr:colOff>114300</xdr:colOff>
      <xdr:row>103</xdr:row>
      <xdr:rowOff>54611</xdr:rowOff>
    </xdr:to>
    <xdr:sp macro="" textlink="">
      <xdr:nvSpPr>
        <xdr:cNvPr id="386" name="楕円 385">
          <a:extLst>
            <a:ext uri="{FF2B5EF4-FFF2-40B4-BE49-F238E27FC236}">
              <a16:creationId xmlns:a16="http://schemas.microsoft.com/office/drawing/2014/main" id="{D30FB483-3054-4D56-B2E8-F399207E9B7E}"/>
            </a:ext>
          </a:extLst>
        </xdr:cNvPr>
        <xdr:cNvSpPr/>
      </xdr:nvSpPr>
      <xdr:spPr>
        <a:xfrm>
          <a:off x="4124325" y="166376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147338</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C3E848B8-A482-4AD5-AF8A-9B960FB649B5}"/>
            </a:ext>
          </a:extLst>
        </xdr:cNvPr>
        <xdr:cNvSpPr txBox="1"/>
      </xdr:nvSpPr>
      <xdr:spPr>
        <a:xfrm>
          <a:off x="4229100" y="1649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105411</xdr:rowOff>
    </xdr:from>
    <xdr:to>
      <xdr:col>20</xdr:col>
      <xdr:colOff>38100</xdr:colOff>
      <xdr:row>102</xdr:row>
      <xdr:rowOff>35561</xdr:rowOff>
    </xdr:to>
    <xdr:sp macro="" textlink="">
      <xdr:nvSpPr>
        <xdr:cNvPr id="388" name="楕円 387">
          <a:extLst>
            <a:ext uri="{FF2B5EF4-FFF2-40B4-BE49-F238E27FC236}">
              <a16:creationId xmlns:a16="http://schemas.microsoft.com/office/drawing/2014/main" id="{DFE8AEEE-65AF-4240-BE9C-A4711159535B}"/>
            </a:ext>
          </a:extLst>
        </xdr:cNvPr>
        <xdr:cNvSpPr/>
      </xdr:nvSpPr>
      <xdr:spPr>
        <a:xfrm>
          <a:off x="3381375" y="164566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156211</xdr:rowOff>
    </xdr:from>
    <xdr:to>
      <xdr:col>24</xdr:col>
      <xdr:colOff>63500</xdr:colOff>
      <xdr:row>103</xdr:row>
      <xdr:rowOff>3811</xdr:rowOff>
    </xdr:to>
    <xdr:cxnSp macro="">
      <xdr:nvCxnSpPr>
        <xdr:cNvPr id="389" name="直線コネクタ 388">
          <a:extLst>
            <a:ext uri="{FF2B5EF4-FFF2-40B4-BE49-F238E27FC236}">
              <a16:creationId xmlns:a16="http://schemas.microsoft.com/office/drawing/2014/main" id="{71C4B1C8-51E2-4E79-8FDC-70034EE0FB89}"/>
            </a:ext>
          </a:extLst>
        </xdr:cNvPr>
        <xdr:cNvCxnSpPr/>
      </xdr:nvCxnSpPr>
      <xdr:spPr>
        <a:xfrm>
          <a:off x="3429000" y="16513811"/>
          <a:ext cx="75247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48261</xdr:rowOff>
    </xdr:from>
    <xdr:to>
      <xdr:col>15</xdr:col>
      <xdr:colOff>101600</xdr:colOff>
      <xdr:row>102</xdr:row>
      <xdr:rowOff>149861</xdr:rowOff>
    </xdr:to>
    <xdr:sp macro="" textlink="">
      <xdr:nvSpPr>
        <xdr:cNvPr id="390" name="楕円 389">
          <a:extLst>
            <a:ext uri="{FF2B5EF4-FFF2-40B4-BE49-F238E27FC236}">
              <a16:creationId xmlns:a16="http://schemas.microsoft.com/office/drawing/2014/main" id="{E093597B-16C6-46FB-8D6F-50B2C4172C56}"/>
            </a:ext>
          </a:extLst>
        </xdr:cNvPr>
        <xdr:cNvSpPr/>
      </xdr:nvSpPr>
      <xdr:spPr>
        <a:xfrm>
          <a:off x="2571750" y="165614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156211</xdr:rowOff>
    </xdr:from>
    <xdr:to>
      <xdr:col>19</xdr:col>
      <xdr:colOff>177800</xdr:colOff>
      <xdr:row>102</xdr:row>
      <xdr:rowOff>99061</xdr:rowOff>
    </xdr:to>
    <xdr:cxnSp macro="">
      <xdr:nvCxnSpPr>
        <xdr:cNvPr id="391" name="直線コネクタ 390">
          <a:extLst>
            <a:ext uri="{FF2B5EF4-FFF2-40B4-BE49-F238E27FC236}">
              <a16:creationId xmlns:a16="http://schemas.microsoft.com/office/drawing/2014/main" id="{82750998-7B8A-4E15-B7BA-566B4F34F819}"/>
            </a:ext>
          </a:extLst>
        </xdr:cNvPr>
        <xdr:cNvCxnSpPr/>
      </xdr:nvCxnSpPr>
      <xdr:spPr>
        <a:xfrm flipV="1">
          <a:off x="2619375" y="16513811"/>
          <a:ext cx="8096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25400</xdr:rowOff>
    </xdr:from>
    <xdr:to>
      <xdr:col>10</xdr:col>
      <xdr:colOff>165100</xdr:colOff>
      <xdr:row>102</xdr:row>
      <xdr:rowOff>127000</xdr:rowOff>
    </xdr:to>
    <xdr:sp macro="" textlink="">
      <xdr:nvSpPr>
        <xdr:cNvPr id="392" name="楕円 391">
          <a:extLst>
            <a:ext uri="{FF2B5EF4-FFF2-40B4-BE49-F238E27FC236}">
              <a16:creationId xmlns:a16="http://schemas.microsoft.com/office/drawing/2014/main" id="{36738211-CBB6-498E-8369-53380E3769B5}"/>
            </a:ext>
          </a:extLst>
        </xdr:cNvPr>
        <xdr:cNvSpPr/>
      </xdr:nvSpPr>
      <xdr:spPr>
        <a:xfrm>
          <a:off x="1781175" y="16544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76200</xdr:rowOff>
    </xdr:from>
    <xdr:to>
      <xdr:col>15</xdr:col>
      <xdr:colOff>50800</xdr:colOff>
      <xdr:row>102</xdr:row>
      <xdr:rowOff>99061</xdr:rowOff>
    </xdr:to>
    <xdr:cxnSp macro="">
      <xdr:nvCxnSpPr>
        <xdr:cNvPr id="393" name="直線コネクタ 392">
          <a:extLst>
            <a:ext uri="{FF2B5EF4-FFF2-40B4-BE49-F238E27FC236}">
              <a16:creationId xmlns:a16="http://schemas.microsoft.com/office/drawing/2014/main" id="{9FB816F0-D4CD-4423-B4F4-FCEAD7856C96}"/>
            </a:ext>
          </a:extLst>
        </xdr:cNvPr>
        <xdr:cNvCxnSpPr/>
      </xdr:nvCxnSpPr>
      <xdr:spPr>
        <a:xfrm>
          <a:off x="1828800" y="16592550"/>
          <a:ext cx="79057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15257</xdr:rowOff>
    </xdr:from>
    <xdr:ext cx="405111" cy="259045"/>
    <xdr:sp macro="" textlink="">
      <xdr:nvSpPr>
        <xdr:cNvPr id="394" name="n_1aveValue【港湾・漁港】&#10;有形固定資産減価償却率">
          <a:extLst>
            <a:ext uri="{FF2B5EF4-FFF2-40B4-BE49-F238E27FC236}">
              <a16:creationId xmlns:a16="http://schemas.microsoft.com/office/drawing/2014/main" id="{038640B3-35B5-46C6-BD16-04F7CC23B1A0}"/>
            </a:ext>
          </a:extLst>
        </xdr:cNvPr>
        <xdr:cNvSpPr txBox="1"/>
      </xdr:nvSpPr>
      <xdr:spPr>
        <a:xfrm>
          <a:off x="32391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95" name="n_2aveValue【港湾・漁港】&#10;有形固定資産減価償却率">
          <a:extLst>
            <a:ext uri="{FF2B5EF4-FFF2-40B4-BE49-F238E27FC236}">
              <a16:creationId xmlns:a16="http://schemas.microsoft.com/office/drawing/2014/main" id="{038AAB4A-983B-4A22-9C34-DFFB980BCE61}"/>
            </a:ext>
          </a:extLst>
        </xdr:cNvPr>
        <xdr:cNvSpPr txBox="1"/>
      </xdr:nvSpPr>
      <xdr:spPr>
        <a:xfrm>
          <a:off x="2439044" y="1699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396" name="n_3aveValue【港湾・漁港】&#10;有形固定資産減価償却率">
          <a:extLst>
            <a:ext uri="{FF2B5EF4-FFF2-40B4-BE49-F238E27FC236}">
              <a16:creationId xmlns:a16="http://schemas.microsoft.com/office/drawing/2014/main" id="{1C8FA1A2-DEB3-41C8-A231-FED3D2FFF5F8}"/>
            </a:ext>
          </a:extLst>
        </xdr:cNvPr>
        <xdr:cNvSpPr txBox="1"/>
      </xdr:nvSpPr>
      <xdr:spPr>
        <a:xfrm>
          <a:off x="1648469" y="1699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139716</xdr:rowOff>
    </xdr:from>
    <xdr:ext cx="405111" cy="259045"/>
    <xdr:sp macro="" textlink="">
      <xdr:nvSpPr>
        <xdr:cNvPr id="397" name="n_4aveValue【港湾・漁港】&#10;有形固定資産減価償却率">
          <a:extLst>
            <a:ext uri="{FF2B5EF4-FFF2-40B4-BE49-F238E27FC236}">
              <a16:creationId xmlns:a16="http://schemas.microsoft.com/office/drawing/2014/main" id="{965F2DD2-CB5C-49D7-911C-E70770704A89}"/>
            </a:ext>
          </a:extLst>
        </xdr:cNvPr>
        <xdr:cNvSpPr txBox="1"/>
      </xdr:nvSpPr>
      <xdr:spPr>
        <a:xfrm>
          <a:off x="848369" y="1649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52088</xdr:rowOff>
    </xdr:from>
    <xdr:ext cx="405111" cy="259045"/>
    <xdr:sp macro="" textlink="">
      <xdr:nvSpPr>
        <xdr:cNvPr id="398" name="n_1mainValue【港湾・漁港】&#10;有形固定資産減価償却率">
          <a:extLst>
            <a:ext uri="{FF2B5EF4-FFF2-40B4-BE49-F238E27FC236}">
              <a16:creationId xmlns:a16="http://schemas.microsoft.com/office/drawing/2014/main" id="{E97F280A-28BA-46DD-801A-7F1F4EC175FD}"/>
            </a:ext>
          </a:extLst>
        </xdr:cNvPr>
        <xdr:cNvSpPr txBox="1"/>
      </xdr:nvSpPr>
      <xdr:spPr>
        <a:xfrm>
          <a:off x="3239144" y="1624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166388</xdr:rowOff>
    </xdr:from>
    <xdr:ext cx="405111" cy="259045"/>
    <xdr:sp macro="" textlink="">
      <xdr:nvSpPr>
        <xdr:cNvPr id="399" name="n_2mainValue【港湾・漁港】&#10;有形固定資産減価償却率">
          <a:extLst>
            <a:ext uri="{FF2B5EF4-FFF2-40B4-BE49-F238E27FC236}">
              <a16:creationId xmlns:a16="http://schemas.microsoft.com/office/drawing/2014/main" id="{7915C444-50B0-4022-A60A-82268DA11B09}"/>
            </a:ext>
          </a:extLst>
        </xdr:cNvPr>
        <xdr:cNvSpPr txBox="1"/>
      </xdr:nvSpPr>
      <xdr:spPr>
        <a:xfrm>
          <a:off x="2439044" y="1635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143527</xdr:rowOff>
    </xdr:from>
    <xdr:ext cx="405111" cy="259045"/>
    <xdr:sp macro="" textlink="">
      <xdr:nvSpPr>
        <xdr:cNvPr id="400" name="n_3mainValue【港湾・漁港】&#10;有形固定資産減価償却率">
          <a:extLst>
            <a:ext uri="{FF2B5EF4-FFF2-40B4-BE49-F238E27FC236}">
              <a16:creationId xmlns:a16="http://schemas.microsoft.com/office/drawing/2014/main" id="{CF0B4BB4-2ED4-45A6-9AB9-89E30C41AF31}"/>
            </a:ext>
          </a:extLst>
        </xdr:cNvPr>
        <xdr:cNvSpPr txBox="1"/>
      </xdr:nvSpPr>
      <xdr:spPr>
        <a:xfrm>
          <a:off x="1648469" y="1633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08458DDD-1D55-44F0-8DE8-4CE3184CD879}"/>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2" name="正方形/長方形 401">
          <a:extLst>
            <a:ext uri="{FF2B5EF4-FFF2-40B4-BE49-F238E27FC236}">
              <a16:creationId xmlns:a16="http://schemas.microsoft.com/office/drawing/2014/main" id="{EB4F4046-C72D-4048-8236-E9F20A4BDC55}"/>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3" name="正方形/長方形 402">
          <a:extLst>
            <a:ext uri="{FF2B5EF4-FFF2-40B4-BE49-F238E27FC236}">
              <a16:creationId xmlns:a16="http://schemas.microsoft.com/office/drawing/2014/main" id="{5A54FB87-E729-4BA7-BB29-D6EABF77856B}"/>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4" name="正方形/長方形 403">
          <a:extLst>
            <a:ext uri="{FF2B5EF4-FFF2-40B4-BE49-F238E27FC236}">
              <a16:creationId xmlns:a16="http://schemas.microsoft.com/office/drawing/2014/main" id="{2A423B2F-2532-47D3-B8E3-8DDB0093EC2E}"/>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5" name="正方形/長方形 404">
          <a:extLst>
            <a:ext uri="{FF2B5EF4-FFF2-40B4-BE49-F238E27FC236}">
              <a16:creationId xmlns:a16="http://schemas.microsoft.com/office/drawing/2014/main" id="{6FBE8AE8-6E3C-4EA6-A50C-D675CF993A39}"/>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4E372A72-F594-445D-9557-CEF9E87A511B}"/>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0DA5D245-F7B6-4653-9639-B9C79BDBFD5F}"/>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381DDB11-1787-48A2-B963-23E60C4755B1}"/>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a:extLst>
            <a:ext uri="{FF2B5EF4-FFF2-40B4-BE49-F238E27FC236}">
              <a16:creationId xmlns:a16="http://schemas.microsoft.com/office/drawing/2014/main" id="{A036952D-DB6C-4F2C-811F-5F36E2EE42A9}"/>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a:extLst>
            <a:ext uri="{FF2B5EF4-FFF2-40B4-BE49-F238E27FC236}">
              <a16:creationId xmlns:a16="http://schemas.microsoft.com/office/drawing/2014/main" id="{6703D654-4D02-4F3E-B7AC-E67A33E4EAF6}"/>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a:extLst>
            <a:ext uri="{FF2B5EF4-FFF2-40B4-BE49-F238E27FC236}">
              <a16:creationId xmlns:a16="http://schemas.microsoft.com/office/drawing/2014/main" id="{9286C748-FDF7-44FD-9C4B-DCD02B43BB94}"/>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2" name="テキスト ボックス 411">
          <a:extLst>
            <a:ext uri="{FF2B5EF4-FFF2-40B4-BE49-F238E27FC236}">
              <a16:creationId xmlns:a16="http://schemas.microsoft.com/office/drawing/2014/main" id="{358DF1C6-13CE-4116-9099-C7332A31BE77}"/>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a:extLst>
            <a:ext uri="{FF2B5EF4-FFF2-40B4-BE49-F238E27FC236}">
              <a16:creationId xmlns:a16="http://schemas.microsoft.com/office/drawing/2014/main" id="{1D17EBA4-30F5-42A8-9BAC-5E9EB15C40DE}"/>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4" name="テキスト ボックス 413">
          <a:extLst>
            <a:ext uri="{FF2B5EF4-FFF2-40B4-BE49-F238E27FC236}">
              <a16:creationId xmlns:a16="http://schemas.microsoft.com/office/drawing/2014/main" id="{6B131208-243A-4B22-ABB1-22A22BBC9B8E}"/>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a:extLst>
            <a:ext uri="{FF2B5EF4-FFF2-40B4-BE49-F238E27FC236}">
              <a16:creationId xmlns:a16="http://schemas.microsoft.com/office/drawing/2014/main" id="{CC659DC8-D6B6-48D9-9671-565ACECE5FD2}"/>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6" name="テキスト ボックス 415">
          <a:extLst>
            <a:ext uri="{FF2B5EF4-FFF2-40B4-BE49-F238E27FC236}">
              <a16:creationId xmlns:a16="http://schemas.microsoft.com/office/drawing/2014/main" id="{C065E856-3A03-4FCD-B40F-2783F95D24C5}"/>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a:extLst>
            <a:ext uri="{FF2B5EF4-FFF2-40B4-BE49-F238E27FC236}">
              <a16:creationId xmlns:a16="http://schemas.microsoft.com/office/drawing/2014/main" id="{480BF792-DAC6-48C6-ADC3-612800774905}"/>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a:extLst>
            <a:ext uri="{FF2B5EF4-FFF2-40B4-BE49-F238E27FC236}">
              <a16:creationId xmlns:a16="http://schemas.microsoft.com/office/drawing/2014/main" id="{48637E0A-3A4D-4037-A1A9-13A676F1FD08}"/>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a:extLst>
            <a:ext uri="{FF2B5EF4-FFF2-40B4-BE49-F238E27FC236}">
              <a16:creationId xmlns:a16="http://schemas.microsoft.com/office/drawing/2014/main" id="{4E42D1E3-0C0F-49DA-8B46-9D96818D364F}"/>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78175</xdr:rowOff>
    </xdr:from>
    <xdr:to>
      <xdr:col>54</xdr:col>
      <xdr:colOff>189865</xdr:colOff>
      <xdr:row>108</xdr:row>
      <xdr:rowOff>21867</xdr:rowOff>
    </xdr:to>
    <xdr:cxnSp macro="">
      <xdr:nvCxnSpPr>
        <xdr:cNvPr id="420" name="直線コネクタ 419">
          <a:extLst>
            <a:ext uri="{FF2B5EF4-FFF2-40B4-BE49-F238E27FC236}">
              <a16:creationId xmlns:a16="http://schemas.microsoft.com/office/drawing/2014/main" id="{AB7FA832-39A2-4708-8B3E-3702DCCD336E}"/>
            </a:ext>
          </a:extLst>
        </xdr:cNvPr>
        <xdr:cNvCxnSpPr/>
      </xdr:nvCxnSpPr>
      <xdr:spPr>
        <a:xfrm flipV="1">
          <a:off x="9427845" y="16270675"/>
          <a:ext cx="1270" cy="12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25694</xdr:rowOff>
    </xdr:from>
    <xdr:ext cx="534377" cy="259045"/>
    <xdr:sp macro="" textlink="">
      <xdr:nvSpPr>
        <xdr:cNvPr id="421" name="【港湾・漁港】&#10;一人当たり有形固定資産（償却資産）額最小値テキスト">
          <a:extLst>
            <a:ext uri="{FF2B5EF4-FFF2-40B4-BE49-F238E27FC236}">
              <a16:creationId xmlns:a16="http://schemas.microsoft.com/office/drawing/2014/main" id="{178CD6B8-E651-48B6-A54F-C50EA8B246A8}"/>
            </a:ext>
          </a:extLst>
        </xdr:cNvPr>
        <xdr:cNvSpPr txBox="1"/>
      </xdr:nvSpPr>
      <xdr:spPr>
        <a:xfrm>
          <a:off x="9477375" y="175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21867</xdr:rowOff>
    </xdr:from>
    <xdr:to>
      <xdr:col>55</xdr:col>
      <xdr:colOff>88900</xdr:colOff>
      <xdr:row>108</xdr:row>
      <xdr:rowOff>21867</xdr:rowOff>
    </xdr:to>
    <xdr:cxnSp macro="">
      <xdr:nvCxnSpPr>
        <xdr:cNvPr id="422" name="直線コネクタ 421">
          <a:extLst>
            <a:ext uri="{FF2B5EF4-FFF2-40B4-BE49-F238E27FC236}">
              <a16:creationId xmlns:a16="http://schemas.microsoft.com/office/drawing/2014/main" id="{8C22AA69-065A-48A4-9097-F92815ED1F5B}"/>
            </a:ext>
          </a:extLst>
        </xdr:cNvPr>
        <xdr:cNvCxnSpPr/>
      </xdr:nvCxnSpPr>
      <xdr:spPr>
        <a:xfrm>
          <a:off x="9363075" y="175097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24852</xdr:rowOff>
    </xdr:from>
    <xdr:ext cx="599010" cy="259045"/>
    <xdr:sp macro="" textlink="">
      <xdr:nvSpPr>
        <xdr:cNvPr id="423" name="【港湾・漁港】&#10;一人当たり有形固定資産（償却資産）額最大値テキスト">
          <a:extLst>
            <a:ext uri="{FF2B5EF4-FFF2-40B4-BE49-F238E27FC236}">
              <a16:creationId xmlns:a16="http://schemas.microsoft.com/office/drawing/2014/main" id="{FEBAFDE2-CAE3-4C1A-8AE8-C8AF94A3FC7B}"/>
            </a:ext>
          </a:extLst>
        </xdr:cNvPr>
        <xdr:cNvSpPr txBox="1"/>
      </xdr:nvSpPr>
      <xdr:spPr>
        <a:xfrm>
          <a:off x="9477375" y="1605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78175</xdr:rowOff>
    </xdr:from>
    <xdr:to>
      <xdr:col>55</xdr:col>
      <xdr:colOff>88900</xdr:colOff>
      <xdr:row>100</xdr:row>
      <xdr:rowOff>78175</xdr:rowOff>
    </xdr:to>
    <xdr:cxnSp macro="">
      <xdr:nvCxnSpPr>
        <xdr:cNvPr id="424" name="直線コネクタ 423">
          <a:extLst>
            <a:ext uri="{FF2B5EF4-FFF2-40B4-BE49-F238E27FC236}">
              <a16:creationId xmlns:a16="http://schemas.microsoft.com/office/drawing/2014/main" id="{536DB4D0-F137-43C5-BBF9-29D2C57FD29E}"/>
            </a:ext>
          </a:extLst>
        </xdr:cNvPr>
        <xdr:cNvCxnSpPr/>
      </xdr:nvCxnSpPr>
      <xdr:spPr>
        <a:xfrm>
          <a:off x="9363075" y="16270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165099</xdr:rowOff>
    </xdr:from>
    <xdr:ext cx="534377" cy="259045"/>
    <xdr:sp macro="" textlink="">
      <xdr:nvSpPr>
        <xdr:cNvPr id="425" name="【港湾・漁港】&#10;一人当たり有形固定資産（償却資産）額平均値テキスト">
          <a:extLst>
            <a:ext uri="{FF2B5EF4-FFF2-40B4-BE49-F238E27FC236}">
              <a16:creationId xmlns:a16="http://schemas.microsoft.com/office/drawing/2014/main" id="{5BF9ECF2-95B3-41F4-BCF2-B1C65ED21666}"/>
            </a:ext>
          </a:extLst>
        </xdr:cNvPr>
        <xdr:cNvSpPr txBox="1"/>
      </xdr:nvSpPr>
      <xdr:spPr>
        <a:xfrm>
          <a:off x="9477375" y="17164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15222</xdr:rowOff>
    </xdr:from>
    <xdr:to>
      <xdr:col>55</xdr:col>
      <xdr:colOff>50800</xdr:colOff>
      <xdr:row>106</xdr:row>
      <xdr:rowOff>116822</xdr:rowOff>
    </xdr:to>
    <xdr:sp macro="" textlink="">
      <xdr:nvSpPr>
        <xdr:cNvPr id="426" name="フローチャート: 判断 425">
          <a:extLst>
            <a:ext uri="{FF2B5EF4-FFF2-40B4-BE49-F238E27FC236}">
              <a16:creationId xmlns:a16="http://schemas.microsoft.com/office/drawing/2014/main" id="{8C8AB525-CC8B-4E84-85B0-068DAFB4E261}"/>
            </a:ext>
          </a:extLst>
        </xdr:cNvPr>
        <xdr:cNvSpPr/>
      </xdr:nvSpPr>
      <xdr:spPr>
        <a:xfrm>
          <a:off x="9401175" y="1717609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19900</xdr:rowOff>
    </xdr:from>
    <xdr:to>
      <xdr:col>50</xdr:col>
      <xdr:colOff>165100</xdr:colOff>
      <xdr:row>106</xdr:row>
      <xdr:rowOff>121500</xdr:rowOff>
    </xdr:to>
    <xdr:sp macro="" textlink="">
      <xdr:nvSpPr>
        <xdr:cNvPr id="427" name="フローチャート: 判断 426">
          <a:extLst>
            <a:ext uri="{FF2B5EF4-FFF2-40B4-BE49-F238E27FC236}">
              <a16:creationId xmlns:a16="http://schemas.microsoft.com/office/drawing/2014/main" id="{2687E5B1-657C-4053-BCBD-A3EEDBEFB6B6}"/>
            </a:ext>
          </a:extLst>
        </xdr:cNvPr>
        <xdr:cNvSpPr/>
      </xdr:nvSpPr>
      <xdr:spPr>
        <a:xfrm>
          <a:off x="8639175" y="171839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153760</xdr:rowOff>
    </xdr:from>
    <xdr:to>
      <xdr:col>46</xdr:col>
      <xdr:colOff>38100</xdr:colOff>
      <xdr:row>106</xdr:row>
      <xdr:rowOff>83910</xdr:rowOff>
    </xdr:to>
    <xdr:sp macro="" textlink="">
      <xdr:nvSpPr>
        <xdr:cNvPr id="428" name="フローチャート: 判断 427">
          <a:extLst>
            <a:ext uri="{FF2B5EF4-FFF2-40B4-BE49-F238E27FC236}">
              <a16:creationId xmlns:a16="http://schemas.microsoft.com/office/drawing/2014/main" id="{96B177C4-98DB-48F3-89C4-DF701E14E0E6}"/>
            </a:ext>
          </a:extLst>
        </xdr:cNvPr>
        <xdr:cNvSpPr/>
      </xdr:nvSpPr>
      <xdr:spPr>
        <a:xfrm>
          <a:off x="7839075" y="17155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105437</xdr:rowOff>
    </xdr:from>
    <xdr:to>
      <xdr:col>41</xdr:col>
      <xdr:colOff>101600</xdr:colOff>
      <xdr:row>106</xdr:row>
      <xdr:rowOff>35587</xdr:rowOff>
    </xdr:to>
    <xdr:sp macro="" textlink="">
      <xdr:nvSpPr>
        <xdr:cNvPr id="429" name="フローチャート: 判断 428">
          <a:extLst>
            <a:ext uri="{FF2B5EF4-FFF2-40B4-BE49-F238E27FC236}">
              <a16:creationId xmlns:a16="http://schemas.microsoft.com/office/drawing/2014/main" id="{3F081D23-B11F-4C70-B545-381DE6F8D961}"/>
            </a:ext>
          </a:extLst>
        </xdr:cNvPr>
        <xdr:cNvSpPr/>
      </xdr:nvSpPr>
      <xdr:spPr>
        <a:xfrm>
          <a:off x="7029450" y="171043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44576</xdr:rowOff>
    </xdr:from>
    <xdr:to>
      <xdr:col>36</xdr:col>
      <xdr:colOff>165100</xdr:colOff>
      <xdr:row>106</xdr:row>
      <xdr:rowOff>146176</xdr:rowOff>
    </xdr:to>
    <xdr:sp macro="" textlink="">
      <xdr:nvSpPr>
        <xdr:cNvPr id="430" name="フローチャート: 判断 429">
          <a:extLst>
            <a:ext uri="{FF2B5EF4-FFF2-40B4-BE49-F238E27FC236}">
              <a16:creationId xmlns:a16="http://schemas.microsoft.com/office/drawing/2014/main" id="{544569DB-1AAB-492B-8FC5-B6FFECD90EA7}"/>
            </a:ext>
          </a:extLst>
        </xdr:cNvPr>
        <xdr:cNvSpPr/>
      </xdr:nvSpPr>
      <xdr:spPr>
        <a:xfrm>
          <a:off x="6238875" y="172118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28BC2043-5B93-48B5-A7A1-42B3BA86AC11}"/>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439F06D6-246B-448C-B6F4-C8EAF9280394}"/>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58E42149-A35B-461B-9333-EC82BE4C3791}"/>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AE0B2967-77A2-4984-A47B-495C387188F8}"/>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50B90464-C225-4793-87C4-2ECBA0215D26}"/>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80209</xdr:rowOff>
    </xdr:from>
    <xdr:to>
      <xdr:col>55</xdr:col>
      <xdr:colOff>50800</xdr:colOff>
      <xdr:row>105</xdr:row>
      <xdr:rowOff>10359</xdr:rowOff>
    </xdr:to>
    <xdr:sp macro="" textlink="">
      <xdr:nvSpPr>
        <xdr:cNvPr id="436" name="楕円 435">
          <a:extLst>
            <a:ext uri="{FF2B5EF4-FFF2-40B4-BE49-F238E27FC236}">
              <a16:creationId xmlns:a16="http://schemas.microsoft.com/office/drawing/2014/main" id="{D50892CC-325E-4BB1-AB31-CE43483B15AF}"/>
            </a:ext>
          </a:extLst>
        </xdr:cNvPr>
        <xdr:cNvSpPr/>
      </xdr:nvSpPr>
      <xdr:spPr>
        <a:xfrm>
          <a:off x="9401175" y="16923584"/>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103086</xdr:rowOff>
    </xdr:from>
    <xdr:ext cx="599010" cy="259045"/>
    <xdr:sp macro="" textlink="">
      <xdr:nvSpPr>
        <xdr:cNvPr id="437" name="【港湾・漁港】&#10;一人当たり有形固定資産（償却資産）額該当値テキスト">
          <a:extLst>
            <a:ext uri="{FF2B5EF4-FFF2-40B4-BE49-F238E27FC236}">
              <a16:creationId xmlns:a16="http://schemas.microsoft.com/office/drawing/2014/main" id="{7274E13A-197B-4553-9D57-C42B4BDFEBF7}"/>
            </a:ext>
          </a:extLst>
        </xdr:cNvPr>
        <xdr:cNvSpPr txBox="1"/>
      </xdr:nvSpPr>
      <xdr:spPr>
        <a:xfrm>
          <a:off x="9477375" y="1678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91036</xdr:rowOff>
    </xdr:from>
    <xdr:to>
      <xdr:col>50</xdr:col>
      <xdr:colOff>165100</xdr:colOff>
      <xdr:row>105</xdr:row>
      <xdr:rowOff>21186</xdr:rowOff>
    </xdr:to>
    <xdr:sp macro="" textlink="">
      <xdr:nvSpPr>
        <xdr:cNvPr id="438" name="楕円 437">
          <a:extLst>
            <a:ext uri="{FF2B5EF4-FFF2-40B4-BE49-F238E27FC236}">
              <a16:creationId xmlns:a16="http://schemas.microsoft.com/office/drawing/2014/main" id="{BF72F991-1CEB-4099-8EA1-E0D6AC15E556}"/>
            </a:ext>
          </a:extLst>
        </xdr:cNvPr>
        <xdr:cNvSpPr/>
      </xdr:nvSpPr>
      <xdr:spPr>
        <a:xfrm>
          <a:off x="8639175" y="169280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131009</xdr:rowOff>
    </xdr:from>
    <xdr:to>
      <xdr:col>55</xdr:col>
      <xdr:colOff>0</xdr:colOff>
      <xdr:row>104</xdr:row>
      <xdr:rowOff>141836</xdr:rowOff>
    </xdr:to>
    <xdr:cxnSp macro="">
      <xdr:nvCxnSpPr>
        <xdr:cNvPr id="439" name="直線コネクタ 438">
          <a:extLst>
            <a:ext uri="{FF2B5EF4-FFF2-40B4-BE49-F238E27FC236}">
              <a16:creationId xmlns:a16="http://schemas.microsoft.com/office/drawing/2014/main" id="{599B3272-1314-4DC1-BA09-0D59A7FD58FD}"/>
            </a:ext>
          </a:extLst>
        </xdr:cNvPr>
        <xdr:cNvCxnSpPr/>
      </xdr:nvCxnSpPr>
      <xdr:spPr>
        <a:xfrm flipV="1">
          <a:off x="8686800" y="16971209"/>
          <a:ext cx="74295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112872</xdr:rowOff>
    </xdr:from>
    <xdr:to>
      <xdr:col>46</xdr:col>
      <xdr:colOff>38100</xdr:colOff>
      <xdr:row>105</xdr:row>
      <xdr:rowOff>43022</xdr:rowOff>
    </xdr:to>
    <xdr:sp macro="" textlink="">
      <xdr:nvSpPr>
        <xdr:cNvPr id="440" name="楕円 439">
          <a:extLst>
            <a:ext uri="{FF2B5EF4-FFF2-40B4-BE49-F238E27FC236}">
              <a16:creationId xmlns:a16="http://schemas.microsoft.com/office/drawing/2014/main" id="{F355469B-3707-4082-AD67-DC466E7EBB4D}"/>
            </a:ext>
          </a:extLst>
        </xdr:cNvPr>
        <xdr:cNvSpPr/>
      </xdr:nvSpPr>
      <xdr:spPr>
        <a:xfrm>
          <a:off x="7839075" y="169530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141836</xdr:rowOff>
    </xdr:from>
    <xdr:to>
      <xdr:col>50</xdr:col>
      <xdr:colOff>114300</xdr:colOff>
      <xdr:row>104</xdr:row>
      <xdr:rowOff>163672</xdr:rowOff>
    </xdr:to>
    <xdr:cxnSp macro="">
      <xdr:nvCxnSpPr>
        <xdr:cNvPr id="441" name="直線コネクタ 440">
          <a:extLst>
            <a:ext uri="{FF2B5EF4-FFF2-40B4-BE49-F238E27FC236}">
              <a16:creationId xmlns:a16="http://schemas.microsoft.com/office/drawing/2014/main" id="{DF9A8DD0-3B9F-47A9-B244-78AC51B366ED}"/>
            </a:ext>
          </a:extLst>
        </xdr:cNvPr>
        <xdr:cNvCxnSpPr/>
      </xdr:nvCxnSpPr>
      <xdr:spPr>
        <a:xfrm flipV="1">
          <a:off x="7886700" y="16985211"/>
          <a:ext cx="8001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113351</xdr:rowOff>
    </xdr:from>
    <xdr:to>
      <xdr:col>41</xdr:col>
      <xdr:colOff>101600</xdr:colOff>
      <xdr:row>105</xdr:row>
      <xdr:rowOff>43501</xdr:rowOff>
    </xdr:to>
    <xdr:sp macro="" textlink="">
      <xdr:nvSpPr>
        <xdr:cNvPr id="442" name="楕円 441">
          <a:extLst>
            <a:ext uri="{FF2B5EF4-FFF2-40B4-BE49-F238E27FC236}">
              <a16:creationId xmlns:a16="http://schemas.microsoft.com/office/drawing/2014/main" id="{930F6962-E009-41A4-AEEC-3FF5E43AB1F0}"/>
            </a:ext>
          </a:extLst>
        </xdr:cNvPr>
        <xdr:cNvSpPr/>
      </xdr:nvSpPr>
      <xdr:spPr>
        <a:xfrm>
          <a:off x="7029450" y="169535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163672</xdr:rowOff>
    </xdr:from>
    <xdr:to>
      <xdr:col>45</xdr:col>
      <xdr:colOff>177800</xdr:colOff>
      <xdr:row>104</xdr:row>
      <xdr:rowOff>164151</xdr:rowOff>
    </xdr:to>
    <xdr:cxnSp macro="">
      <xdr:nvCxnSpPr>
        <xdr:cNvPr id="443" name="直線コネクタ 442">
          <a:extLst>
            <a:ext uri="{FF2B5EF4-FFF2-40B4-BE49-F238E27FC236}">
              <a16:creationId xmlns:a16="http://schemas.microsoft.com/office/drawing/2014/main" id="{7BF946CE-53B4-4E6C-9506-C82C5E484621}"/>
            </a:ext>
          </a:extLst>
        </xdr:cNvPr>
        <xdr:cNvCxnSpPr/>
      </xdr:nvCxnSpPr>
      <xdr:spPr>
        <a:xfrm flipV="1">
          <a:off x="7077075" y="17000697"/>
          <a:ext cx="809625"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112627</xdr:rowOff>
    </xdr:from>
    <xdr:ext cx="534377" cy="259045"/>
    <xdr:sp macro="" textlink="">
      <xdr:nvSpPr>
        <xdr:cNvPr id="444" name="n_1aveValue【港湾・漁港】&#10;一人当たり有形固定資産（償却資産）額">
          <a:extLst>
            <a:ext uri="{FF2B5EF4-FFF2-40B4-BE49-F238E27FC236}">
              <a16:creationId xmlns:a16="http://schemas.microsoft.com/office/drawing/2014/main" id="{C7661C84-2B27-4B7E-B4F6-5A4B3F2EEFDA}"/>
            </a:ext>
          </a:extLst>
        </xdr:cNvPr>
        <xdr:cNvSpPr txBox="1"/>
      </xdr:nvSpPr>
      <xdr:spPr>
        <a:xfrm>
          <a:off x="8429136" y="172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75037</xdr:rowOff>
    </xdr:from>
    <xdr:ext cx="534377" cy="259045"/>
    <xdr:sp macro="" textlink="">
      <xdr:nvSpPr>
        <xdr:cNvPr id="445" name="n_2aveValue【港湾・漁港】&#10;一人当たり有形固定資産（償却資産）額">
          <a:extLst>
            <a:ext uri="{FF2B5EF4-FFF2-40B4-BE49-F238E27FC236}">
              <a16:creationId xmlns:a16="http://schemas.microsoft.com/office/drawing/2014/main" id="{B140A147-4DA1-42B7-A908-E9582CDEB43E}"/>
            </a:ext>
          </a:extLst>
        </xdr:cNvPr>
        <xdr:cNvSpPr txBox="1"/>
      </xdr:nvSpPr>
      <xdr:spPr>
        <a:xfrm>
          <a:off x="7648086" y="17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26714</xdr:rowOff>
    </xdr:from>
    <xdr:ext cx="534377" cy="259045"/>
    <xdr:sp macro="" textlink="">
      <xdr:nvSpPr>
        <xdr:cNvPr id="446" name="n_3aveValue【港湾・漁港】&#10;一人当たり有形固定資産（償却資産）額">
          <a:extLst>
            <a:ext uri="{FF2B5EF4-FFF2-40B4-BE49-F238E27FC236}">
              <a16:creationId xmlns:a16="http://schemas.microsoft.com/office/drawing/2014/main" id="{C6FE3609-9561-45C7-8B0F-4CD5CB097BFF}"/>
            </a:ext>
          </a:extLst>
        </xdr:cNvPr>
        <xdr:cNvSpPr txBox="1"/>
      </xdr:nvSpPr>
      <xdr:spPr>
        <a:xfrm>
          <a:off x="6847986" y="171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162703</xdr:rowOff>
    </xdr:from>
    <xdr:ext cx="534377" cy="259045"/>
    <xdr:sp macro="" textlink="">
      <xdr:nvSpPr>
        <xdr:cNvPr id="447" name="n_4aveValue【港湾・漁港】&#10;一人当たり有形固定資産（償却資産）額">
          <a:extLst>
            <a:ext uri="{FF2B5EF4-FFF2-40B4-BE49-F238E27FC236}">
              <a16:creationId xmlns:a16="http://schemas.microsoft.com/office/drawing/2014/main" id="{49B8296E-3A09-4495-9F42-E49605C81217}"/>
            </a:ext>
          </a:extLst>
        </xdr:cNvPr>
        <xdr:cNvSpPr txBox="1"/>
      </xdr:nvSpPr>
      <xdr:spPr>
        <a:xfrm>
          <a:off x="6038361" y="169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37713</xdr:rowOff>
    </xdr:from>
    <xdr:ext cx="599010" cy="259045"/>
    <xdr:sp macro="" textlink="">
      <xdr:nvSpPr>
        <xdr:cNvPr id="448" name="n_1mainValue【港湾・漁港】&#10;一人当たり有形固定資産（償却資産）額">
          <a:extLst>
            <a:ext uri="{FF2B5EF4-FFF2-40B4-BE49-F238E27FC236}">
              <a16:creationId xmlns:a16="http://schemas.microsoft.com/office/drawing/2014/main" id="{EBF558C5-17C4-4DD5-A479-E9B5F3DE0D77}"/>
            </a:ext>
          </a:extLst>
        </xdr:cNvPr>
        <xdr:cNvSpPr txBox="1"/>
      </xdr:nvSpPr>
      <xdr:spPr>
        <a:xfrm>
          <a:off x="8399995" y="1671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59549</xdr:rowOff>
    </xdr:from>
    <xdr:ext cx="599010" cy="259045"/>
    <xdr:sp macro="" textlink="">
      <xdr:nvSpPr>
        <xdr:cNvPr id="449" name="n_2mainValue【港湾・漁港】&#10;一人当たり有形固定資産（償却資産）額">
          <a:extLst>
            <a:ext uri="{FF2B5EF4-FFF2-40B4-BE49-F238E27FC236}">
              <a16:creationId xmlns:a16="http://schemas.microsoft.com/office/drawing/2014/main" id="{E0A645E4-8733-4431-AC01-4450623B51BD}"/>
            </a:ext>
          </a:extLst>
        </xdr:cNvPr>
        <xdr:cNvSpPr txBox="1"/>
      </xdr:nvSpPr>
      <xdr:spPr>
        <a:xfrm>
          <a:off x="7609420" y="167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60028</xdr:rowOff>
    </xdr:from>
    <xdr:ext cx="599010" cy="259045"/>
    <xdr:sp macro="" textlink="">
      <xdr:nvSpPr>
        <xdr:cNvPr id="450" name="n_3mainValue【港湾・漁港】&#10;一人当たり有形固定資産（償却資産）額">
          <a:extLst>
            <a:ext uri="{FF2B5EF4-FFF2-40B4-BE49-F238E27FC236}">
              <a16:creationId xmlns:a16="http://schemas.microsoft.com/office/drawing/2014/main" id="{D2DCA7EB-7C25-4E0D-A672-D874D96C68A0}"/>
            </a:ext>
          </a:extLst>
        </xdr:cNvPr>
        <xdr:cNvSpPr txBox="1"/>
      </xdr:nvSpPr>
      <xdr:spPr>
        <a:xfrm>
          <a:off x="6818845" y="1673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7C4A67B8-4321-42CA-867E-078B4C15A5B2}"/>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2" name="正方形/長方形 451">
          <a:extLst>
            <a:ext uri="{FF2B5EF4-FFF2-40B4-BE49-F238E27FC236}">
              <a16:creationId xmlns:a16="http://schemas.microsoft.com/office/drawing/2014/main" id="{FD7A6E9C-9B94-4E7A-A8FD-1473B8A09350}"/>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3" name="正方形/長方形 452">
          <a:extLst>
            <a:ext uri="{FF2B5EF4-FFF2-40B4-BE49-F238E27FC236}">
              <a16:creationId xmlns:a16="http://schemas.microsoft.com/office/drawing/2014/main" id="{D56D606E-A9F0-47B9-BF1E-581CC46226B6}"/>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4" name="正方形/長方形 453">
          <a:extLst>
            <a:ext uri="{FF2B5EF4-FFF2-40B4-BE49-F238E27FC236}">
              <a16:creationId xmlns:a16="http://schemas.microsoft.com/office/drawing/2014/main" id="{06C0E3F7-C420-4B07-8890-BFD5529BFCE7}"/>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5" name="正方形/長方形 454">
          <a:extLst>
            <a:ext uri="{FF2B5EF4-FFF2-40B4-BE49-F238E27FC236}">
              <a16:creationId xmlns:a16="http://schemas.microsoft.com/office/drawing/2014/main" id="{80277278-FACD-41D5-B8B6-4C10D37FA687}"/>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514EADA3-3D9B-493B-80CE-CED6D161793C}"/>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5FEAD80C-DEAB-48D0-A6FD-41980FD7A74B}"/>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8" name="正方形/長方形 457">
          <a:extLst>
            <a:ext uri="{FF2B5EF4-FFF2-40B4-BE49-F238E27FC236}">
              <a16:creationId xmlns:a16="http://schemas.microsoft.com/office/drawing/2014/main" id="{A62E3B27-46D4-4E9C-8F8E-33661D59D69C}"/>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9" name="正方形/長方形 458">
          <a:extLst>
            <a:ext uri="{FF2B5EF4-FFF2-40B4-BE49-F238E27FC236}">
              <a16:creationId xmlns:a16="http://schemas.microsoft.com/office/drawing/2014/main" id="{5719F876-58FA-4F8D-9D36-FA9D1EBEBF12}"/>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0" name="正方形/長方形 459">
          <a:extLst>
            <a:ext uri="{FF2B5EF4-FFF2-40B4-BE49-F238E27FC236}">
              <a16:creationId xmlns:a16="http://schemas.microsoft.com/office/drawing/2014/main" id="{923A462D-0D1D-4761-AAED-8ABBC730E3EE}"/>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1" name="正方形/長方形 460">
          <a:extLst>
            <a:ext uri="{FF2B5EF4-FFF2-40B4-BE49-F238E27FC236}">
              <a16:creationId xmlns:a16="http://schemas.microsoft.com/office/drawing/2014/main" id="{BDFED23C-5CE9-41DC-8F29-BE9B0E01C2CF}"/>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CD59DF8F-116A-4DF4-B71F-0ACC3176FB5A}"/>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085411ED-A44A-4668-A9A4-5D15FFED6FBD}"/>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4" name="正方形/長方形 463">
          <a:extLst>
            <a:ext uri="{FF2B5EF4-FFF2-40B4-BE49-F238E27FC236}">
              <a16:creationId xmlns:a16="http://schemas.microsoft.com/office/drawing/2014/main" id="{17B533A8-8DDA-4EF8-9E01-087E14AA6996}"/>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5" name="正方形/長方形 464">
          <a:extLst>
            <a:ext uri="{FF2B5EF4-FFF2-40B4-BE49-F238E27FC236}">
              <a16:creationId xmlns:a16="http://schemas.microsoft.com/office/drawing/2014/main" id="{D04715E7-6344-423A-9D11-360CA2CD12B5}"/>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66" name="正方形/長方形 465">
          <a:extLst>
            <a:ext uri="{FF2B5EF4-FFF2-40B4-BE49-F238E27FC236}">
              <a16:creationId xmlns:a16="http://schemas.microsoft.com/office/drawing/2014/main" id="{F84CB85D-3220-4EBA-9879-C8581ED8312C}"/>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67" name="正方形/長方形 466">
          <a:extLst>
            <a:ext uri="{FF2B5EF4-FFF2-40B4-BE49-F238E27FC236}">
              <a16:creationId xmlns:a16="http://schemas.microsoft.com/office/drawing/2014/main" id="{D12506CE-244D-4F72-A2C5-D32B3812EBD8}"/>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F9532E5F-09B4-4C1B-B438-10F5B55B8977}"/>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DAEE58CC-E7B1-4C48-91B3-D3A50E4690F3}"/>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7C960123-9C76-4BBB-8443-9488911392D5}"/>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5D69F5A0-F032-4752-BD89-2AA2FA1BFE33}"/>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2" name="直線コネクタ 471">
          <a:extLst>
            <a:ext uri="{FF2B5EF4-FFF2-40B4-BE49-F238E27FC236}">
              <a16:creationId xmlns:a16="http://schemas.microsoft.com/office/drawing/2014/main" id="{0BCAB9C3-36E5-4D36-8C04-26532EE412C5}"/>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3" name="テキスト ボックス 472">
          <a:extLst>
            <a:ext uri="{FF2B5EF4-FFF2-40B4-BE49-F238E27FC236}">
              <a16:creationId xmlns:a16="http://schemas.microsoft.com/office/drawing/2014/main" id="{3C5D8049-4D49-4B4C-A670-09654820BB50}"/>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4" name="直線コネクタ 473">
          <a:extLst>
            <a:ext uri="{FF2B5EF4-FFF2-40B4-BE49-F238E27FC236}">
              <a16:creationId xmlns:a16="http://schemas.microsoft.com/office/drawing/2014/main" id="{E0A43C50-5B18-4D46-A8D7-03EEBE049E5B}"/>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5" name="テキスト ボックス 474">
          <a:extLst>
            <a:ext uri="{FF2B5EF4-FFF2-40B4-BE49-F238E27FC236}">
              <a16:creationId xmlns:a16="http://schemas.microsoft.com/office/drawing/2014/main" id="{999C1EA8-3F79-445D-B07D-D485DF9D84CF}"/>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6" name="直線コネクタ 475">
          <a:extLst>
            <a:ext uri="{FF2B5EF4-FFF2-40B4-BE49-F238E27FC236}">
              <a16:creationId xmlns:a16="http://schemas.microsoft.com/office/drawing/2014/main" id="{0EE23C62-20F8-4515-B682-2CC8584CC2F7}"/>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7" name="テキスト ボックス 476">
          <a:extLst>
            <a:ext uri="{FF2B5EF4-FFF2-40B4-BE49-F238E27FC236}">
              <a16:creationId xmlns:a16="http://schemas.microsoft.com/office/drawing/2014/main" id="{363991A3-24F7-420F-9895-3376EC10EE2A}"/>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8" name="直線コネクタ 477">
          <a:extLst>
            <a:ext uri="{FF2B5EF4-FFF2-40B4-BE49-F238E27FC236}">
              <a16:creationId xmlns:a16="http://schemas.microsoft.com/office/drawing/2014/main" id="{62EA5297-DCB8-4D0D-8CD2-223D86CCCAAB}"/>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9" name="テキスト ボックス 478">
          <a:extLst>
            <a:ext uri="{FF2B5EF4-FFF2-40B4-BE49-F238E27FC236}">
              <a16:creationId xmlns:a16="http://schemas.microsoft.com/office/drawing/2014/main" id="{803E070C-5FC6-408C-8FE8-3CE8A590E650}"/>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EF31A003-8A78-46CC-9268-63EBABDEFB06}"/>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1" name="テキスト ボックス 480">
          <a:extLst>
            <a:ext uri="{FF2B5EF4-FFF2-40B4-BE49-F238E27FC236}">
              <a16:creationId xmlns:a16="http://schemas.microsoft.com/office/drawing/2014/main" id="{1C42E5C5-2CDE-46A7-B0A8-D05C6DD0BC41}"/>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id="{E1E0639D-CDF7-48C8-8334-5214C34EE7EA}"/>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483" name="直線コネクタ 482">
          <a:extLst>
            <a:ext uri="{FF2B5EF4-FFF2-40B4-BE49-F238E27FC236}">
              <a16:creationId xmlns:a16="http://schemas.microsoft.com/office/drawing/2014/main" id="{75D91C6E-E3AD-4F47-A27D-5D33779A9584}"/>
            </a:ext>
          </a:extLst>
        </xdr:cNvPr>
        <xdr:cNvCxnSpPr/>
      </xdr:nvCxnSpPr>
      <xdr:spPr>
        <a:xfrm flipV="1">
          <a:off x="14695170" y="9335770"/>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484" name="【学校施設】&#10;有形固定資産減価償却率最小値テキスト">
          <a:extLst>
            <a:ext uri="{FF2B5EF4-FFF2-40B4-BE49-F238E27FC236}">
              <a16:creationId xmlns:a16="http://schemas.microsoft.com/office/drawing/2014/main" id="{8A6FF595-BD21-4BA8-AADC-8AED5DB9C0F7}"/>
            </a:ext>
          </a:extLst>
        </xdr:cNvPr>
        <xdr:cNvSpPr txBox="1"/>
      </xdr:nvSpPr>
      <xdr:spPr>
        <a:xfrm>
          <a:off x="14744700" y="1033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485" name="直線コネクタ 484">
          <a:extLst>
            <a:ext uri="{FF2B5EF4-FFF2-40B4-BE49-F238E27FC236}">
              <a16:creationId xmlns:a16="http://schemas.microsoft.com/office/drawing/2014/main" id="{610451FB-BE9D-4AF9-91A0-ECE12737A2A7}"/>
            </a:ext>
          </a:extLst>
        </xdr:cNvPr>
        <xdr:cNvCxnSpPr/>
      </xdr:nvCxnSpPr>
      <xdr:spPr>
        <a:xfrm>
          <a:off x="14611350" y="103315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486" name="【学校施設】&#10;有形固定資産減価償却率最大値テキスト">
          <a:extLst>
            <a:ext uri="{FF2B5EF4-FFF2-40B4-BE49-F238E27FC236}">
              <a16:creationId xmlns:a16="http://schemas.microsoft.com/office/drawing/2014/main" id="{7F49A628-C090-4F2D-AE18-EC717BC85D47}"/>
            </a:ext>
          </a:extLst>
        </xdr:cNvPr>
        <xdr:cNvSpPr txBox="1"/>
      </xdr:nvSpPr>
      <xdr:spPr>
        <a:xfrm>
          <a:off x="14744700" y="911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487" name="直線コネクタ 486">
          <a:extLst>
            <a:ext uri="{FF2B5EF4-FFF2-40B4-BE49-F238E27FC236}">
              <a16:creationId xmlns:a16="http://schemas.microsoft.com/office/drawing/2014/main" id="{8D67C088-25CD-48CC-AA79-82263A9901B0}"/>
            </a:ext>
          </a:extLst>
        </xdr:cNvPr>
        <xdr:cNvCxnSpPr/>
      </xdr:nvCxnSpPr>
      <xdr:spPr>
        <a:xfrm>
          <a:off x="14611350" y="9335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29227</xdr:rowOff>
    </xdr:from>
    <xdr:ext cx="405111" cy="259045"/>
    <xdr:sp macro="" textlink="">
      <xdr:nvSpPr>
        <xdr:cNvPr id="488" name="【学校施設】&#10;有形固定資産減価償却率平均値テキスト">
          <a:extLst>
            <a:ext uri="{FF2B5EF4-FFF2-40B4-BE49-F238E27FC236}">
              <a16:creationId xmlns:a16="http://schemas.microsoft.com/office/drawing/2014/main" id="{1CD57924-46EF-4835-BF4B-DC6CD8630D8D}"/>
            </a:ext>
          </a:extLst>
        </xdr:cNvPr>
        <xdr:cNvSpPr txBox="1"/>
      </xdr:nvSpPr>
      <xdr:spPr>
        <a:xfrm>
          <a:off x="14744700" y="9741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89" name="フローチャート: 判断 488">
          <a:extLst>
            <a:ext uri="{FF2B5EF4-FFF2-40B4-BE49-F238E27FC236}">
              <a16:creationId xmlns:a16="http://schemas.microsoft.com/office/drawing/2014/main" id="{1C8A9E90-F3A6-4EBE-82ED-7968ADB9CDD5}"/>
            </a:ext>
          </a:extLst>
        </xdr:cNvPr>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490" name="フローチャート: 判断 489">
          <a:extLst>
            <a:ext uri="{FF2B5EF4-FFF2-40B4-BE49-F238E27FC236}">
              <a16:creationId xmlns:a16="http://schemas.microsoft.com/office/drawing/2014/main" id="{A62DF4B5-91AB-4F18-9CE4-A3ACFCD69FA4}"/>
            </a:ext>
          </a:extLst>
        </xdr:cNvPr>
        <xdr:cNvSpPr/>
      </xdr:nvSpPr>
      <xdr:spPr>
        <a:xfrm>
          <a:off x="13887450" y="9889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491" name="フローチャート: 判断 490">
          <a:extLst>
            <a:ext uri="{FF2B5EF4-FFF2-40B4-BE49-F238E27FC236}">
              <a16:creationId xmlns:a16="http://schemas.microsoft.com/office/drawing/2014/main" id="{A83EF231-216A-46A2-AFD9-CCEBC5866FDB}"/>
            </a:ext>
          </a:extLst>
        </xdr:cNvPr>
        <xdr:cNvSpPr/>
      </xdr:nvSpPr>
      <xdr:spPr>
        <a:xfrm>
          <a:off x="13096875" y="987920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104648</xdr:rowOff>
    </xdr:from>
    <xdr:to>
      <xdr:col>72</xdr:col>
      <xdr:colOff>38100</xdr:colOff>
      <xdr:row>61</xdr:row>
      <xdr:rowOff>34798</xdr:rowOff>
    </xdr:to>
    <xdr:sp macro="" textlink="">
      <xdr:nvSpPr>
        <xdr:cNvPr id="492" name="フローチャート: 判断 491">
          <a:extLst>
            <a:ext uri="{FF2B5EF4-FFF2-40B4-BE49-F238E27FC236}">
              <a16:creationId xmlns:a16="http://schemas.microsoft.com/office/drawing/2014/main" id="{35326A5C-210C-419D-AFD3-0F765CFDEAE0}"/>
            </a:ext>
          </a:extLst>
        </xdr:cNvPr>
        <xdr:cNvSpPr/>
      </xdr:nvSpPr>
      <xdr:spPr>
        <a:xfrm>
          <a:off x="12296775" y="982332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493" name="フローチャート: 判断 492">
          <a:extLst>
            <a:ext uri="{FF2B5EF4-FFF2-40B4-BE49-F238E27FC236}">
              <a16:creationId xmlns:a16="http://schemas.microsoft.com/office/drawing/2014/main" id="{2DB590FB-9113-4C27-A048-B76CCAC3493A}"/>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A0AEEFA0-3D36-4ABF-86D9-E9AD65774AB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28E3E2A4-2F13-4719-89A9-A2CACBD7DA21}"/>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F4D8FB26-CEC6-4C71-BFEA-FFAB8327AAEB}"/>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E612E645-B12E-4CC5-A8F3-EBB5069B76AB}"/>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74DFF4DA-29F3-4021-A792-51E2AA93CAE1}"/>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49784</xdr:rowOff>
    </xdr:from>
    <xdr:to>
      <xdr:col>85</xdr:col>
      <xdr:colOff>177800</xdr:colOff>
      <xdr:row>62</xdr:row>
      <xdr:rowOff>151384</xdr:rowOff>
    </xdr:to>
    <xdr:sp macro="" textlink="">
      <xdr:nvSpPr>
        <xdr:cNvPr id="499" name="楕円 498">
          <a:extLst>
            <a:ext uri="{FF2B5EF4-FFF2-40B4-BE49-F238E27FC236}">
              <a16:creationId xmlns:a16="http://schemas.microsoft.com/office/drawing/2014/main" id="{A0F49013-FB4E-4474-9E11-341EAC235CA9}"/>
            </a:ext>
          </a:extLst>
        </xdr:cNvPr>
        <xdr:cNvSpPr/>
      </xdr:nvSpPr>
      <xdr:spPr>
        <a:xfrm>
          <a:off x="14649450" y="1008595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28211</xdr:rowOff>
    </xdr:from>
    <xdr:ext cx="405111" cy="259045"/>
    <xdr:sp macro="" textlink="">
      <xdr:nvSpPr>
        <xdr:cNvPr id="500" name="【学校施設】&#10;有形固定資産減価償却率該当値テキスト">
          <a:extLst>
            <a:ext uri="{FF2B5EF4-FFF2-40B4-BE49-F238E27FC236}">
              <a16:creationId xmlns:a16="http://schemas.microsoft.com/office/drawing/2014/main" id="{B4F9C2FF-AD7E-4C4C-90B4-FB9F9E6FB85C}"/>
            </a:ext>
          </a:extLst>
        </xdr:cNvPr>
        <xdr:cNvSpPr txBox="1"/>
      </xdr:nvSpPr>
      <xdr:spPr>
        <a:xfrm>
          <a:off x="14744700" y="10070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501" name="楕円 500">
          <a:extLst>
            <a:ext uri="{FF2B5EF4-FFF2-40B4-BE49-F238E27FC236}">
              <a16:creationId xmlns:a16="http://schemas.microsoft.com/office/drawing/2014/main" id="{063BA8E4-D35C-4FC1-8DCE-EE66A9737A4E}"/>
            </a:ext>
          </a:extLst>
        </xdr:cNvPr>
        <xdr:cNvSpPr/>
      </xdr:nvSpPr>
      <xdr:spPr>
        <a:xfrm>
          <a:off x="13887450" y="100177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100584</xdr:rowOff>
    </xdr:to>
    <xdr:cxnSp macro="">
      <xdr:nvCxnSpPr>
        <xdr:cNvPr id="502" name="直線コネクタ 501">
          <a:extLst>
            <a:ext uri="{FF2B5EF4-FFF2-40B4-BE49-F238E27FC236}">
              <a16:creationId xmlns:a16="http://schemas.microsoft.com/office/drawing/2014/main" id="{5F775039-9C66-4E31-88D7-742AD8F10EDB}"/>
            </a:ext>
          </a:extLst>
        </xdr:cNvPr>
        <xdr:cNvCxnSpPr/>
      </xdr:nvCxnSpPr>
      <xdr:spPr>
        <a:xfrm>
          <a:off x="13935075" y="10065385"/>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84074</xdr:rowOff>
    </xdr:from>
    <xdr:to>
      <xdr:col>76</xdr:col>
      <xdr:colOff>165100</xdr:colOff>
      <xdr:row>62</xdr:row>
      <xdr:rowOff>14224</xdr:rowOff>
    </xdr:to>
    <xdr:sp macro="" textlink="">
      <xdr:nvSpPr>
        <xdr:cNvPr id="503" name="楕円 502">
          <a:extLst>
            <a:ext uri="{FF2B5EF4-FFF2-40B4-BE49-F238E27FC236}">
              <a16:creationId xmlns:a16="http://schemas.microsoft.com/office/drawing/2014/main" id="{F9570696-8059-444F-BD97-7D9CFE5D97FB}"/>
            </a:ext>
          </a:extLst>
        </xdr:cNvPr>
        <xdr:cNvSpPr/>
      </xdr:nvSpPr>
      <xdr:spPr>
        <a:xfrm>
          <a:off x="13096875" y="996467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134874</xdr:rowOff>
    </xdr:from>
    <xdr:to>
      <xdr:col>81</xdr:col>
      <xdr:colOff>50800</xdr:colOff>
      <xdr:row>62</xdr:row>
      <xdr:rowOff>22860</xdr:rowOff>
    </xdr:to>
    <xdr:cxnSp macro="">
      <xdr:nvCxnSpPr>
        <xdr:cNvPr id="504" name="直線コネクタ 503">
          <a:extLst>
            <a:ext uri="{FF2B5EF4-FFF2-40B4-BE49-F238E27FC236}">
              <a16:creationId xmlns:a16="http://schemas.microsoft.com/office/drawing/2014/main" id="{97409EB8-46B5-40A5-843D-BC469EFAAAC0}"/>
            </a:ext>
          </a:extLst>
        </xdr:cNvPr>
        <xdr:cNvCxnSpPr/>
      </xdr:nvCxnSpPr>
      <xdr:spPr>
        <a:xfrm>
          <a:off x="13144500" y="10012299"/>
          <a:ext cx="790575"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33782</xdr:rowOff>
    </xdr:from>
    <xdr:to>
      <xdr:col>72</xdr:col>
      <xdr:colOff>38100</xdr:colOff>
      <xdr:row>61</xdr:row>
      <xdr:rowOff>135382</xdr:rowOff>
    </xdr:to>
    <xdr:sp macro="" textlink="">
      <xdr:nvSpPr>
        <xdr:cNvPr id="505" name="楕円 504">
          <a:extLst>
            <a:ext uri="{FF2B5EF4-FFF2-40B4-BE49-F238E27FC236}">
              <a16:creationId xmlns:a16="http://schemas.microsoft.com/office/drawing/2014/main" id="{4C524517-1BB6-4C8E-BBFB-1C5C682274D3}"/>
            </a:ext>
          </a:extLst>
        </xdr:cNvPr>
        <xdr:cNvSpPr/>
      </xdr:nvSpPr>
      <xdr:spPr>
        <a:xfrm>
          <a:off x="12296775" y="990803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84582</xdr:rowOff>
    </xdr:from>
    <xdr:to>
      <xdr:col>76</xdr:col>
      <xdr:colOff>114300</xdr:colOff>
      <xdr:row>61</xdr:row>
      <xdr:rowOff>134874</xdr:rowOff>
    </xdr:to>
    <xdr:cxnSp macro="">
      <xdr:nvCxnSpPr>
        <xdr:cNvPr id="506" name="直線コネクタ 505">
          <a:extLst>
            <a:ext uri="{FF2B5EF4-FFF2-40B4-BE49-F238E27FC236}">
              <a16:creationId xmlns:a16="http://schemas.microsoft.com/office/drawing/2014/main" id="{0D1745EF-0E0B-4E70-8EAB-CBACC737ED16}"/>
            </a:ext>
          </a:extLst>
        </xdr:cNvPr>
        <xdr:cNvCxnSpPr/>
      </xdr:nvCxnSpPr>
      <xdr:spPr>
        <a:xfrm>
          <a:off x="12344400" y="9965182"/>
          <a:ext cx="800100"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133621</xdr:rowOff>
    </xdr:from>
    <xdr:ext cx="405111" cy="259045"/>
    <xdr:sp macro="" textlink="">
      <xdr:nvSpPr>
        <xdr:cNvPr id="507" name="n_1aveValue【学校施設】&#10;有形固定資産減価償却率">
          <a:extLst>
            <a:ext uri="{FF2B5EF4-FFF2-40B4-BE49-F238E27FC236}">
              <a16:creationId xmlns:a16="http://schemas.microsoft.com/office/drawing/2014/main" id="{63F4C529-47D9-4FEC-85D5-E8CB0C30D9DC}"/>
            </a:ext>
          </a:extLst>
        </xdr:cNvPr>
        <xdr:cNvSpPr txBox="1"/>
      </xdr:nvSpPr>
      <xdr:spPr>
        <a:xfrm>
          <a:off x="13745219" y="968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119905</xdr:rowOff>
    </xdr:from>
    <xdr:ext cx="405111" cy="259045"/>
    <xdr:sp macro="" textlink="">
      <xdr:nvSpPr>
        <xdr:cNvPr id="508" name="n_2aveValue【学校施設】&#10;有形固定資産減価償却率">
          <a:extLst>
            <a:ext uri="{FF2B5EF4-FFF2-40B4-BE49-F238E27FC236}">
              <a16:creationId xmlns:a16="http://schemas.microsoft.com/office/drawing/2014/main" id="{39C565D6-6C3E-435F-97D1-1D4A5B4768DF}"/>
            </a:ext>
          </a:extLst>
        </xdr:cNvPr>
        <xdr:cNvSpPr txBox="1"/>
      </xdr:nvSpPr>
      <xdr:spPr>
        <a:xfrm>
          <a:off x="12964169" y="967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51325</xdr:rowOff>
    </xdr:from>
    <xdr:ext cx="405111" cy="259045"/>
    <xdr:sp macro="" textlink="">
      <xdr:nvSpPr>
        <xdr:cNvPr id="509" name="n_3aveValue【学校施設】&#10;有形固定資産減価償却率">
          <a:extLst>
            <a:ext uri="{FF2B5EF4-FFF2-40B4-BE49-F238E27FC236}">
              <a16:creationId xmlns:a16="http://schemas.microsoft.com/office/drawing/2014/main" id="{651718B1-6345-4C9B-BAC5-264D8DB088C3}"/>
            </a:ext>
          </a:extLst>
        </xdr:cNvPr>
        <xdr:cNvSpPr txBox="1"/>
      </xdr:nvSpPr>
      <xdr:spPr>
        <a:xfrm>
          <a:off x="12164069" y="960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510" name="n_4aveValue【学校施設】&#10;有形固定資産減価償却率">
          <a:extLst>
            <a:ext uri="{FF2B5EF4-FFF2-40B4-BE49-F238E27FC236}">
              <a16:creationId xmlns:a16="http://schemas.microsoft.com/office/drawing/2014/main" id="{5AF951D3-AC21-4457-A4D3-A400447BCF8D}"/>
            </a:ext>
          </a:extLst>
        </xdr:cNvPr>
        <xdr:cNvSpPr txBox="1"/>
      </xdr:nvSpPr>
      <xdr:spPr>
        <a:xfrm>
          <a:off x="11354444" y="969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511" name="n_1mainValue【学校施設】&#10;有形固定資産減価償却率">
          <a:extLst>
            <a:ext uri="{FF2B5EF4-FFF2-40B4-BE49-F238E27FC236}">
              <a16:creationId xmlns:a16="http://schemas.microsoft.com/office/drawing/2014/main" id="{E34F3E87-1538-4415-BA3C-3DC72847D90D}"/>
            </a:ext>
          </a:extLst>
        </xdr:cNvPr>
        <xdr:cNvSpPr txBox="1"/>
      </xdr:nvSpPr>
      <xdr:spPr>
        <a:xfrm>
          <a:off x="13745219" y="1010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5351</xdr:rowOff>
    </xdr:from>
    <xdr:ext cx="405111" cy="259045"/>
    <xdr:sp macro="" textlink="">
      <xdr:nvSpPr>
        <xdr:cNvPr id="512" name="n_2mainValue【学校施設】&#10;有形固定資産減価償却率">
          <a:extLst>
            <a:ext uri="{FF2B5EF4-FFF2-40B4-BE49-F238E27FC236}">
              <a16:creationId xmlns:a16="http://schemas.microsoft.com/office/drawing/2014/main" id="{F6C0FB46-8EB2-4FAE-BA25-6CA7CA447EA0}"/>
            </a:ext>
          </a:extLst>
        </xdr:cNvPr>
        <xdr:cNvSpPr txBox="1"/>
      </xdr:nvSpPr>
      <xdr:spPr>
        <a:xfrm>
          <a:off x="12964169" y="1004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126509</xdr:rowOff>
    </xdr:from>
    <xdr:ext cx="405111" cy="259045"/>
    <xdr:sp macro="" textlink="">
      <xdr:nvSpPr>
        <xdr:cNvPr id="513" name="n_3mainValue【学校施設】&#10;有形固定資産減価償却率">
          <a:extLst>
            <a:ext uri="{FF2B5EF4-FFF2-40B4-BE49-F238E27FC236}">
              <a16:creationId xmlns:a16="http://schemas.microsoft.com/office/drawing/2014/main" id="{EA27F406-3EFE-428E-9FBE-85F643021E74}"/>
            </a:ext>
          </a:extLst>
        </xdr:cNvPr>
        <xdr:cNvSpPr txBox="1"/>
      </xdr:nvSpPr>
      <xdr:spPr>
        <a:xfrm>
          <a:off x="12164069" y="1000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1E92D8DB-4153-4BF2-A1EC-2D0D7650AEC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5" name="正方形/長方形 514">
          <a:extLst>
            <a:ext uri="{FF2B5EF4-FFF2-40B4-BE49-F238E27FC236}">
              <a16:creationId xmlns:a16="http://schemas.microsoft.com/office/drawing/2014/main" id="{813332F0-8CEC-46B0-B77F-7D54BF92A657}"/>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6" name="正方形/長方形 515">
          <a:extLst>
            <a:ext uri="{FF2B5EF4-FFF2-40B4-BE49-F238E27FC236}">
              <a16:creationId xmlns:a16="http://schemas.microsoft.com/office/drawing/2014/main" id="{BBE359DE-E62B-488B-B10F-AF7277F9F7E7}"/>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7" name="正方形/長方形 516">
          <a:extLst>
            <a:ext uri="{FF2B5EF4-FFF2-40B4-BE49-F238E27FC236}">
              <a16:creationId xmlns:a16="http://schemas.microsoft.com/office/drawing/2014/main" id="{5A7AE652-82D5-48B3-832C-74F6345B58C4}"/>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8" name="正方形/長方形 517">
          <a:extLst>
            <a:ext uri="{FF2B5EF4-FFF2-40B4-BE49-F238E27FC236}">
              <a16:creationId xmlns:a16="http://schemas.microsoft.com/office/drawing/2014/main" id="{95ED6363-E917-4A42-A5C5-09665B67E8DB}"/>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3D654AA9-7827-466C-8FA5-CB795FE051D6}"/>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C265FE33-A6A4-4046-8E97-51CE414F67DE}"/>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3C023C9A-B169-42DA-BE6D-A074F5733962}"/>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2BA76766-D62C-4A34-95E0-3D7667CCDC23}"/>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3" name="直線コネクタ 522">
          <a:extLst>
            <a:ext uri="{FF2B5EF4-FFF2-40B4-BE49-F238E27FC236}">
              <a16:creationId xmlns:a16="http://schemas.microsoft.com/office/drawing/2014/main" id="{E8BDEA7E-9329-48E7-9EB6-770EF0F74D6F}"/>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7757BCC5-A73A-40A4-9C5B-341AB9E6965E}"/>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5" name="直線コネクタ 524">
          <a:extLst>
            <a:ext uri="{FF2B5EF4-FFF2-40B4-BE49-F238E27FC236}">
              <a16:creationId xmlns:a16="http://schemas.microsoft.com/office/drawing/2014/main" id="{0A9B6FC5-46FE-4EA9-BECB-991FBBF1F93A}"/>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6" name="テキスト ボックス 525">
          <a:extLst>
            <a:ext uri="{FF2B5EF4-FFF2-40B4-BE49-F238E27FC236}">
              <a16:creationId xmlns:a16="http://schemas.microsoft.com/office/drawing/2014/main" id="{5F19BA8B-F1C5-4B62-ADCF-54B2A11FFECD}"/>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7" name="直線コネクタ 526">
          <a:extLst>
            <a:ext uri="{FF2B5EF4-FFF2-40B4-BE49-F238E27FC236}">
              <a16:creationId xmlns:a16="http://schemas.microsoft.com/office/drawing/2014/main" id="{96EBA81D-BF72-4A04-9CB2-9799EA5DEACF}"/>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8" name="テキスト ボックス 527">
          <a:extLst>
            <a:ext uri="{FF2B5EF4-FFF2-40B4-BE49-F238E27FC236}">
              <a16:creationId xmlns:a16="http://schemas.microsoft.com/office/drawing/2014/main" id="{0E4CA1C0-3C6C-410D-A609-2DDD430AB5EF}"/>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9" name="直線コネクタ 528">
          <a:extLst>
            <a:ext uri="{FF2B5EF4-FFF2-40B4-BE49-F238E27FC236}">
              <a16:creationId xmlns:a16="http://schemas.microsoft.com/office/drawing/2014/main" id="{DFBD4ABB-DC2F-4061-AA1C-6DD8637A0FB1}"/>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0" name="テキスト ボックス 529">
          <a:extLst>
            <a:ext uri="{FF2B5EF4-FFF2-40B4-BE49-F238E27FC236}">
              <a16:creationId xmlns:a16="http://schemas.microsoft.com/office/drawing/2014/main" id="{ECD79593-8B36-4365-A992-FD7BC6782676}"/>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1" name="直線コネクタ 530">
          <a:extLst>
            <a:ext uri="{FF2B5EF4-FFF2-40B4-BE49-F238E27FC236}">
              <a16:creationId xmlns:a16="http://schemas.microsoft.com/office/drawing/2014/main" id="{CA8325E8-7331-4D48-97ED-4E8090819BF6}"/>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2" name="テキスト ボックス 531">
          <a:extLst>
            <a:ext uri="{FF2B5EF4-FFF2-40B4-BE49-F238E27FC236}">
              <a16:creationId xmlns:a16="http://schemas.microsoft.com/office/drawing/2014/main" id="{1F46919D-481A-4FAF-8111-F590029CC385}"/>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3" name="直線コネクタ 532">
          <a:extLst>
            <a:ext uri="{FF2B5EF4-FFF2-40B4-BE49-F238E27FC236}">
              <a16:creationId xmlns:a16="http://schemas.microsoft.com/office/drawing/2014/main" id="{7B60DDF3-6D9C-46A0-A6A0-1CFA1B0309C0}"/>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4" name="テキスト ボックス 533">
          <a:extLst>
            <a:ext uri="{FF2B5EF4-FFF2-40B4-BE49-F238E27FC236}">
              <a16:creationId xmlns:a16="http://schemas.microsoft.com/office/drawing/2014/main" id="{A4AFE7E9-69CB-468C-9911-052509C68497}"/>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26F4247A-E9FA-4AAC-905A-6EE3050B5BF5}"/>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34F02F61-FE72-4F3E-A65E-F89D2E88F72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B4F70197-2EAB-4010-907F-E459D36CBCA1}"/>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538" name="直線コネクタ 537">
          <a:extLst>
            <a:ext uri="{FF2B5EF4-FFF2-40B4-BE49-F238E27FC236}">
              <a16:creationId xmlns:a16="http://schemas.microsoft.com/office/drawing/2014/main" id="{FAAFDA43-07E7-42A5-97C9-38B259A30493}"/>
            </a:ext>
          </a:extLst>
        </xdr:cNvPr>
        <xdr:cNvCxnSpPr/>
      </xdr:nvCxnSpPr>
      <xdr:spPr>
        <a:xfrm flipV="1">
          <a:off x="19952970" y="9067800"/>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539" name="【学校施設】&#10;一人当たり面積最小値テキスト">
          <a:extLst>
            <a:ext uri="{FF2B5EF4-FFF2-40B4-BE49-F238E27FC236}">
              <a16:creationId xmlns:a16="http://schemas.microsoft.com/office/drawing/2014/main" id="{E49D57F9-D6FF-4E56-9FC5-C57C8DB69471}"/>
            </a:ext>
          </a:extLst>
        </xdr:cNvPr>
        <xdr:cNvSpPr txBox="1"/>
      </xdr:nvSpPr>
      <xdr:spPr>
        <a:xfrm>
          <a:off x="20002500" y="1031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540" name="直線コネクタ 539">
          <a:extLst>
            <a:ext uri="{FF2B5EF4-FFF2-40B4-BE49-F238E27FC236}">
              <a16:creationId xmlns:a16="http://schemas.microsoft.com/office/drawing/2014/main" id="{67B0C384-7D43-45DD-9F90-11C29AE20764}"/>
            </a:ext>
          </a:extLst>
        </xdr:cNvPr>
        <xdr:cNvCxnSpPr/>
      </xdr:nvCxnSpPr>
      <xdr:spPr>
        <a:xfrm>
          <a:off x="19878675" y="103075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541" name="【学校施設】&#10;一人当たり面積最大値テキスト">
          <a:extLst>
            <a:ext uri="{FF2B5EF4-FFF2-40B4-BE49-F238E27FC236}">
              <a16:creationId xmlns:a16="http://schemas.microsoft.com/office/drawing/2014/main" id="{CBE6E73E-0C05-4F00-8D42-5B2A4F40BC4C}"/>
            </a:ext>
          </a:extLst>
        </xdr:cNvPr>
        <xdr:cNvSpPr txBox="1"/>
      </xdr:nvSpPr>
      <xdr:spPr>
        <a:xfrm>
          <a:off x="20002500" y="88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42" name="直線コネクタ 541">
          <a:extLst>
            <a:ext uri="{FF2B5EF4-FFF2-40B4-BE49-F238E27FC236}">
              <a16:creationId xmlns:a16="http://schemas.microsoft.com/office/drawing/2014/main" id="{35AD0241-6EA0-4063-AD4B-667620636E44}"/>
            </a:ext>
          </a:extLst>
        </xdr:cNvPr>
        <xdr:cNvCxnSpPr/>
      </xdr:nvCxnSpPr>
      <xdr:spPr>
        <a:xfrm>
          <a:off x="19878675" y="9067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152961</xdr:rowOff>
    </xdr:from>
    <xdr:ext cx="469744" cy="259045"/>
    <xdr:sp macro="" textlink="">
      <xdr:nvSpPr>
        <xdr:cNvPr id="543" name="【学校施設】&#10;一人当たり面積平均値テキスト">
          <a:extLst>
            <a:ext uri="{FF2B5EF4-FFF2-40B4-BE49-F238E27FC236}">
              <a16:creationId xmlns:a16="http://schemas.microsoft.com/office/drawing/2014/main" id="{44252871-AB73-48EA-9D99-04F4A420B2A1}"/>
            </a:ext>
          </a:extLst>
        </xdr:cNvPr>
        <xdr:cNvSpPr txBox="1"/>
      </xdr:nvSpPr>
      <xdr:spPr>
        <a:xfrm>
          <a:off x="20002500" y="9868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544" name="フローチャート: 判断 543">
          <a:extLst>
            <a:ext uri="{FF2B5EF4-FFF2-40B4-BE49-F238E27FC236}">
              <a16:creationId xmlns:a16="http://schemas.microsoft.com/office/drawing/2014/main" id="{BBD69E5F-4301-4491-A966-8065AD2F1BAC}"/>
            </a:ext>
          </a:extLst>
        </xdr:cNvPr>
        <xdr:cNvSpPr/>
      </xdr:nvSpPr>
      <xdr:spPr>
        <a:xfrm>
          <a:off x="19897725" y="988050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45" name="フローチャート: 判断 544">
          <a:extLst>
            <a:ext uri="{FF2B5EF4-FFF2-40B4-BE49-F238E27FC236}">
              <a16:creationId xmlns:a16="http://schemas.microsoft.com/office/drawing/2014/main" id="{D095A3CF-C12A-4FDC-B733-11787DCD0768}"/>
            </a:ext>
          </a:extLst>
        </xdr:cNvPr>
        <xdr:cNvSpPr/>
      </xdr:nvSpPr>
      <xdr:spPr>
        <a:xfrm>
          <a:off x="191547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546" name="フローチャート: 判断 545">
          <a:extLst>
            <a:ext uri="{FF2B5EF4-FFF2-40B4-BE49-F238E27FC236}">
              <a16:creationId xmlns:a16="http://schemas.microsoft.com/office/drawing/2014/main" id="{8B65E76C-0DE0-4772-B065-44E8960D14E3}"/>
            </a:ext>
          </a:extLst>
        </xdr:cNvPr>
        <xdr:cNvSpPr/>
      </xdr:nvSpPr>
      <xdr:spPr>
        <a:xfrm>
          <a:off x="18345150" y="98671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125549</xdr:rowOff>
    </xdr:from>
    <xdr:to>
      <xdr:col>102</xdr:col>
      <xdr:colOff>165100</xdr:colOff>
      <xdr:row>61</xdr:row>
      <xdr:rowOff>55699</xdr:rowOff>
    </xdr:to>
    <xdr:sp macro="" textlink="">
      <xdr:nvSpPr>
        <xdr:cNvPr id="547" name="フローチャート: 判断 546">
          <a:extLst>
            <a:ext uri="{FF2B5EF4-FFF2-40B4-BE49-F238E27FC236}">
              <a16:creationId xmlns:a16="http://schemas.microsoft.com/office/drawing/2014/main" id="{F9DB5621-90BF-4ED4-99B7-B42805F51BA1}"/>
            </a:ext>
          </a:extLst>
        </xdr:cNvPr>
        <xdr:cNvSpPr/>
      </xdr:nvSpPr>
      <xdr:spPr>
        <a:xfrm>
          <a:off x="17554575" y="9837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158206</xdr:rowOff>
    </xdr:from>
    <xdr:to>
      <xdr:col>98</xdr:col>
      <xdr:colOff>38100</xdr:colOff>
      <xdr:row>61</xdr:row>
      <xdr:rowOff>88356</xdr:rowOff>
    </xdr:to>
    <xdr:sp macro="" textlink="">
      <xdr:nvSpPr>
        <xdr:cNvPr id="548" name="フローチャート: 判断 547">
          <a:extLst>
            <a:ext uri="{FF2B5EF4-FFF2-40B4-BE49-F238E27FC236}">
              <a16:creationId xmlns:a16="http://schemas.microsoft.com/office/drawing/2014/main" id="{6CA76852-643C-4469-976E-5E21274FDAE1}"/>
            </a:ext>
          </a:extLst>
        </xdr:cNvPr>
        <xdr:cNvSpPr/>
      </xdr:nvSpPr>
      <xdr:spPr>
        <a:xfrm>
          <a:off x="16754475" y="98768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CF5F758-99CE-44F6-B8E1-42044044CF3E}"/>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C9DD6F1-9424-46FF-B461-B4C71BBD3F6D}"/>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CFB13216-540B-4763-AEDC-69ED51C74F42}"/>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08552AB-6AF2-4718-A47C-1E96B6E4540C}"/>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FBC46A0-63B9-4750-AC21-89614A7601C5}"/>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156573</xdr:rowOff>
    </xdr:from>
    <xdr:to>
      <xdr:col>116</xdr:col>
      <xdr:colOff>114300</xdr:colOff>
      <xdr:row>58</xdr:row>
      <xdr:rowOff>86723</xdr:rowOff>
    </xdr:to>
    <xdr:sp macro="" textlink="">
      <xdr:nvSpPr>
        <xdr:cNvPr id="554" name="楕円 553">
          <a:extLst>
            <a:ext uri="{FF2B5EF4-FFF2-40B4-BE49-F238E27FC236}">
              <a16:creationId xmlns:a16="http://schemas.microsoft.com/office/drawing/2014/main" id="{3DA1799B-B58B-47C5-A22C-4BA4EBDA4B0F}"/>
            </a:ext>
          </a:extLst>
        </xdr:cNvPr>
        <xdr:cNvSpPr/>
      </xdr:nvSpPr>
      <xdr:spPr>
        <a:xfrm>
          <a:off x="19897725" y="938947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8000</xdr:rowOff>
    </xdr:from>
    <xdr:ext cx="469744" cy="259045"/>
    <xdr:sp macro="" textlink="">
      <xdr:nvSpPr>
        <xdr:cNvPr id="555" name="【学校施設】&#10;一人当たり面積該当値テキスト">
          <a:extLst>
            <a:ext uri="{FF2B5EF4-FFF2-40B4-BE49-F238E27FC236}">
              <a16:creationId xmlns:a16="http://schemas.microsoft.com/office/drawing/2014/main" id="{2F537ACC-C11A-419F-B819-D39C7C85F6D4}"/>
            </a:ext>
          </a:extLst>
        </xdr:cNvPr>
        <xdr:cNvSpPr txBox="1"/>
      </xdr:nvSpPr>
      <xdr:spPr>
        <a:xfrm>
          <a:off x="20002500" y="924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169635</xdr:rowOff>
    </xdr:from>
    <xdr:to>
      <xdr:col>112</xdr:col>
      <xdr:colOff>38100</xdr:colOff>
      <xdr:row>58</xdr:row>
      <xdr:rowOff>99785</xdr:rowOff>
    </xdr:to>
    <xdr:sp macro="" textlink="">
      <xdr:nvSpPr>
        <xdr:cNvPr id="556" name="楕円 555">
          <a:extLst>
            <a:ext uri="{FF2B5EF4-FFF2-40B4-BE49-F238E27FC236}">
              <a16:creationId xmlns:a16="http://schemas.microsoft.com/office/drawing/2014/main" id="{469B924E-67A3-46D1-B164-8C89596F122A}"/>
            </a:ext>
          </a:extLst>
        </xdr:cNvPr>
        <xdr:cNvSpPr/>
      </xdr:nvSpPr>
      <xdr:spPr>
        <a:xfrm>
          <a:off x="19154775" y="93898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35923</xdr:rowOff>
    </xdr:from>
    <xdr:to>
      <xdr:col>116</xdr:col>
      <xdr:colOff>63500</xdr:colOff>
      <xdr:row>58</xdr:row>
      <xdr:rowOff>48985</xdr:rowOff>
    </xdr:to>
    <xdr:cxnSp macro="">
      <xdr:nvCxnSpPr>
        <xdr:cNvPr id="557" name="直線コネクタ 556">
          <a:extLst>
            <a:ext uri="{FF2B5EF4-FFF2-40B4-BE49-F238E27FC236}">
              <a16:creationId xmlns:a16="http://schemas.microsoft.com/office/drawing/2014/main" id="{B841FAB9-51BB-4B37-B7C3-F76946DE043D}"/>
            </a:ext>
          </a:extLst>
        </xdr:cNvPr>
        <xdr:cNvCxnSpPr/>
      </xdr:nvCxnSpPr>
      <xdr:spPr>
        <a:xfrm flipV="1">
          <a:off x="19202400" y="9427573"/>
          <a:ext cx="752475"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11249</xdr:rowOff>
    </xdr:from>
    <xdr:to>
      <xdr:col>107</xdr:col>
      <xdr:colOff>101600</xdr:colOff>
      <xdr:row>58</xdr:row>
      <xdr:rowOff>112849</xdr:rowOff>
    </xdr:to>
    <xdr:sp macro="" textlink="">
      <xdr:nvSpPr>
        <xdr:cNvPr id="558" name="楕円 557">
          <a:extLst>
            <a:ext uri="{FF2B5EF4-FFF2-40B4-BE49-F238E27FC236}">
              <a16:creationId xmlns:a16="http://schemas.microsoft.com/office/drawing/2014/main" id="{B5ECCB26-92AF-4860-955E-A1BC062A0C1D}"/>
            </a:ext>
          </a:extLst>
        </xdr:cNvPr>
        <xdr:cNvSpPr/>
      </xdr:nvSpPr>
      <xdr:spPr>
        <a:xfrm>
          <a:off x="18345150" y="939972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48985</xdr:rowOff>
    </xdr:from>
    <xdr:to>
      <xdr:col>111</xdr:col>
      <xdr:colOff>177800</xdr:colOff>
      <xdr:row>58</xdr:row>
      <xdr:rowOff>62049</xdr:rowOff>
    </xdr:to>
    <xdr:cxnSp macro="">
      <xdr:nvCxnSpPr>
        <xdr:cNvPr id="559" name="直線コネクタ 558">
          <a:extLst>
            <a:ext uri="{FF2B5EF4-FFF2-40B4-BE49-F238E27FC236}">
              <a16:creationId xmlns:a16="http://schemas.microsoft.com/office/drawing/2014/main" id="{B26F87BC-D63F-4EB0-BAEB-8C2D26503F06}"/>
            </a:ext>
          </a:extLst>
        </xdr:cNvPr>
        <xdr:cNvCxnSpPr/>
      </xdr:nvCxnSpPr>
      <xdr:spPr>
        <a:xfrm flipV="1">
          <a:off x="18392775" y="9437460"/>
          <a:ext cx="809625"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21046</xdr:rowOff>
    </xdr:from>
    <xdr:to>
      <xdr:col>102</xdr:col>
      <xdr:colOff>165100</xdr:colOff>
      <xdr:row>58</xdr:row>
      <xdr:rowOff>122646</xdr:rowOff>
    </xdr:to>
    <xdr:sp macro="" textlink="">
      <xdr:nvSpPr>
        <xdr:cNvPr id="560" name="楕円 559">
          <a:extLst>
            <a:ext uri="{FF2B5EF4-FFF2-40B4-BE49-F238E27FC236}">
              <a16:creationId xmlns:a16="http://schemas.microsoft.com/office/drawing/2014/main" id="{7C86EB82-35F0-4AA5-A95F-19C2FCEA1D8C}"/>
            </a:ext>
          </a:extLst>
        </xdr:cNvPr>
        <xdr:cNvSpPr/>
      </xdr:nvSpPr>
      <xdr:spPr>
        <a:xfrm>
          <a:off x="17554575" y="941269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62049</xdr:rowOff>
    </xdr:from>
    <xdr:to>
      <xdr:col>107</xdr:col>
      <xdr:colOff>50800</xdr:colOff>
      <xdr:row>58</xdr:row>
      <xdr:rowOff>71846</xdr:rowOff>
    </xdr:to>
    <xdr:cxnSp macro="">
      <xdr:nvCxnSpPr>
        <xdr:cNvPr id="561" name="直線コネクタ 560">
          <a:extLst>
            <a:ext uri="{FF2B5EF4-FFF2-40B4-BE49-F238E27FC236}">
              <a16:creationId xmlns:a16="http://schemas.microsoft.com/office/drawing/2014/main" id="{C650F2BF-CA76-4800-A8E8-DADCF8D570C5}"/>
            </a:ext>
          </a:extLst>
        </xdr:cNvPr>
        <xdr:cNvCxnSpPr/>
      </xdr:nvCxnSpPr>
      <xdr:spPr>
        <a:xfrm flipV="1">
          <a:off x="17602200" y="9456874"/>
          <a:ext cx="790575"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62" name="n_1aveValue【学校施設】&#10;一人当たり面積">
          <a:extLst>
            <a:ext uri="{FF2B5EF4-FFF2-40B4-BE49-F238E27FC236}">
              <a16:creationId xmlns:a16="http://schemas.microsoft.com/office/drawing/2014/main" id="{4C9F76A8-F10F-4EE7-8383-2C45749A81CC}"/>
            </a:ext>
          </a:extLst>
        </xdr:cNvPr>
        <xdr:cNvSpPr txBox="1"/>
      </xdr:nvSpPr>
      <xdr:spPr>
        <a:xfrm>
          <a:off x="189834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72951</xdr:rowOff>
    </xdr:from>
    <xdr:ext cx="469744" cy="259045"/>
    <xdr:sp macro="" textlink="">
      <xdr:nvSpPr>
        <xdr:cNvPr id="563" name="n_2aveValue【学校施設】&#10;一人当たり面積">
          <a:extLst>
            <a:ext uri="{FF2B5EF4-FFF2-40B4-BE49-F238E27FC236}">
              <a16:creationId xmlns:a16="http://schemas.microsoft.com/office/drawing/2014/main" id="{75272254-23C7-4523-94F7-1B31F3382482}"/>
            </a:ext>
          </a:extLst>
        </xdr:cNvPr>
        <xdr:cNvSpPr txBox="1"/>
      </xdr:nvSpPr>
      <xdr:spPr>
        <a:xfrm>
          <a:off x="18183302"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46826</xdr:rowOff>
    </xdr:from>
    <xdr:ext cx="469744" cy="259045"/>
    <xdr:sp macro="" textlink="">
      <xdr:nvSpPr>
        <xdr:cNvPr id="564" name="n_3aveValue【学校施設】&#10;一人当たり面積">
          <a:extLst>
            <a:ext uri="{FF2B5EF4-FFF2-40B4-BE49-F238E27FC236}">
              <a16:creationId xmlns:a16="http://schemas.microsoft.com/office/drawing/2014/main" id="{B484A8E8-8C54-41B2-AA8E-A63A28358E66}"/>
            </a:ext>
          </a:extLst>
        </xdr:cNvPr>
        <xdr:cNvSpPr txBox="1"/>
      </xdr:nvSpPr>
      <xdr:spPr>
        <a:xfrm>
          <a:off x="17383202" y="992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104883</xdr:rowOff>
    </xdr:from>
    <xdr:ext cx="469744" cy="259045"/>
    <xdr:sp macro="" textlink="">
      <xdr:nvSpPr>
        <xdr:cNvPr id="565" name="n_4aveValue【学校施設】&#10;一人当たり面積">
          <a:extLst>
            <a:ext uri="{FF2B5EF4-FFF2-40B4-BE49-F238E27FC236}">
              <a16:creationId xmlns:a16="http://schemas.microsoft.com/office/drawing/2014/main" id="{6677B229-D6DE-4F77-A80B-F00A73846FFE}"/>
            </a:ext>
          </a:extLst>
        </xdr:cNvPr>
        <xdr:cNvSpPr txBox="1"/>
      </xdr:nvSpPr>
      <xdr:spPr>
        <a:xfrm>
          <a:off x="16592627" y="965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116312</xdr:rowOff>
    </xdr:from>
    <xdr:ext cx="469744" cy="259045"/>
    <xdr:sp macro="" textlink="">
      <xdr:nvSpPr>
        <xdr:cNvPr id="566" name="n_1mainValue【学校施設】&#10;一人当たり面積">
          <a:extLst>
            <a:ext uri="{FF2B5EF4-FFF2-40B4-BE49-F238E27FC236}">
              <a16:creationId xmlns:a16="http://schemas.microsoft.com/office/drawing/2014/main" id="{F2EFAB70-E128-41AF-890F-49C05DFACF3B}"/>
            </a:ext>
          </a:extLst>
        </xdr:cNvPr>
        <xdr:cNvSpPr txBox="1"/>
      </xdr:nvSpPr>
      <xdr:spPr>
        <a:xfrm>
          <a:off x="18983402" y="918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129376</xdr:rowOff>
    </xdr:from>
    <xdr:ext cx="469744" cy="259045"/>
    <xdr:sp macro="" textlink="">
      <xdr:nvSpPr>
        <xdr:cNvPr id="567" name="n_2mainValue【学校施設】&#10;一人当たり面積">
          <a:extLst>
            <a:ext uri="{FF2B5EF4-FFF2-40B4-BE49-F238E27FC236}">
              <a16:creationId xmlns:a16="http://schemas.microsoft.com/office/drawing/2014/main" id="{9946473C-DF94-48FD-88F8-822F57A3EE3E}"/>
            </a:ext>
          </a:extLst>
        </xdr:cNvPr>
        <xdr:cNvSpPr txBox="1"/>
      </xdr:nvSpPr>
      <xdr:spPr>
        <a:xfrm>
          <a:off x="18183302" y="919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139173</xdr:rowOff>
    </xdr:from>
    <xdr:ext cx="469744" cy="259045"/>
    <xdr:sp macro="" textlink="">
      <xdr:nvSpPr>
        <xdr:cNvPr id="568" name="n_3mainValue【学校施設】&#10;一人当たり面積">
          <a:extLst>
            <a:ext uri="{FF2B5EF4-FFF2-40B4-BE49-F238E27FC236}">
              <a16:creationId xmlns:a16="http://schemas.microsoft.com/office/drawing/2014/main" id="{634C4C74-8BFA-4F7D-A576-0C1D41DDB912}"/>
            </a:ext>
          </a:extLst>
        </xdr:cNvPr>
        <xdr:cNvSpPr txBox="1"/>
      </xdr:nvSpPr>
      <xdr:spPr>
        <a:xfrm>
          <a:off x="17383202" y="921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E9C77CE3-29F1-489E-9EA1-BAAB243337E5}"/>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0" name="正方形/長方形 569">
          <a:extLst>
            <a:ext uri="{FF2B5EF4-FFF2-40B4-BE49-F238E27FC236}">
              <a16:creationId xmlns:a16="http://schemas.microsoft.com/office/drawing/2014/main" id="{CF700880-CE55-4451-BAB7-E73FB2AC42CE}"/>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1" name="正方形/長方形 570">
          <a:extLst>
            <a:ext uri="{FF2B5EF4-FFF2-40B4-BE49-F238E27FC236}">
              <a16:creationId xmlns:a16="http://schemas.microsoft.com/office/drawing/2014/main" id="{AF7D834C-CA75-4AEE-85D7-EB7484A43FE9}"/>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2" name="正方形/長方形 571">
          <a:extLst>
            <a:ext uri="{FF2B5EF4-FFF2-40B4-BE49-F238E27FC236}">
              <a16:creationId xmlns:a16="http://schemas.microsoft.com/office/drawing/2014/main" id="{F049239E-D19D-4B8C-8B6F-26B392267984}"/>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3" name="正方形/長方形 572">
          <a:extLst>
            <a:ext uri="{FF2B5EF4-FFF2-40B4-BE49-F238E27FC236}">
              <a16:creationId xmlns:a16="http://schemas.microsoft.com/office/drawing/2014/main" id="{26CFF9C4-C856-4CD6-8590-41DFF45CFC31}"/>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a:extLst>
            <a:ext uri="{FF2B5EF4-FFF2-40B4-BE49-F238E27FC236}">
              <a16:creationId xmlns:a16="http://schemas.microsoft.com/office/drawing/2014/main" id="{82D97659-D66C-4E98-8297-1AF1A24184F1}"/>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a:extLst>
            <a:ext uri="{FF2B5EF4-FFF2-40B4-BE49-F238E27FC236}">
              <a16:creationId xmlns:a16="http://schemas.microsoft.com/office/drawing/2014/main" id="{FE70A1DC-983F-49BE-BCB5-E47F7490EF5D}"/>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a:extLst>
            <a:ext uri="{FF2B5EF4-FFF2-40B4-BE49-F238E27FC236}">
              <a16:creationId xmlns:a16="http://schemas.microsoft.com/office/drawing/2014/main" id="{2C736AF9-183A-41A8-BF5D-090B40D2D8EF}"/>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7" name="テキスト ボックス 576">
          <a:extLst>
            <a:ext uri="{FF2B5EF4-FFF2-40B4-BE49-F238E27FC236}">
              <a16:creationId xmlns:a16="http://schemas.microsoft.com/office/drawing/2014/main" id="{EA7F2644-8A0D-4D62-BEA7-E4A2C3C70887}"/>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8" name="直線コネクタ 577">
          <a:extLst>
            <a:ext uri="{FF2B5EF4-FFF2-40B4-BE49-F238E27FC236}">
              <a16:creationId xmlns:a16="http://schemas.microsoft.com/office/drawing/2014/main" id="{539F0C81-E7E2-48C7-9C8D-AF8746041820}"/>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79" name="テキスト ボックス 578">
          <a:extLst>
            <a:ext uri="{FF2B5EF4-FFF2-40B4-BE49-F238E27FC236}">
              <a16:creationId xmlns:a16="http://schemas.microsoft.com/office/drawing/2014/main" id="{C4ED9A17-1785-4453-BBC6-66E084877DF8}"/>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0" name="直線コネクタ 579">
          <a:extLst>
            <a:ext uri="{FF2B5EF4-FFF2-40B4-BE49-F238E27FC236}">
              <a16:creationId xmlns:a16="http://schemas.microsoft.com/office/drawing/2014/main" id="{05BD90CA-5BBE-4D5D-95C0-BE4F1F52029B}"/>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1" name="テキスト ボックス 580">
          <a:extLst>
            <a:ext uri="{FF2B5EF4-FFF2-40B4-BE49-F238E27FC236}">
              <a16:creationId xmlns:a16="http://schemas.microsoft.com/office/drawing/2014/main" id="{E67F4B86-090C-4FBE-A6F9-6EA185D617F9}"/>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2" name="直線コネクタ 581">
          <a:extLst>
            <a:ext uri="{FF2B5EF4-FFF2-40B4-BE49-F238E27FC236}">
              <a16:creationId xmlns:a16="http://schemas.microsoft.com/office/drawing/2014/main" id="{1AA770B5-7DF1-49ED-92C9-C5A92DA4B982}"/>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3" name="テキスト ボックス 582">
          <a:extLst>
            <a:ext uri="{FF2B5EF4-FFF2-40B4-BE49-F238E27FC236}">
              <a16:creationId xmlns:a16="http://schemas.microsoft.com/office/drawing/2014/main" id="{DC2BAF53-A6DE-4EAB-BCD0-B50E94612828}"/>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4" name="直線コネクタ 583">
          <a:extLst>
            <a:ext uri="{FF2B5EF4-FFF2-40B4-BE49-F238E27FC236}">
              <a16:creationId xmlns:a16="http://schemas.microsoft.com/office/drawing/2014/main" id="{80F87033-2921-4560-975B-C02A1BCE16B7}"/>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5" name="テキスト ボックス 584">
          <a:extLst>
            <a:ext uri="{FF2B5EF4-FFF2-40B4-BE49-F238E27FC236}">
              <a16:creationId xmlns:a16="http://schemas.microsoft.com/office/drawing/2014/main" id="{D5844E20-FE14-4D20-B37A-BBDDDBDD8C3D}"/>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a:extLst>
            <a:ext uri="{FF2B5EF4-FFF2-40B4-BE49-F238E27FC236}">
              <a16:creationId xmlns:a16="http://schemas.microsoft.com/office/drawing/2014/main" id="{C232CBD5-BC3C-4B83-A28B-E4144472742E}"/>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7" name="テキスト ボックス 586">
          <a:extLst>
            <a:ext uri="{FF2B5EF4-FFF2-40B4-BE49-F238E27FC236}">
              <a16:creationId xmlns:a16="http://schemas.microsoft.com/office/drawing/2014/main" id="{F8BC865E-4E27-4AD6-86B6-ADC3B50EB9B1}"/>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8" name="【図書館】&#10;有形固定資産減価償却率グラフ枠">
          <a:extLst>
            <a:ext uri="{FF2B5EF4-FFF2-40B4-BE49-F238E27FC236}">
              <a16:creationId xmlns:a16="http://schemas.microsoft.com/office/drawing/2014/main" id="{CB7B9353-68DF-4CE3-96F3-B16C269ED7A1}"/>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589" name="直線コネクタ 588">
          <a:extLst>
            <a:ext uri="{FF2B5EF4-FFF2-40B4-BE49-F238E27FC236}">
              <a16:creationId xmlns:a16="http://schemas.microsoft.com/office/drawing/2014/main" id="{04A5ADC6-120F-43D5-9073-801C3046AEB4}"/>
            </a:ext>
          </a:extLst>
        </xdr:cNvPr>
        <xdr:cNvCxnSpPr/>
      </xdr:nvCxnSpPr>
      <xdr:spPr>
        <a:xfrm flipV="1">
          <a:off x="14695170" y="12697079"/>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590" name="【図書館】&#10;有形固定資産減価償却率最小値テキスト">
          <a:extLst>
            <a:ext uri="{FF2B5EF4-FFF2-40B4-BE49-F238E27FC236}">
              <a16:creationId xmlns:a16="http://schemas.microsoft.com/office/drawing/2014/main" id="{A850D576-CD51-4BDB-AEF9-784F6FDDF351}"/>
            </a:ext>
          </a:extLst>
        </xdr:cNvPr>
        <xdr:cNvSpPr txBox="1"/>
      </xdr:nvSpPr>
      <xdr:spPr>
        <a:xfrm>
          <a:off x="14744700"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91" name="直線コネクタ 590">
          <a:extLst>
            <a:ext uri="{FF2B5EF4-FFF2-40B4-BE49-F238E27FC236}">
              <a16:creationId xmlns:a16="http://schemas.microsoft.com/office/drawing/2014/main" id="{27DD5567-E074-4E89-B9BB-297263C8E3A1}"/>
            </a:ext>
          </a:extLst>
        </xdr:cNvPr>
        <xdr:cNvCxnSpPr/>
      </xdr:nvCxnSpPr>
      <xdr:spPr>
        <a:xfrm>
          <a:off x="14611350"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592" name="【図書館】&#10;有形固定資産減価償却率最大値テキスト">
          <a:extLst>
            <a:ext uri="{FF2B5EF4-FFF2-40B4-BE49-F238E27FC236}">
              <a16:creationId xmlns:a16="http://schemas.microsoft.com/office/drawing/2014/main" id="{5F33F7CF-3A79-46DE-BC55-88ADC1510504}"/>
            </a:ext>
          </a:extLst>
        </xdr:cNvPr>
        <xdr:cNvSpPr txBox="1"/>
      </xdr:nvSpPr>
      <xdr:spPr>
        <a:xfrm>
          <a:off x="14744700" y="12485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593" name="直線コネクタ 592">
          <a:extLst>
            <a:ext uri="{FF2B5EF4-FFF2-40B4-BE49-F238E27FC236}">
              <a16:creationId xmlns:a16="http://schemas.microsoft.com/office/drawing/2014/main" id="{7BDD3700-3574-4744-86B8-FE2EC23DE671}"/>
            </a:ext>
          </a:extLst>
        </xdr:cNvPr>
        <xdr:cNvCxnSpPr/>
      </xdr:nvCxnSpPr>
      <xdr:spPr>
        <a:xfrm>
          <a:off x="14611350"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20590</xdr:rowOff>
    </xdr:from>
    <xdr:ext cx="405111" cy="259045"/>
    <xdr:sp macro="" textlink="">
      <xdr:nvSpPr>
        <xdr:cNvPr id="594" name="【図書館】&#10;有形固定資産減価償却率平均値テキスト">
          <a:extLst>
            <a:ext uri="{FF2B5EF4-FFF2-40B4-BE49-F238E27FC236}">
              <a16:creationId xmlns:a16="http://schemas.microsoft.com/office/drawing/2014/main" id="{238D4A48-43EE-4E0F-AD02-BCE236BF25D1}"/>
            </a:ext>
          </a:extLst>
        </xdr:cNvPr>
        <xdr:cNvSpPr txBox="1"/>
      </xdr:nvSpPr>
      <xdr:spPr>
        <a:xfrm>
          <a:off x="14744700" y="12974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595" name="フローチャート: 判断 594">
          <a:extLst>
            <a:ext uri="{FF2B5EF4-FFF2-40B4-BE49-F238E27FC236}">
              <a16:creationId xmlns:a16="http://schemas.microsoft.com/office/drawing/2014/main" id="{D452544B-17AA-48CC-88E4-E456A6995633}"/>
            </a:ext>
          </a:extLst>
        </xdr:cNvPr>
        <xdr:cNvSpPr/>
      </xdr:nvSpPr>
      <xdr:spPr>
        <a:xfrm>
          <a:off x="14649450" y="12999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596" name="フローチャート: 判断 595">
          <a:extLst>
            <a:ext uri="{FF2B5EF4-FFF2-40B4-BE49-F238E27FC236}">
              <a16:creationId xmlns:a16="http://schemas.microsoft.com/office/drawing/2014/main" id="{EE1E0EBE-8AF0-4811-BA0F-42CB6E9279AA}"/>
            </a:ext>
          </a:extLst>
        </xdr:cNvPr>
        <xdr:cNvSpPr/>
      </xdr:nvSpPr>
      <xdr:spPr>
        <a:xfrm>
          <a:off x="13887450" y="129650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597" name="フローチャート: 判断 596">
          <a:extLst>
            <a:ext uri="{FF2B5EF4-FFF2-40B4-BE49-F238E27FC236}">
              <a16:creationId xmlns:a16="http://schemas.microsoft.com/office/drawing/2014/main" id="{A022F10F-1FEB-42ED-8BE0-6C3A71DF5A35}"/>
            </a:ext>
          </a:extLst>
        </xdr:cNvPr>
        <xdr:cNvSpPr/>
      </xdr:nvSpPr>
      <xdr:spPr>
        <a:xfrm>
          <a:off x="13096875" y="129893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117602</xdr:rowOff>
    </xdr:from>
    <xdr:to>
      <xdr:col>72</xdr:col>
      <xdr:colOff>38100</xdr:colOff>
      <xdr:row>80</xdr:row>
      <xdr:rowOff>47752</xdr:rowOff>
    </xdr:to>
    <xdr:sp macro="" textlink="">
      <xdr:nvSpPr>
        <xdr:cNvPr id="598" name="フローチャート: 判断 597">
          <a:extLst>
            <a:ext uri="{FF2B5EF4-FFF2-40B4-BE49-F238E27FC236}">
              <a16:creationId xmlns:a16="http://schemas.microsoft.com/office/drawing/2014/main" id="{EC86EBC9-EE30-4637-8A13-3F74D9F4F119}"/>
            </a:ext>
          </a:extLst>
        </xdr:cNvPr>
        <xdr:cNvSpPr/>
      </xdr:nvSpPr>
      <xdr:spPr>
        <a:xfrm>
          <a:off x="12296775" y="1291285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26163</xdr:rowOff>
    </xdr:from>
    <xdr:to>
      <xdr:col>67</xdr:col>
      <xdr:colOff>101600</xdr:colOff>
      <xdr:row>80</xdr:row>
      <xdr:rowOff>127763</xdr:rowOff>
    </xdr:to>
    <xdr:sp macro="" textlink="">
      <xdr:nvSpPr>
        <xdr:cNvPr id="599" name="フローチャート: 判断 598">
          <a:extLst>
            <a:ext uri="{FF2B5EF4-FFF2-40B4-BE49-F238E27FC236}">
              <a16:creationId xmlns:a16="http://schemas.microsoft.com/office/drawing/2014/main" id="{0FC5A3F8-F22A-45F4-9491-E3FCAA940ACD}"/>
            </a:ext>
          </a:extLst>
        </xdr:cNvPr>
        <xdr:cNvSpPr/>
      </xdr:nvSpPr>
      <xdr:spPr>
        <a:xfrm>
          <a:off x="11487150" y="12983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94B61D2A-A316-4BEB-AAD3-DB8C02924617}"/>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6C2E60F7-8CB9-4C0F-A864-338C2F70D3DA}"/>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31DD4E6F-7526-4833-9325-3FA5AED67DCF}"/>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5729EF4A-C7E4-4BE9-ABA0-F669C29A3628}"/>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807C2AEC-5E38-48B9-B575-71B3019291C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44450</xdr:rowOff>
    </xdr:from>
    <xdr:to>
      <xdr:col>85</xdr:col>
      <xdr:colOff>177800</xdr:colOff>
      <xdr:row>79</xdr:row>
      <xdr:rowOff>146050</xdr:rowOff>
    </xdr:to>
    <xdr:sp macro="" textlink="">
      <xdr:nvSpPr>
        <xdr:cNvPr id="605" name="楕円 604">
          <a:extLst>
            <a:ext uri="{FF2B5EF4-FFF2-40B4-BE49-F238E27FC236}">
              <a16:creationId xmlns:a16="http://schemas.microsoft.com/office/drawing/2014/main" id="{EAB462D3-35FE-4527-848B-1036639C286D}"/>
            </a:ext>
          </a:extLst>
        </xdr:cNvPr>
        <xdr:cNvSpPr/>
      </xdr:nvSpPr>
      <xdr:spPr>
        <a:xfrm>
          <a:off x="14649450" y="12839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67327</xdr:rowOff>
    </xdr:from>
    <xdr:ext cx="405111" cy="259045"/>
    <xdr:sp macro="" textlink="">
      <xdr:nvSpPr>
        <xdr:cNvPr id="606" name="【図書館】&#10;有形固定資産減価償却率該当値テキスト">
          <a:extLst>
            <a:ext uri="{FF2B5EF4-FFF2-40B4-BE49-F238E27FC236}">
              <a16:creationId xmlns:a16="http://schemas.microsoft.com/office/drawing/2014/main" id="{EFB1F2B1-6250-4B4A-AB03-08FEE0FCCDC9}"/>
            </a:ext>
          </a:extLst>
        </xdr:cNvPr>
        <xdr:cNvSpPr txBox="1"/>
      </xdr:nvSpPr>
      <xdr:spPr>
        <a:xfrm>
          <a:off x="14744700" y="1269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170180</xdr:rowOff>
    </xdr:from>
    <xdr:to>
      <xdr:col>81</xdr:col>
      <xdr:colOff>101600</xdr:colOff>
      <xdr:row>79</xdr:row>
      <xdr:rowOff>100330</xdr:rowOff>
    </xdr:to>
    <xdr:sp macro="" textlink="">
      <xdr:nvSpPr>
        <xdr:cNvPr id="607" name="楕円 606">
          <a:extLst>
            <a:ext uri="{FF2B5EF4-FFF2-40B4-BE49-F238E27FC236}">
              <a16:creationId xmlns:a16="http://schemas.microsoft.com/office/drawing/2014/main" id="{2669A31F-6F84-4B22-B4A8-C9303E242194}"/>
            </a:ext>
          </a:extLst>
        </xdr:cNvPr>
        <xdr:cNvSpPr/>
      </xdr:nvSpPr>
      <xdr:spPr>
        <a:xfrm>
          <a:off x="13887450" y="127908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49530</xdr:rowOff>
    </xdr:from>
    <xdr:to>
      <xdr:col>85</xdr:col>
      <xdr:colOff>127000</xdr:colOff>
      <xdr:row>79</xdr:row>
      <xdr:rowOff>95250</xdr:rowOff>
    </xdr:to>
    <xdr:cxnSp macro="">
      <xdr:nvCxnSpPr>
        <xdr:cNvPr id="608" name="直線コネクタ 607">
          <a:extLst>
            <a:ext uri="{FF2B5EF4-FFF2-40B4-BE49-F238E27FC236}">
              <a16:creationId xmlns:a16="http://schemas.microsoft.com/office/drawing/2014/main" id="{6105181F-1948-4801-BE4D-9B7A33D6C452}"/>
            </a:ext>
          </a:extLst>
        </xdr:cNvPr>
        <xdr:cNvCxnSpPr/>
      </xdr:nvCxnSpPr>
      <xdr:spPr>
        <a:xfrm>
          <a:off x="13935075" y="12838430"/>
          <a:ext cx="762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124461</xdr:rowOff>
    </xdr:from>
    <xdr:to>
      <xdr:col>76</xdr:col>
      <xdr:colOff>165100</xdr:colOff>
      <xdr:row>79</xdr:row>
      <xdr:rowOff>54611</xdr:rowOff>
    </xdr:to>
    <xdr:sp macro="" textlink="">
      <xdr:nvSpPr>
        <xdr:cNvPr id="609" name="楕円 608">
          <a:extLst>
            <a:ext uri="{FF2B5EF4-FFF2-40B4-BE49-F238E27FC236}">
              <a16:creationId xmlns:a16="http://schemas.microsoft.com/office/drawing/2014/main" id="{C77FF9BD-68B5-4EC9-86A8-BD3CB56E13F7}"/>
            </a:ext>
          </a:extLst>
        </xdr:cNvPr>
        <xdr:cNvSpPr/>
      </xdr:nvSpPr>
      <xdr:spPr>
        <a:xfrm>
          <a:off x="13096875" y="127514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49530</xdr:rowOff>
    </xdr:to>
    <xdr:cxnSp macro="">
      <xdr:nvCxnSpPr>
        <xdr:cNvPr id="610" name="直線コネクタ 609">
          <a:extLst>
            <a:ext uri="{FF2B5EF4-FFF2-40B4-BE49-F238E27FC236}">
              <a16:creationId xmlns:a16="http://schemas.microsoft.com/office/drawing/2014/main" id="{A184F060-04C1-4155-A3AC-CDA870AC045A}"/>
            </a:ext>
          </a:extLst>
        </xdr:cNvPr>
        <xdr:cNvCxnSpPr/>
      </xdr:nvCxnSpPr>
      <xdr:spPr>
        <a:xfrm>
          <a:off x="13144500" y="12799061"/>
          <a:ext cx="790575"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78739</xdr:rowOff>
    </xdr:from>
    <xdr:to>
      <xdr:col>72</xdr:col>
      <xdr:colOff>38100</xdr:colOff>
      <xdr:row>79</xdr:row>
      <xdr:rowOff>8889</xdr:rowOff>
    </xdr:to>
    <xdr:sp macro="" textlink="">
      <xdr:nvSpPr>
        <xdr:cNvPr id="611" name="楕円 610">
          <a:extLst>
            <a:ext uri="{FF2B5EF4-FFF2-40B4-BE49-F238E27FC236}">
              <a16:creationId xmlns:a16="http://schemas.microsoft.com/office/drawing/2014/main" id="{2A7285C4-1876-4ABD-B7B3-FED419546016}"/>
            </a:ext>
          </a:extLst>
        </xdr:cNvPr>
        <xdr:cNvSpPr/>
      </xdr:nvSpPr>
      <xdr:spPr>
        <a:xfrm>
          <a:off x="12296775" y="127088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129539</xdr:rowOff>
    </xdr:from>
    <xdr:to>
      <xdr:col>76</xdr:col>
      <xdr:colOff>114300</xdr:colOff>
      <xdr:row>79</xdr:row>
      <xdr:rowOff>3811</xdr:rowOff>
    </xdr:to>
    <xdr:cxnSp macro="">
      <xdr:nvCxnSpPr>
        <xdr:cNvPr id="612" name="直線コネクタ 611">
          <a:extLst>
            <a:ext uri="{FF2B5EF4-FFF2-40B4-BE49-F238E27FC236}">
              <a16:creationId xmlns:a16="http://schemas.microsoft.com/office/drawing/2014/main" id="{7C104F69-5C65-41FA-93F4-B339B350D743}"/>
            </a:ext>
          </a:extLst>
        </xdr:cNvPr>
        <xdr:cNvCxnSpPr/>
      </xdr:nvCxnSpPr>
      <xdr:spPr>
        <a:xfrm>
          <a:off x="12344400" y="12756514"/>
          <a:ext cx="800100" cy="4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100601</xdr:rowOff>
    </xdr:from>
    <xdr:ext cx="405111" cy="259045"/>
    <xdr:sp macro="" textlink="">
      <xdr:nvSpPr>
        <xdr:cNvPr id="613" name="n_1aveValue【図書館】&#10;有形固定資産減価償却率">
          <a:extLst>
            <a:ext uri="{FF2B5EF4-FFF2-40B4-BE49-F238E27FC236}">
              <a16:creationId xmlns:a16="http://schemas.microsoft.com/office/drawing/2014/main" id="{0F66CB06-265F-4ABC-91B2-6A9FC0B0D4F1}"/>
            </a:ext>
          </a:extLst>
        </xdr:cNvPr>
        <xdr:cNvSpPr txBox="1"/>
      </xdr:nvSpPr>
      <xdr:spPr>
        <a:xfrm>
          <a:off x="13745219" y="1305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128033</xdr:rowOff>
    </xdr:from>
    <xdr:ext cx="405111" cy="259045"/>
    <xdr:sp macro="" textlink="">
      <xdr:nvSpPr>
        <xdr:cNvPr id="614" name="n_2aveValue【図書館】&#10;有形固定資産減価償却率">
          <a:extLst>
            <a:ext uri="{FF2B5EF4-FFF2-40B4-BE49-F238E27FC236}">
              <a16:creationId xmlns:a16="http://schemas.microsoft.com/office/drawing/2014/main" id="{5DA6D40E-445C-424D-ABA8-F022094A4766}"/>
            </a:ext>
          </a:extLst>
        </xdr:cNvPr>
        <xdr:cNvSpPr txBox="1"/>
      </xdr:nvSpPr>
      <xdr:spPr>
        <a:xfrm>
          <a:off x="12964169" y="130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38879</xdr:rowOff>
    </xdr:from>
    <xdr:ext cx="405111" cy="259045"/>
    <xdr:sp macro="" textlink="">
      <xdr:nvSpPr>
        <xdr:cNvPr id="615" name="n_3aveValue【図書館】&#10;有形固定資産減価償却率">
          <a:extLst>
            <a:ext uri="{FF2B5EF4-FFF2-40B4-BE49-F238E27FC236}">
              <a16:creationId xmlns:a16="http://schemas.microsoft.com/office/drawing/2014/main" id="{266DDC9A-1211-40DE-9146-612C5FAE8E3D}"/>
            </a:ext>
          </a:extLst>
        </xdr:cNvPr>
        <xdr:cNvSpPr txBox="1"/>
      </xdr:nvSpPr>
      <xdr:spPr>
        <a:xfrm>
          <a:off x="12164069" y="1299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144290</xdr:rowOff>
    </xdr:from>
    <xdr:ext cx="405111" cy="259045"/>
    <xdr:sp macro="" textlink="">
      <xdr:nvSpPr>
        <xdr:cNvPr id="616" name="n_4aveValue【図書館】&#10;有形固定資産減価償却率">
          <a:extLst>
            <a:ext uri="{FF2B5EF4-FFF2-40B4-BE49-F238E27FC236}">
              <a16:creationId xmlns:a16="http://schemas.microsoft.com/office/drawing/2014/main" id="{7CE004A6-72A2-43BA-A31C-B176454E0715}"/>
            </a:ext>
          </a:extLst>
        </xdr:cNvPr>
        <xdr:cNvSpPr txBox="1"/>
      </xdr:nvSpPr>
      <xdr:spPr>
        <a:xfrm>
          <a:off x="11354444" y="1277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116857</xdr:rowOff>
    </xdr:from>
    <xdr:ext cx="405111" cy="259045"/>
    <xdr:sp macro="" textlink="">
      <xdr:nvSpPr>
        <xdr:cNvPr id="617" name="n_1mainValue【図書館】&#10;有形固定資産減価償却率">
          <a:extLst>
            <a:ext uri="{FF2B5EF4-FFF2-40B4-BE49-F238E27FC236}">
              <a16:creationId xmlns:a16="http://schemas.microsoft.com/office/drawing/2014/main" id="{9B8D6B26-EF6D-4947-BB04-CA23AD4006F8}"/>
            </a:ext>
          </a:extLst>
        </xdr:cNvPr>
        <xdr:cNvSpPr txBox="1"/>
      </xdr:nvSpPr>
      <xdr:spPr>
        <a:xfrm>
          <a:off x="13745219" y="1258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71138</xdr:rowOff>
    </xdr:from>
    <xdr:ext cx="405111" cy="259045"/>
    <xdr:sp macro="" textlink="">
      <xdr:nvSpPr>
        <xdr:cNvPr id="618" name="n_2mainValue【図書館】&#10;有形固定資産減価償却率">
          <a:extLst>
            <a:ext uri="{FF2B5EF4-FFF2-40B4-BE49-F238E27FC236}">
              <a16:creationId xmlns:a16="http://schemas.microsoft.com/office/drawing/2014/main" id="{FE44337D-3433-46D2-856A-329B114FF773}"/>
            </a:ext>
          </a:extLst>
        </xdr:cNvPr>
        <xdr:cNvSpPr txBox="1"/>
      </xdr:nvSpPr>
      <xdr:spPr>
        <a:xfrm>
          <a:off x="12964169" y="1253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25416</xdr:rowOff>
    </xdr:from>
    <xdr:ext cx="405111" cy="259045"/>
    <xdr:sp macro="" textlink="">
      <xdr:nvSpPr>
        <xdr:cNvPr id="619" name="n_3mainValue【図書館】&#10;有形固定資産減価償却率">
          <a:extLst>
            <a:ext uri="{FF2B5EF4-FFF2-40B4-BE49-F238E27FC236}">
              <a16:creationId xmlns:a16="http://schemas.microsoft.com/office/drawing/2014/main" id="{A99A55DD-2BBF-4910-93F0-363B55A00435}"/>
            </a:ext>
          </a:extLst>
        </xdr:cNvPr>
        <xdr:cNvSpPr txBox="1"/>
      </xdr:nvSpPr>
      <xdr:spPr>
        <a:xfrm>
          <a:off x="12164069" y="1249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E59D0684-085B-4D69-BB3E-C3815CA629A6}"/>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1" name="正方形/長方形 620">
          <a:extLst>
            <a:ext uri="{FF2B5EF4-FFF2-40B4-BE49-F238E27FC236}">
              <a16:creationId xmlns:a16="http://schemas.microsoft.com/office/drawing/2014/main" id="{588C66EB-DE2A-4E2F-8286-EAA7D42FA465}"/>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2" name="正方形/長方形 621">
          <a:extLst>
            <a:ext uri="{FF2B5EF4-FFF2-40B4-BE49-F238E27FC236}">
              <a16:creationId xmlns:a16="http://schemas.microsoft.com/office/drawing/2014/main" id="{0E05FEF2-95AD-4AC8-978B-806D97413061}"/>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3" name="正方形/長方形 622">
          <a:extLst>
            <a:ext uri="{FF2B5EF4-FFF2-40B4-BE49-F238E27FC236}">
              <a16:creationId xmlns:a16="http://schemas.microsoft.com/office/drawing/2014/main" id="{E892FCA8-020C-428D-9CC9-197968B350A2}"/>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4" name="正方形/長方形 623">
          <a:extLst>
            <a:ext uri="{FF2B5EF4-FFF2-40B4-BE49-F238E27FC236}">
              <a16:creationId xmlns:a16="http://schemas.microsoft.com/office/drawing/2014/main" id="{F6AF84C6-8EF7-48D8-9913-F225042DB6EB}"/>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a:extLst>
            <a:ext uri="{FF2B5EF4-FFF2-40B4-BE49-F238E27FC236}">
              <a16:creationId xmlns:a16="http://schemas.microsoft.com/office/drawing/2014/main" id="{209AF6F3-C7D4-4643-B245-0857E0655D6E}"/>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a:extLst>
            <a:ext uri="{FF2B5EF4-FFF2-40B4-BE49-F238E27FC236}">
              <a16:creationId xmlns:a16="http://schemas.microsoft.com/office/drawing/2014/main" id="{F33528A6-4654-44CB-B680-C9CF680DF67C}"/>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a:extLst>
            <a:ext uri="{FF2B5EF4-FFF2-40B4-BE49-F238E27FC236}">
              <a16:creationId xmlns:a16="http://schemas.microsoft.com/office/drawing/2014/main" id="{F89C0610-E4DC-4451-81C0-35301538CF7D}"/>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8" name="直線コネクタ 627">
          <a:extLst>
            <a:ext uri="{FF2B5EF4-FFF2-40B4-BE49-F238E27FC236}">
              <a16:creationId xmlns:a16="http://schemas.microsoft.com/office/drawing/2014/main" id="{0CB8A83B-F232-4829-BA06-B0950ECC29FF}"/>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3417B661-F3B0-4F18-B59E-4000B5CEEE25}"/>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0" name="直線コネクタ 629">
          <a:extLst>
            <a:ext uri="{FF2B5EF4-FFF2-40B4-BE49-F238E27FC236}">
              <a16:creationId xmlns:a16="http://schemas.microsoft.com/office/drawing/2014/main" id="{405D9C01-BF3E-425F-B065-386765429A06}"/>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1" name="テキスト ボックス 630">
          <a:extLst>
            <a:ext uri="{FF2B5EF4-FFF2-40B4-BE49-F238E27FC236}">
              <a16:creationId xmlns:a16="http://schemas.microsoft.com/office/drawing/2014/main" id="{221FD307-6543-4925-A266-3460888B6B59}"/>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2" name="直線コネクタ 631">
          <a:extLst>
            <a:ext uri="{FF2B5EF4-FFF2-40B4-BE49-F238E27FC236}">
              <a16:creationId xmlns:a16="http://schemas.microsoft.com/office/drawing/2014/main" id="{54C6045C-3E46-4E73-BA85-8A7926E1F26C}"/>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3" name="テキスト ボックス 632">
          <a:extLst>
            <a:ext uri="{FF2B5EF4-FFF2-40B4-BE49-F238E27FC236}">
              <a16:creationId xmlns:a16="http://schemas.microsoft.com/office/drawing/2014/main" id="{C30E5C82-33D4-4A0D-BAFC-599AC523E7E3}"/>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4" name="直線コネクタ 633">
          <a:extLst>
            <a:ext uri="{FF2B5EF4-FFF2-40B4-BE49-F238E27FC236}">
              <a16:creationId xmlns:a16="http://schemas.microsoft.com/office/drawing/2014/main" id="{4B9FA193-EEC9-4EA2-B7AE-CCB8F81358A3}"/>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5" name="テキスト ボックス 634">
          <a:extLst>
            <a:ext uri="{FF2B5EF4-FFF2-40B4-BE49-F238E27FC236}">
              <a16:creationId xmlns:a16="http://schemas.microsoft.com/office/drawing/2014/main" id="{0C54B289-0701-44D4-BA40-C5AC5A2E831D}"/>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6" name="直線コネクタ 635">
          <a:extLst>
            <a:ext uri="{FF2B5EF4-FFF2-40B4-BE49-F238E27FC236}">
              <a16:creationId xmlns:a16="http://schemas.microsoft.com/office/drawing/2014/main" id="{2B5C80A9-9EAB-490E-9503-9DC7919A93C5}"/>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7" name="テキスト ボックス 636">
          <a:extLst>
            <a:ext uri="{FF2B5EF4-FFF2-40B4-BE49-F238E27FC236}">
              <a16:creationId xmlns:a16="http://schemas.microsoft.com/office/drawing/2014/main" id="{EBBF3EB3-4B73-4664-AFA4-4C1B543A96BA}"/>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8" name="直線コネクタ 637">
          <a:extLst>
            <a:ext uri="{FF2B5EF4-FFF2-40B4-BE49-F238E27FC236}">
              <a16:creationId xmlns:a16="http://schemas.microsoft.com/office/drawing/2014/main" id="{CF461A87-9C10-4E2D-A1CE-3F6FC56BC29F}"/>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9" name="テキスト ボックス 638">
          <a:extLst>
            <a:ext uri="{FF2B5EF4-FFF2-40B4-BE49-F238E27FC236}">
              <a16:creationId xmlns:a16="http://schemas.microsoft.com/office/drawing/2014/main" id="{DFAFCEBE-190E-4AF7-9123-F824763CDD13}"/>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a:extLst>
            <a:ext uri="{FF2B5EF4-FFF2-40B4-BE49-F238E27FC236}">
              <a16:creationId xmlns:a16="http://schemas.microsoft.com/office/drawing/2014/main" id="{1F66F2EC-2756-4239-97E8-464D22ABFA4B}"/>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77B382D9-5AD6-41DC-9F1E-08F5782D5CB8}"/>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図書館】&#10;一人当たり面積グラフ枠">
          <a:extLst>
            <a:ext uri="{FF2B5EF4-FFF2-40B4-BE49-F238E27FC236}">
              <a16:creationId xmlns:a16="http://schemas.microsoft.com/office/drawing/2014/main" id="{EC32F72F-4159-477E-BA45-F36BDEC39EF3}"/>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643" name="直線コネクタ 642">
          <a:extLst>
            <a:ext uri="{FF2B5EF4-FFF2-40B4-BE49-F238E27FC236}">
              <a16:creationId xmlns:a16="http://schemas.microsoft.com/office/drawing/2014/main" id="{D75AB417-59D4-4FBC-AB60-E87B3F60504A}"/>
            </a:ext>
          </a:extLst>
        </xdr:cNvPr>
        <xdr:cNvCxnSpPr/>
      </xdr:nvCxnSpPr>
      <xdr:spPr>
        <a:xfrm flipV="1">
          <a:off x="19952970" y="12752161"/>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644" name="【図書館】&#10;一人当たり面積最小値テキスト">
          <a:extLst>
            <a:ext uri="{FF2B5EF4-FFF2-40B4-BE49-F238E27FC236}">
              <a16:creationId xmlns:a16="http://schemas.microsoft.com/office/drawing/2014/main" id="{A5585C64-D700-491B-8526-DB8597F45E21}"/>
            </a:ext>
          </a:extLst>
        </xdr:cNvPr>
        <xdr:cNvSpPr txBox="1"/>
      </xdr:nvSpPr>
      <xdr:spPr>
        <a:xfrm>
          <a:off x="20002500" y="139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645" name="直線コネクタ 644">
          <a:extLst>
            <a:ext uri="{FF2B5EF4-FFF2-40B4-BE49-F238E27FC236}">
              <a16:creationId xmlns:a16="http://schemas.microsoft.com/office/drawing/2014/main" id="{66D43B0A-1F4D-483B-8BE5-35730D87CC57}"/>
            </a:ext>
          </a:extLst>
        </xdr:cNvPr>
        <xdr:cNvCxnSpPr/>
      </xdr:nvCxnSpPr>
      <xdr:spPr>
        <a:xfrm>
          <a:off x="19878675" y="13985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646" name="【図書館】&#10;一人当たり面積最大値テキスト">
          <a:extLst>
            <a:ext uri="{FF2B5EF4-FFF2-40B4-BE49-F238E27FC236}">
              <a16:creationId xmlns:a16="http://schemas.microsoft.com/office/drawing/2014/main" id="{30A08CBE-5EC6-4E86-9142-F024F6F3C784}"/>
            </a:ext>
          </a:extLst>
        </xdr:cNvPr>
        <xdr:cNvSpPr txBox="1"/>
      </xdr:nvSpPr>
      <xdr:spPr>
        <a:xfrm>
          <a:off x="20002500" y="125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647" name="直線コネクタ 646">
          <a:extLst>
            <a:ext uri="{FF2B5EF4-FFF2-40B4-BE49-F238E27FC236}">
              <a16:creationId xmlns:a16="http://schemas.microsoft.com/office/drawing/2014/main" id="{2A415D89-24E7-406F-82FB-018F3925DFCA}"/>
            </a:ext>
          </a:extLst>
        </xdr:cNvPr>
        <xdr:cNvCxnSpPr/>
      </xdr:nvCxnSpPr>
      <xdr:spPr>
        <a:xfrm>
          <a:off x="19878675" y="1275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112684</xdr:rowOff>
    </xdr:from>
    <xdr:ext cx="469744" cy="259045"/>
    <xdr:sp macro="" textlink="">
      <xdr:nvSpPr>
        <xdr:cNvPr id="648" name="【図書館】&#10;一人当たり面積平均値テキスト">
          <a:extLst>
            <a:ext uri="{FF2B5EF4-FFF2-40B4-BE49-F238E27FC236}">
              <a16:creationId xmlns:a16="http://schemas.microsoft.com/office/drawing/2014/main" id="{8B2F3512-8E6D-4A16-9964-E3AEE9BECDDF}"/>
            </a:ext>
          </a:extLst>
        </xdr:cNvPr>
        <xdr:cNvSpPr txBox="1"/>
      </xdr:nvSpPr>
      <xdr:spPr>
        <a:xfrm>
          <a:off x="20002500" y="13714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49" name="フローチャート: 判断 648">
          <a:extLst>
            <a:ext uri="{FF2B5EF4-FFF2-40B4-BE49-F238E27FC236}">
              <a16:creationId xmlns:a16="http://schemas.microsoft.com/office/drawing/2014/main" id="{5495C61D-690D-46E8-88CF-E3FB53A34E5B}"/>
            </a:ext>
          </a:extLst>
        </xdr:cNvPr>
        <xdr:cNvSpPr/>
      </xdr:nvSpPr>
      <xdr:spPr>
        <a:xfrm>
          <a:off x="19897725"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650" name="フローチャート: 判断 649">
          <a:extLst>
            <a:ext uri="{FF2B5EF4-FFF2-40B4-BE49-F238E27FC236}">
              <a16:creationId xmlns:a16="http://schemas.microsoft.com/office/drawing/2014/main" id="{C99A1C17-37EA-4E2E-8139-05C8FA82CB54}"/>
            </a:ext>
          </a:extLst>
        </xdr:cNvPr>
        <xdr:cNvSpPr/>
      </xdr:nvSpPr>
      <xdr:spPr>
        <a:xfrm>
          <a:off x="19154775" y="137359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651" name="フローチャート: 判断 650">
          <a:extLst>
            <a:ext uri="{FF2B5EF4-FFF2-40B4-BE49-F238E27FC236}">
              <a16:creationId xmlns:a16="http://schemas.microsoft.com/office/drawing/2014/main" id="{0F9989A3-8C2C-4F89-ACE8-F4998D115C0E}"/>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52" name="フローチャート: 判断 651">
          <a:extLst>
            <a:ext uri="{FF2B5EF4-FFF2-40B4-BE49-F238E27FC236}">
              <a16:creationId xmlns:a16="http://schemas.microsoft.com/office/drawing/2014/main" id="{F612E933-F8B1-47FE-A4B9-DA0FA5B889CA}"/>
            </a:ext>
          </a:extLst>
        </xdr:cNvPr>
        <xdr:cNvSpPr/>
      </xdr:nvSpPr>
      <xdr:spPr>
        <a:xfrm>
          <a:off x="17554575" y="13630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87993</xdr:rowOff>
    </xdr:from>
    <xdr:to>
      <xdr:col>98</xdr:col>
      <xdr:colOff>38100</xdr:colOff>
      <xdr:row>84</xdr:row>
      <xdr:rowOff>18143</xdr:rowOff>
    </xdr:to>
    <xdr:sp macro="" textlink="">
      <xdr:nvSpPr>
        <xdr:cNvPr id="653" name="フローチャート: 判断 652">
          <a:extLst>
            <a:ext uri="{FF2B5EF4-FFF2-40B4-BE49-F238E27FC236}">
              <a16:creationId xmlns:a16="http://schemas.microsoft.com/office/drawing/2014/main" id="{54C4F19D-86CE-4B13-A61E-54B6487AFA2C}"/>
            </a:ext>
          </a:extLst>
        </xdr:cNvPr>
        <xdr:cNvSpPr/>
      </xdr:nvSpPr>
      <xdr:spPr>
        <a:xfrm>
          <a:off x="16754475" y="135245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EA5FFEBE-986C-4B43-A6D9-0678AC6BA1B1}"/>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6767016-6A48-4EE2-B083-2EEFC72767B5}"/>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F71ECF9-0A5C-4611-9963-FFCA316D99FE}"/>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6282B39-C1E5-49C7-831F-83C87B7CFD44}"/>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3ADF8C9-5BEC-44F0-AD61-0437F36E7577}"/>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659" name="楕円 658">
          <a:extLst>
            <a:ext uri="{FF2B5EF4-FFF2-40B4-BE49-F238E27FC236}">
              <a16:creationId xmlns:a16="http://schemas.microsoft.com/office/drawing/2014/main" id="{EB194306-E4F1-47D6-9A6E-7DA311A1388C}"/>
            </a:ext>
          </a:extLst>
        </xdr:cNvPr>
        <xdr:cNvSpPr/>
      </xdr:nvSpPr>
      <xdr:spPr>
        <a:xfrm>
          <a:off x="19897725" y="134284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2013</xdr:rowOff>
    </xdr:from>
    <xdr:ext cx="469744" cy="259045"/>
    <xdr:sp macro="" textlink="">
      <xdr:nvSpPr>
        <xdr:cNvPr id="660" name="【図書館】&#10;一人当たり面積該当値テキスト">
          <a:extLst>
            <a:ext uri="{FF2B5EF4-FFF2-40B4-BE49-F238E27FC236}">
              <a16:creationId xmlns:a16="http://schemas.microsoft.com/office/drawing/2014/main" id="{D37DAC5A-87FE-4A3E-9205-5E6922A57565}"/>
            </a:ext>
          </a:extLst>
        </xdr:cNvPr>
        <xdr:cNvSpPr txBox="1"/>
      </xdr:nvSpPr>
      <xdr:spPr>
        <a:xfrm>
          <a:off x="20002500" y="1327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150586</xdr:rowOff>
    </xdr:from>
    <xdr:to>
      <xdr:col>112</xdr:col>
      <xdr:colOff>38100</xdr:colOff>
      <xdr:row>83</xdr:row>
      <xdr:rowOff>80736</xdr:rowOff>
    </xdr:to>
    <xdr:sp macro="" textlink="">
      <xdr:nvSpPr>
        <xdr:cNvPr id="661" name="楕円 660">
          <a:extLst>
            <a:ext uri="{FF2B5EF4-FFF2-40B4-BE49-F238E27FC236}">
              <a16:creationId xmlns:a16="http://schemas.microsoft.com/office/drawing/2014/main" id="{2D7E4852-0B54-4F14-AA54-A90DCC303B02}"/>
            </a:ext>
          </a:extLst>
        </xdr:cNvPr>
        <xdr:cNvSpPr/>
      </xdr:nvSpPr>
      <xdr:spPr>
        <a:xfrm>
          <a:off x="19154775" y="134284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29936</xdr:rowOff>
    </xdr:from>
    <xdr:to>
      <xdr:col>116</xdr:col>
      <xdr:colOff>63500</xdr:colOff>
      <xdr:row>83</xdr:row>
      <xdr:rowOff>29936</xdr:rowOff>
    </xdr:to>
    <xdr:cxnSp macro="">
      <xdr:nvCxnSpPr>
        <xdr:cNvPr id="662" name="直線コネクタ 661">
          <a:extLst>
            <a:ext uri="{FF2B5EF4-FFF2-40B4-BE49-F238E27FC236}">
              <a16:creationId xmlns:a16="http://schemas.microsoft.com/office/drawing/2014/main" id="{55BB3ED5-2789-4430-B69F-367A1A3AD8F7}"/>
            </a:ext>
          </a:extLst>
        </xdr:cNvPr>
        <xdr:cNvCxnSpPr/>
      </xdr:nvCxnSpPr>
      <xdr:spPr>
        <a:xfrm>
          <a:off x="19202400" y="1346653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150586</xdr:rowOff>
    </xdr:from>
    <xdr:to>
      <xdr:col>107</xdr:col>
      <xdr:colOff>101600</xdr:colOff>
      <xdr:row>83</xdr:row>
      <xdr:rowOff>80736</xdr:rowOff>
    </xdr:to>
    <xdr:sp macro="" textlink="">
      <xdr:nvSpPr>
        <xdr:cNvPr id="663" name="楕円 662">
          <a:extLst>
            <a:ext uri="{FF2B5EF4-FFF2-40B4-BE49-F238E27FC236}">
              <a16:creationId xmlns:a16="http://schemas.microsoft.com/office/drawing/2014/main" id="{6C3A17A8-0D72-49AD-9422-EBAC4435F04B}"/>
            </a:ext>
          </a:extLst>
        </xdr:cNvPr>
        <xdr:cNvSpPr/>
      </xdr:nvSpPr>
      <xdr:spPr>
        <a:xfrm>
          <a:off x="18345150" y="134284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29936</xdr:rowOff>
    </xdr:from>
    <xdr:to>
      <xdr:col>111</xdr:col>
      <xdr:colOff>177800</xdr:colOff>
      <xdr:row>83</xdr:row>
      <xdr:rowOff>29936</xdr:rowOff>
    </xdr:to>
    <xdr:cxnSp macro="">
      <xdr:nvCxnSpPr>
        <xdr:cNvPr id="664" name="直線コネクタ 663">
          <a:extLst>
            <a:ext uri="{FF2B5EF4-FFF2-40B4-BE49-F238E27FC236}">
              <a16:creationId xmlns:a16="http://schemas.microsoft.com/office/drawing/2014/main" id="{C9BF3E38-15E9-4F37-98F6-AFAF2C91B9E1}"/>
            </a:ext>
          </a:extLst>
        </xdr:cNvPr>
        <xdr:cNvCxnSpPr/>
      </xdr:nvCxnSpPr>
      <xdr:spPr>
        <a:xfrm>
          <a:off x="18392775" y="1346653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665" name="楕円 664">
          <a:extLst>
            <a:ext uri="{FF2B5EF4-FFF2-40B4-BE49-F238E27FC236}">
              <a16:creationId xmlns:a16="http://schemas.microsoft.com/office/drawing/2014/main" id="{EBD09F2C-9DF9-4687-8AD3-C836E1FCD4DA}"/>
            </a:ext>
          </a:extLst>
        </xdr:cNvPr>
        <xdr:cNvSpPr/>
      </xdr:nvSpPr>
      <xdr:spPr>
        <a:xfrm>
          <a:off x="17554575" y="134284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29936</xdr:rowOff>
    </xdr:from>
    <xdr:to>
      <xdr:col>107</xdr:col>
      <xdr:colOff>50800</xdr:colOff>
      <xdr:row>83</xdr:row>
      <xdr:rowOff>29936</xdr:rowOff>
    </xdr:to>
    <xdr:cxnSp macro="">
      <xdr:nvCxnSpPr>
        <xdr:cNvPr id="666" name="直線コネクタ 665">
          <a:extLst>
            <a:ext uri="{FF2B5EF4-FFF2-40B4-BE49-F238E27FC236}">
              <a16:creationId xmlns:a16="http://schemas.microsoft.com/office/drawing/2014/main" id="{25445BEA-DBD0-46AB-8EA7-6E49AC7CF899}"/>
            </a:ext>
          </a:extLst>
        </xdr:cNvPr>
        <xdr:cNvCxnSpPr/>
      </xdr:nvCxnSpPr>
      <xdr:spPr>
        <a:xfrm>
          <a:off x="17602200" y="1346653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667" name="n_1aveValue【図書館】&#10;一人当たり面積">
          <a:extLst>
            <a:ext uri="{FF2B5EF4-FFF2-40B4-BE49-F238E27FC236}">
              <a16:creationId xmlns:a16="http://schemas.microsoft.com/office/drawing/2014/main" id="{CF732789-7426-4394-A63E-72DEAB2D75D6}"/>
            </a:ext>
          </a:extLst>
        </xdr:cNvPr>
        <xdr:cNvSpPr txBox="1"/>
      </xdr:nvSpPr>
      <xdr:spPr>
        <a:xfrm>
          <a:off x="189834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668" name="n_2aveValue【図書館】&#10;一人当たり面積">
          <a:extLst>
            <a:ext uri="{FF2B5EF4-FFF2-40B4-BE49-F238E27FC236}">
              <a16:creationId xmlns:a16="http://schemas.microsoft.com/office/drawing/2014/main" id="{720567C4-AA9D-4928-ADAA-22D32CB73D5E}"/>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669" name="n_3aveValue【図書館】&#10;一人当たり面積">
          <a:extLst>
            <a:ext uri="{FF2B5EF4-FFF2-40B4-BE49-F238E27FC236}">
              <a16:creationId xmlns:a16="http://schemas.microsoft.com/office/drawing/2014/main" id="{5EE03149-C2F5-41D9-80AD-E3D42C252863}"/>
            </a:ext>
          </a:extLst>
        </xdr:cNvPr>
        <xdr:cNvSpPr txBox="1"/>
      </xdr:nvSpPr>
      <xdr:spPr>
        <a:xfrm>
          <a:off x="17383202"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34670</xdr:rowOff>
    </xdr:from>
    <xdr:ext cx="469744" cy="259045"/>
    <xdr:sp macro="" textlink="">
      <xdr:nvSpPr>
        <xdr:cNvPr id="670" name="n_4aveValue【図書館】&#10;一人当たり面積">
          <a:extLst>
            <a:ext uri="{FF2B5EF4-FFF2-40B4-BE49-F238E27FC236}">
              <a16:creationId xmlns:a16="http://schemas.microsoft.com/office/drawing/2014/main" id="{3763F30B-0EF4-4128-9A3C-4C062822D02C}"/>
            </a:ext>
          </a:extLst>
        </xdr:cNvPr>
        <xdr:cNvSpPr txBox="1"/>
      </xdr:nvSpPr>
      <xdr:spPr>
        <a:xfrm>
          <a:off x="16592627" y="1330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97263</xdr:rowOff>
    </xdr:from>
    <xdr:ext cx="469744" cy="259045"/>
    <xdr:sp macro="" textlink="">
      <xdr:nvSpPr>
        <xdr:cNvPr id="671" name="n_1mainValue【図書館】&#10;一人当たり面積">
          <a:extLst>
            <a:ext uri="{FF2B5EF4-FFF2-40B4-BE49-F238E27FC236}">
              <a16:creationId xmlns:a16="http://schemas.microsoft.com/office/drawing/2014/main" id="{6189E6E1-2602-417F-8DAE-5A290D7CE2CB}"/>
            </a:ext>
          </a:extLst>
        </xdr:cNvPr>
        <xdr:cNvSpPr txBox="1"/>
      </xdr:nvSpPr>
      <xdr:spPr>
        <a:xfrm>
          <a:off x="18983402" y="132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97263</xdr:rowOff>
    </xdr:from>
    <xdr:ext cx="469744" cy="259045"/>
    <xdr:sp macro="" textlink="">
      <xdr:nvSpPr>
        <xdr:cNvPr id="672" name="n_2mainValue【図書館】&#10;一人当たり面積">
          <a:extLst>
            <a:ext uri="{FF2B5EF4-FFF2-40B4-BE49-F238E27FC236}">
              <a16:creationId xmlns:a16="http://schemas.microsoft.com/office/drawing/2014/main" id="{16F898D0-1B4D-4F1A-864B-54FB53F17DC0}"/>
            </a:ext>
          </a:extLst>
        </xdr:cNvPr>
        <xdr:cNvSpPr txBox="1"/>
      </xdr:nvSpPr>
      <xdr:spPr>
        <a:xfrm>
          <a:off x="18183302" y="132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97263</xdr:rowOff>
    </xdr:from>
    <xdr:ext cx="469744" cy="259045"/>
    <xdr:sp macro="" textlink="">
      <xdr:nvSpPr>
        <xdr:cNvPr id="673" name="n_3mainValue【図書館】&#10;一人当たり面積">
          <a:extLst>
            <a:ext uri="{FF2B5EF4-FFF2-40B4-BE49-F238E27FC236}">
              <a16:creationId xmlns:a16="http://schemas.microsoft.com/office/drawing/2014/main" id="{802DEEC4-6BB8-4DC5-BDD5-11C49E6C567E}"/>
            </a:ext>
          </a:extLst>
        </xdr:cNvPr>
        <xdr:cNvSpPr txBox="1"/>
      </xdr:nvSpPr>
      <xdr:spPr>
        <a:xfrm>
          <a:off x="17383202" y="132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AE5C3A13-7759-4377-BA16-6C299B5208B6}"/>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75" name="正方形/長方形 674">
          <a:extLst>
            <a:ext uri="{FF2B5EF4-FFF2-40B4-BE49-F238E27FC236}">
              <a16:creationId xmlns:a16="http://schemas.microsoft.com/office/drawing/2014/main" id="{6E07EF77-85B5-48ED-A332-9059BF0BE280}"/>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76" name="正方形/長方形 675">
          <a:extLst>
            <a:ext uri="{FF2B5EF4-FFF2-40B4-BE49-F238E27FC236}">
              <a16:creationId xmlns:a16="http://schemas.microsoft.com/office/drawing/2014/main" id="{8EA93F00-89DC-4FF1-AEDB-BD1766247854}"/>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77" name="正方形/長方形 676">
          <a:extLst>
            <a:ext uri="{FF2B5EF4-FFF2-40B4-BE49-F238E27FC236}">
              <a16:creationId xmlns:a16="http://schemas.microsoft.com/office/drawing/2014/main" id="{5642D85F-6E2C-4D3B-8E06-772D51477DC5}"/>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78" name="正方形/長方形 677">
          <a:extLst>
            <a:ext uri="{FF2B5EF4-FFF2-40B4-BE49-F238E27FC236}">
              <a16:creationId xmlns:a16="http://schemas.microsoft.com/office/drawing/2014/main" id="{7923F2FD-ED7B-421B-AFB3-FF42B1EA0BC1}"/>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81DBEFFB-8616-4C1C-BD6D-2B2A76DCAA11}"/>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5DD787DC-F3BF-4E73-840F-BD6BDFE4500D}"/>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6286850C-6E95-41E2-AC81-EC84BDB2D4C1}"/>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a:extLst>
            <a:ext uri="{FF2B5EF4-FFF2-40B4-BE49-F238E27FC236}">
              <a16:creationId xmlns:a16="http://schemas.microsoft.com/office/drawing/2014/main" id="{E4F6C021-FBF3-422E-89B9-8C0B2B6FA9EB}"/>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a:extLst>
            <a:ext uri="{FF2B5EF4-FFF2-40B4-BE49-F238E27FC236}">
              <a16:creationId xmlns:a16="http://schemas.microsoft.com/office/drawing/2014/main" id="{07D07327-DB22-4600-9F56-82C18F0D20A3}"/>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4" name="テキスト ボックス 683">
          <a:extLst>
            <a:ext uri="{FF2B5EF4-FFF2-40B4-BE49-F238E27FC236}">
              <a16:creationId xmlns:a16="http://schemas.microsoft.com/office/drawing/2014/main" id="{B56A7ED4-3993-4407-A3F7-5AA66685A351}"/>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a:extLst>
            <a:ext uri="{FF2B5EF4-FFF2-40B4-BE49-F238E27FC236}">
              <a16:creationId xmlns:a16="http://schemas.microsoft.com/office/drawing/2014/main" id="{2E2DF8F0-DB0B-43CC-A362-E3FF7B59D744}"/>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a:extLst>
            <a:ext uri="{FF2B5EF4-FFF2-40B4-BE49-F238E27FC236}">
              <a16:creationId xmlns:a16="http://schemas.microsoft.com/office/drawing/2014/main" id="{5A42341F-5B93-47A4-A288-BA2EF8A52268}"/>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a:extLst>
            <a:ext uri="{FF2B5EF4-FFF2-40B4-BE49-F238E27FC236}">
              <a16:creationId xmlns:a16="http://schemas.microsoft.com/office/drawing/2014/main" id="{4625658A-9F7B-4FA6-9945-E3E2CF3A84EC}"/>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a:extLst>
            <a:ext uri="{FF2B5EF4-FFF2-40B4-BE49-F238E27FC236}">
              <a16:creationId xmlns:a16="http://schemas.microsoft.com/office/drawing/2014/main" id="{D2921F44-22DD-494D-ABDA-67F516DAE2FC}"/>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a:extLst>
            <a:ext uri="{FF2B5EF4-FFF2-40B4-BE49-F238E27FC236}">
              <a16:creationId xmlns:a16="http://schemas.microsoft.com/office/drawing/2014/main" id="{D9B3BD6D-D96D-4B0E-8613-C996717FEA0B}"/>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a:extLst>
            <a:ext uri="{FF2B5EF4-FFF2-40B4-BE49-F238E27FC236}">
              <a16:creationId xmlns:a16="http://schemas.microsoft.com/office/drawing/2014/main" id="{8092A57B-08CE-4CD1-BDF3-65CE8B209411}"/>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a:extLst>
            <a:ext uri="{FF2B5EF4-FFF2-40B4-BE49-F238E27FC236}">
              <a16:creationId xmlns:a16="http://schemas.microsoft.com/office/drawing/2014/main" id="{7300A734-4FEB-48B9-884E-0729CBEE3198}"/>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92" name="テキスト ボックス 691">
          <a:extLst>
            <a:ext uri="{FF2B5EF4-FFF2-40B4-BE49-F238E27FC236}">
              <a16:creationId xmlns:a16="http://schemas.microsoft.com/office/drawing/2014/main" id="{09F1F419-C7D2-4956-A631-63AD98FE3570}"/>
            </a:ext>
          </a:extLst>
        </xdr:cNvPr>
        <xdr:cNvSpPr txBox="1"/>
      </xdr:nvSpPr>
      <xdr:spPr>
        <a:xfrm>
          <a:off x="109037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a:extLst>
            <a:ext uri="{FF2B5EF4-FFF2-40B4-BE49-F238E27FC236}">
              <a16:creationId xmlns:a16="http://schemas.microsoft.com/office/drawing/2014/main" id="{E7158F86-2A02-4CA0-893F-F011E23F5248}"/>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博物館】&#10;有形固定資産減価償却率グラフ枠">
          <a:extLst>
            <a:ext uri="{FF2B5EF4-FFF2-40B4-BE49-F238E27FC236}">
              <a16:creationId xmlns:a16="http://schemas.microsoft.com/office/drawing/2014/main" id="{CA4D9044-6F92-4545-B587-D9A7680B0BBE}"/>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695" name="直線コネクタ 694">
          <a:extLst>
            <a:ext uri="{FF2B5EF4-FFF2-40B4-BE49-F238E27FC236}">
              <a16:creationId xmlns:a16="http://schemas.microsoft.com/office/drawing/2014/main" id="{58EE3FF6-6105-43B0-9587-D5ABEA212EB4}"/>
            </a:ext>
          </a:extLst>
        </xdr:cNvPr>
        <xdr:cNvCxnSpPr/>
      </xdr:nvCxnSpPr>
      <xdr:spPr>
        <a:xfrm flipV="1">
          <a:off x="14695170" y="16411575"/>
          <a:ext cx="1269" cy="105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696" name="【博物館】&#10;有形固定資産減価償却率最小値テキスト">
          <a:extLst>
            <a:ext uri="{FF2B5EF4-FFF2-40B4-BE49-F238E27FC236}">
              <a16:creationId xmlns:a16="http://schemas.microsoft.com/office/drawing/2014/main" id="{B3715380-B6CA-46C4-B14C-729F1D6DB229}"/>
            </a:ext>
          </a:extLst>
        </xdr:cNvPr>
        <xdr:cNvSpPr txBox="1"/>
      </xdr:nvSpPr>
      <xdr:spPr>
        <a:xfrm>
          <a:off x="147447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697" name="直線コネクタ 696">
          <a:extLst>
            <a:ext uri="{FF2B5EF4-FFF2-40B4-BE49-F238E27FC236}">
              <a16:creationId xmlns:a16="http://schemas.microsoft.com/office/drawing/2014/main" id="{D21F693F-C735-4DB0-922B-BD0D5E79F69B}"/>
            </a:ext>
          </a:extLst>
        </xdr:cNvPr>
        <xdr:cNvCxnSpPr/>
      </xdr:nvCxnSpPr>
      <xdr:spPr>
        <a:xfrm>
          <a:off x="14611350" y="174701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698" name="【博物館】&#10;有形固定資産減価償却率最大値テキスト">
          <a:extLst>
            <a:ext uri="{FF2B5EF4-FFF2-40B4-BE49-F238E27FC236}">
              <a16:creationId xmlns:a16="http://schemas.microsoft.com/office/drawing/2014/main" id="{9551AD55-4289-4A86-94B1-8D90F09C08FB}"/>
            </a:ext>
          </a:extLst>
        </xdr:cNvPr>
        <xdr:cNvSpPr txBox="1"/>
      </xdr:nvSpPr>
      <xdr:spPr>
        <a:xfrm>
          <a:off x="14744700"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699" name="直線コネクタ 698">
          <a:extLst>
            <a:ext uri="{FF2B5EF4-FFF2-40B4-BE49-F238E27FC236}">
              <a16:creationId xmlns:a16="http://schemas.microsoft.com/office/drawing/2014/main" id="{56A223E6-DB2B-4744-B091-BF61826FCC0B}"/>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105</xdr:row>
      <xdr:rowOff>36213</xdr:rowOff>
    </xdr:from>
    <xdr:ext cx="405111" cy="259045"/>
    <xdr:sp macro="" textlink="">
      <xdr:nvSpPr>
        <xdr:cNvPr id="700" name="【博物館】&#10;有形固定資産減価償却率平均値テキスト">
          <a:extLst>
            <a:ext uri="{FF2B5EF4-FFF2-40B4-BE49-F238E27FC236}">
              <a16:creationId xmlns:a16="http://schemas.microsoft.com/office/drawing/2014/main" id="{693B2012-8773-4D41-A3B9-DE562E00C61B}"/>
            </a:ext>
          </a:extLst>
        </xdr:cNvPr>
        <xdr:cNvSpPr txBox="1"/>
      </xdr:nvSpPr>
      <xdr:spPr>
        <a:xfrm>
          <a:off x="14744700" y="17038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01" name="フローチャート: 判断 700">
          <a:extLst>
            <a:ext uri="{FF2B5EF4-FFF2-40B4-BE49-F238E27FC236}">
              <a16:creationId xmlns:a16="http://schemas.microsoft.com/office/drawing/2014/main" id="{B1A888C1-F622-46F5-821E-F4962D3D1356}"/>
            </a:ext>
          </a:extLst>
        </xdr:cNvPr>
        <xdr:cNvSpPr/>
      </xdr:nvSpPr>
      <xdr:spPr>
        <a:xfrm>
          <a:off x="14649450" y="1705991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702" name="フローチャート: 判断 701">
          <a:extLst>
            <a:ext uri="{FF2B5EF4-FFF2-40B4-BE49-F238E27FC236}">
              <a16:creationId xmlns:a16="http://schemas.microsoft.com/office/drawing/2014/main" id="{21FF7F1D-612A-4862-AC6A-072E91F44D43}"/>
            </a:ext>
          </a:extLst>
        </xdr:cNvPr>
        <xdr:cNvSpPr/>
      </xdr:nvSpPr>
      <xdr:spPr>
        <a:xfrm>
          <a:off x="13887450" y="17094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703" name="フローチャート: 判断 702">
          <a:extLst>
            <a:ext uri="{FF2B5EF4-FFF2-40B4-BE49-F238E27FC236}">
              <a16:creationId xmlns:a16="http://schemas.microsoft.com/office/drawing/2014/main" id="{07003B9E-3F56-490C-BC4A-0BA977A3952A}"/>
            </a:ext>
          </a:extLst>
        </xdr:cNvPr>
        <xdr:cNvSpPr/>
      </xdr:nvSpPr>
      <xdr:spPr>
        <a:xfrm>
          <a:off x="13096875" y="1710499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04" name="フローチャート: 判断 703">
          <a:extLst>
            <a:ext uri="{FF2B5EF4-FFF2-40B4-BE49-F238E27FC236}">
              <a16:creationId xmlns:a16="http://schemas.microsoft.com/office/drawing/2014/main" id="{8DABDDB1-9CF1-4E4A-A723-E65720AC85AB}"/>
            </a:ext>
          </a:extLst>
        </xdr:cNvPr>
        <xdr:cNvSpPr/>
      </xdr:nvSpPr>
      <xdr:spPr>
        <a:xfrm>
          <a:off x="12296775" y="17070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63500</xdr:rowOff>
    </xdr:from>
    <xdr:to>
      <xdr:col>67</xdr:col>
      <xdr:colOff>101600</xdr:colOff>
      <xdr:row>105</xdr:row>
      <xdr:rowOff>165100</xdr:rowOff>
    </xdr:to>
    <xdr:sp macro="" textlink="">
      <xdr:nvSpPr>
        <xdr:cNvPr id="705" name="フローチャート: 判断 704">
          <a:extLst>
            <a:ext uri="{FF2B5EF4-FFF2-40B4-BE49-F238E27FC236}">
              <a16:creationId xmlns:a16="http://schemas.microsoft.com/office/drawing/2014/main" id="{DCE5EF9B-4430-4DC0-B1D2-350FBC1536EE}"/>
            </a:ext>
          </a:extLst>
        </xdr:cNvPr>
        <xdr:cNvSpPr/>
      </xdr:nvSpPr>
      <xdr:spPr>
        <a:xfrm>
          <a:off x="11487150"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3368D488-3A1A-4D71-829B-BFBE9706050C}"/>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9E8F09A7-7785-4029-B2A6-28C006BA29CD}"/>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4E6ACBDD-5BE9-4A68-9CB1-22C07F1B9BBB}"/>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1D456C54-7551-4790-AC08-EB7825C26B2E}"/>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E4BDE166-1586-4CA9-9054-A4489A82733F}"/>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6350</xdr:rowOff>
    </xdr:from>
    <xdr:to>
      <xdr:col>85</xdr:col>
      <xdr:colOff>177800</xdr:colOff>
      <xdr:row>101</xdr:row>
      <xdr:rowOff>107950</xdr:rowOff>
    </xdr:to>
    <xdr:sp macro="" textlink="">
      <xdr:nvSpPr>
        <xdr:cNvPr id="711" name="楕円 710">
          <a:extLst>
            <a:ext uri="{FF2B5EF4-FFF2-40B4-BE49-F238E27FC236}">
              <a16:creationId xmlns:a16="http://schemas.microsoft.com/office/drawing/2014/main" id="{F97CD94C-D42A-4B4B-A5A8-234D24EA3DF1}"/>
            </a:ext>
          </a:extLst>
        </xdr:cNvPr>
        <xdr:cNvSpPr/>
      </xdr:nvSpPr>
      <xdr:spPr>
        <a:xfrm>
          <a:off x="14649450" y="16363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130827</xdr:rowOff>
    </xdr:from>
    <xdr:ext cx="405111" cy="259045"/>
    <xdr:sp macro="" textlink="">
      <xdr:nvSpPr>
        <xdr:cNvPr id="712" name="【博物館】&#10;有形固定資産減価償却率該当値テキスト">
          <a:extLst>
            <a:ext uri="{FF2B5EF4-FFF2-40B4-BE49-F238E27FC236}">
              <a16:creationId xmlns:a16="http://schemas.microsoft.com/office/drawing/2014/main" id="{B4B38301-B911-4207-AEAA-EC235F778B9B}"/>
            </a:ext>
          </a:extLst>
        </xdr:cNvPr>
        <xdr:cNvSpPr txBox="1"/>
      </xdr:nvSpPr>
      <xdr:spPr>
        <a:xfrm>
          <a:off x="14744700" y="1632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139700</xdr:rowOff>
    </xdr:from>
    <xdr:to>
      <xdr:col>81</xdr:col>
      <xdr:colOff>101600</xdr:colOff>
      <xdr:row>101</xdr:row>
      <xdr:rowOff>69850</xdr:rowOff>
    </xdr:to>
    <xdr:sp macro="" textlink="">
      <xdr:nvSpPr>
        <xdr:cNvPr id="713" name="楕円 712">
          <a:extLst>
            <a:ext uri="{FF2B5EF4-FFF2-40B4-BE49-F238E27FC236}">
              <a16:creationId xmlns:a16="http://schemas.microsoft.com/office/drawing/2014/main" id="{004A9FE4-BCFB-46ED-B839-3F47B6EEA468}"/>
            </a:ext>
          </a:extLst>
        </xdr:cNvPr>
        <xdr:cNvSpPr/>
      </xdr:nvSpPr>
      <xdr:spPr>
        <a:xfrm>
          <a:off x="13887450" y="16335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19050</xdr:rowOff>
    </xdr:from>
    <xdr:to>
      <xdr:col>85</xdr:col>
      <xdr:colOff>127000</xdr:colOff>
      <xdr:row>101</xdr:row>
      <xdr:rowOff>57150</xdr:rowOff>
    </xdr:to>
    <xdr:cxnSp macro="">
      <xdr:nvCxnSpPr>
        <xdr:cNvPr id="714" name="直線コネクタ 713">
          <a:extLst>
            <a:ext uri="{FF2B5EF4-FFF2-40B4-BE49-F238E27FC236}">
              <a16:creationId xmlns:a16="http://schemas.microsoft.com/office/drawing/2014/main" id="{E4C0680C-53EC-4949-ACEC-ED0C906DB8CA}"/>
            </a:ext>
          </a:extLst>
        </xdr:cNvPr>
        <xdr:cNvCxnSpPr/>
      </xdr:nvCxnSpPr>
      <xdr:spPr>
        <a:xfrm>
          <a:off x="13935075" y="1637347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101600</xdr:rowOff>
    </xdr:from>
    <xdr:to>
      <xdr:col>76</xdr:col>
      <xdr:colOff>165100</xdr:colOff>
      <xdr:row>101</xdr:row>
      <xdr:rowOff>31750</xdr:rowOff>
    </xdr:to>
    <xdr:sp macro="" textlink="">
      <xdr:nvSpPr>
        <xdr:cNvPr id="715" name="楕円 714">
          <a:extLst>
            <a:ext uri="{FF2B5EF4-FFF2-40B4-BE49-F238E27FC236}">
              <a16:creationId xmlns:a16="http://schemas.microsoft.com/office/drawing/2014/main" id="{B8A20728-79A9-464F-8101-1550D7860787}"/>
            </a:ext>
          </a:extLst>
        </xdr:cNvPr>
        <xdr:cNvSpPr/>
      </xdr:nvSpPr>
      <xdr:spPr>
        <a:xfrm>
          <a:off x="13096875" y="162972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152400</xdr:rowOff>
    </xdr:from>
    <xdr:to>
      <xdr:col>81</xdr:col>
      <xdr:colOff>50800</xdr:colOff>
      <xdr:row>101</xdr:row>
      <xdr:rowOff>19050</xdr:rowOff>
    </xdr:to>
    <xdr:cxnSp macro="">
      <xdr:nvCxnSpPr>
        <xdr:cNvPr id="716" name="直線コネクタ 715">
          <a:extLst>
            <a:ext uri="{FF2B5EF4-FFF2-40B4-BE49-F238E27FC236}">
              <a16:creationId xmlns:a16="http://schemas.microsoft.com/office/drawing/2014/main" id="{EE3AFD69-012F-429C-B8EF-14175ACC6854}"/>
            </a:ext>
          </a:extLst>
        </xdr:cNvPr>
        <xdr:cNvCxnSpPr/>
      </xdr:nvCxnSpPr>
      <xdr:spPr>
        <a:xfrm>
          <a:off x="13144500" y="16344900"/>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63500</xdr:rowOff>
    </xdr:from>
    <xdr:to>
      <xdr:col>72</xdr:col>
      <xdr:colOff>38100</xdr:colOff>
      <xdr:row>100</xdr:row>
      <xdr:rowOff>165100</xdr:rowOff>
    </xdr:to>
    <xdr:sp macro="" textlink="">
      <xdr:nvSpPr>
        <xdr:cNvPr id="717" name="楕円 716">
          <a:extLst>
            <a:ext uri="{FF2B5EF4-FFF2-40B4-BE49-F238E27FC236}">
              <a16:creationId xmlns:a16="http://schemas.microsoft.com/office/drawing/2014/main" id="{E4AAB0C4-E471-44A9-8596-0E81A763C9B8}"/>
            </a:ext>
          </a:extLst>
        </xdr:cNvPr>
        <xdr:cNvSpPr/>
      </xdr:nvSpPr>
      <xdr:spPr>
        <a:xfrm>
          <a:off x="12296775" y="16259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114300</xdr:rowOff>
    </xdr:from>
    <xdr:to>
      <xdr:col>76</xdr:col>
      <xdr:colOff>114300</xdr:colOff>
      <xdr:row>100</xdr:row>
      <xdr:rowOff>152400</xdr:rowOff>
    </xdr:to>
    <xdr:cxnSp macro="">
      <xdr:nvCxnSpPr>
        <xdr:cNvPr id="718" name="直線コネクタ 717">
          <a:extLst>
            <a:ext uri="{FF2B5EF4-FFF2-40B4-BE49-F238E27FC236}">
              <a16:creationId xmlns:a16="http://schemas.microsoft.com/office/drawing/2014/main" id="{644D4988-2C8C-4401-A483-A160A59B2B8C}"/>
            </a:ext>
          </a:extLst>
        </xdr:cNvPr>
        <xdr:cNvCxnSpPr/>
      </xdr:nvCxnSpPr>
      <xdr:spPr>
        <a:xfrm>
          <a:off x="12344400" y="163068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13352</xdr:rowOff>
    </xdr:from>
    <xdr:ext cx="405111" cy="259045"/>
    <xdr:sp macro="" textlink="">
      <xdr:nvSpPr>
        <xdr:cNvPr id="719" name="n_1aveValue【博物館】&#10;有形固定資産減価償却率">
          <a:extLst>
            <a:ext uri="{FF2B5EF4-FFF2-40B4-BE49-F238E27FC236}">
              <a16:creationId xmlns:a16="http://schemas.microsoft.com/office/drawing/2014/main" id="{7256E6D3-F572-4D71-AF1F-48DB765A206C}"/>
            </a:ext>
          </a:extLst>
        </xdr:cNvPr>
        <xdr:cNvSpPr txBox="1"/>
      </xdr:nvSpPr>
      <xdr:spPr>
        <a:xfrm>
          <a:off x="13745219"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20972</xdr:rowOff>
    </xdr:from>
    <xdr:ext cx="405111" cy="259045"/>
    <xdr:sp macro="" textlink="">
      <xdr:nvSpPr>
        <xdr:cNvPr id="720" name="n_2aveValue【博物館】&#10;有形固定資産減価償却率">
          <a:extLst>
            <a:ext uri="{FF2B5EF4-FFF2-40B4-BE49-F238E27FC236}">
              <a16:creationId xmlns:a16="http://schemas.microsoft.com/office/drawing/2014/main" id="{809FF0BC-F174-4FCA-BDD2-145CADD770B0}"/>
            </a:ext>
          </a:extLst>
        </xdr:cNvPr>
        <xdr:cNvSpPr txBox="1"/>
      </xdr:nvSpPr>
      <xdr:spPr>
        <a:xfrm>
          <a:off x="12964169"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158132</xdr:rowOff>
    </xdr:from>
    <xdr:ext cx="405111" cy="259045"/>
    <xdr:sp macro="" textlink="">
      <xdr:nvSpPr>
        <xdr:cNvPr id="721" name="n_3aveValue【博物館】&#10;有形固定資産減価償却率">
          <a:extLst>
            <a:ext uri="{FF2B5EF4-FFF2-40B4-BE49-F238E27FC236}">
              <a16:creationId xmlns:a16="http://schemas.microsoft.com/office/drawing/2014/main" id="{B7FAF733-DF06-4E6A-A013-5A570BC8C638}"/>
            </a:ext>
          </a:extLst>
        </xdr:cNvPr>
        <xdr:cNvSpPr txBox="1"/>
      </xdr:nvSpPr>
      <xdr:spPr>
        <a:xfrm>
          <a:off x="12164069" y="1716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10177</xdr:rowOff>
    </xdr:from>
    <xdr:ext cx="405111" cy="259045"/>
    <xdr:sp macro="" textlink="">
      <xdr:nvSpPr>
        <xdr:cNvPr id="722" name="n_4aveValue【博物館】&#10;有形固定資産減価償却率">
          <a:extLst>
            <a:ext uri="{FF2B5EF4-FFF2-40B4-BE49-F238E27FC236}">
              <a16:creationId xmlns:a16="http://schemas.microsoft.com/office/drawing/2014/main" id="{865D79F6-0E88-4348-8DAF-669F95D6D242}"/>
            </a:ext>
          </a:extLst>
        </xdr:cNvPr>
        <xdr:cNvSpPr txBox="1"/>
      </xdr:nvSpPr>
      <xdr:spPr>
        <a:xfrm>
          <a:off x="11354444" y="1684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86377</xdr:rowOff>
    </xdr:from>
    <xdr:ext cx="405111" cy="259045"/>
    <xdr:sp macro="" textlink="">
      <xdr:nvSpPr>
        <xdr:cNvPr id="723" name="n_1mainValue【博物館】&#10;有形固定資産減価償却率">
          <a:extLst>
            <a:ext uri="{FF2B5EF4-FFF2-40B4-BE49-F238E27FC236}">
              <a16:creationId xmlns:a16="http://schemas.microsoft.com/office/drawing/2014/main" id="{6AB8323A-C03C-4A98-BCFC-971404D82A67}"/>
            </a:ext>
          </a:extLst>
        </xdr:cNvPr>
        <xdr:cNvSpPr txBox="1"/>
      </xdr:nvSpPr>
      <xdr:spPr>
        <a:xfrm>
          <a:off x="13745219" y="1611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99</xdr:row>
      <xdr:rowOff>48277</xdr:rowOff>
    </xdr:from>
    <xdr:ext cx="340478" cy="259045"/>
    <xdr:sp macro="" textlink="">
      <xdr:nvSpPr>
        <xdr:cNvPr id="724" name="n_2mainValue【博物館】&#10;有形固定資産減価償却率">
          <a:extLst>
            <a:ext uri="{FF2B5EF4-FFF2-40B4-BE49-F238E27FC236}">
              <a16:creationId xmlns:a16="http://schemas.microsoft.com/office/drawing/2014/main" id="{F664D887-5F72-45FF-9EC8-D40EF278CA0E}"/>
            </a:ext>
          </a:extLst>
        </xdr:cNvPr>
        <xdr:cNvSpPr txBox="1"/>
      </xdr:nvSpPr>
      <xdr:spPr>
        <a:xfrm>
          <a:off x="12993311" y="1607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99</xdr:row>
      <xdr:rowOff>10177</xdr:rowOff>
    </xdr:from>
    <xdr:ext cx="340478" cy="259045"/>
    <xdr:sp macro="" textlink="">
      <xdr:nvSpPr>
        <xdr:cNvPr id="725" name="n_3mainValue【博物館】&#10;有形固定資産減価償却率">
          <a:extLst>
            <a:ext uri="{FF2B5EF4-FFF2-40B4-BE49-F238E27FC236}">
              <a16:creationId xmlns:a16="http://schemas.microsoft.com/office/drawing/2014/main" id="{DF5FB538-7A9B-4980-B042-D7C5B33AFA18}"/>
            </a:ext>
          </a:extLst>
        </xdr:cNvPr>
        <xdr:cNvSpPr txBox="1"/>
      </xdr:nvSpPr>
      <xdr:spPr>
        <a:xfrm>
          <a:off x="12183686" y="16037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a16="http://schemas.microsoft.com/office/drawing/2014/main" id="{05033901-D42B-4A54-950D-33D52553600F}"/>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27" name="正方形/長方形 726">
          <a:extLst>
            <a:ext uri="{FF2B5EF4-FFF2-40B4-BE49-F238E27FC236}">
              <a16:creationId xmlns:a16="http://schemas.microsoft.com/office/drawing/2014/main" id="{857BB024-B678-44E6-BA9D-A55B19973D47}"/>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28" name="正方形/長方形 727">
          <a:extLst>
            <a:ext uri="{FF2B5EF4-FFF2-40B4-BE49-F238E27FC236}">
              <a16:creationId xmlns:a16="http://schemas.microsoft.com/office/drawing/2014/main" id="{AB24A07B-4968-44C0-9A12-E27DDA01B3BA}"/>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29" name="正方形/長方形 728">
          <a:extLst>
            <a:ext uri="{FF2B5EF4-FFF2-40B4-BE49-F238E27FC236}">
              <a16:creationId xmlns:a16="http://schemas.microsoft.com/office/drawing/2014/main" id="{14EBDD4D-82B9-49DC-9D2B-904CA3DBC83B}"/>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30" name="正方形/長方形 729">
          <a:extLst>
            <a:ext uri="{FF2B5EF4-FFF2-40B4-BE49-F238E27FC236}">
              <a16:creationId xmlns:a16="http://schemas.microsoft.com/office/drawing/2014/main" id="{9AAAF0AC-1065-4C89-B114-890339E89864}"/>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a:extLst>
            <a:ext uri="{FF2B5EF4-FFF2-40B4-BE49-F238E27FC236}">
              <a16:creationId xmlns:a16="http://schemas.microsoft.com/office/drawing/2014/main" id="{837BE318-0DC9-453D-9178-84658B814A97}"/>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a:extLst>
            <a:ext uri="{FF2B5EF4-FFF2-40B4-BE49-F238E27FC236}">
              <a16:creationId xmlns:a16="http://schemas.microsoft.com/office/drawing/2014/main" id="{C97F9943-0D43-4FEC-B791-B9927FF8B224}"/>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a:extLst>
            <a:ext uri="{FF2B5EF4-FFF2-40B4-BE49-F238E27FC236}">
              <a16:creationId xmlns:a16="http://schemas.microsoft.com/office/drawing/2014/main" id="{743D9C5C-757A-421D-BA71-6AC71C5A30FF}"/>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4" name="直線コネクタ 733">
          <a:extLst>
            <a:ext uri="{FF2B5EF4-FFF2-40B4-BE49-F238E27FC236}">
              <a16:creationId xmlns:a16="http://schemas.microsoft.com/office/drawing/2014/main" id="{EEB8B878-22B1-4B4D-8713-4AACFE006294}"/>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5" name="テキスト ボックス 734">
          <a:extLst>
            <a:ext uri="{FF2B5EF4-FFF2-40B4-BE49-F238E27FC236}">
              <a16:creationId xmlns:a16="http://schemas.microsoft.com/office/drawing/2014/main" id="{268493A1-9762-4FB3-BF19-FC8C2C543FE9}"/>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6" name="直線コネクタ 735">
          <a:extLst>
            <a:ext uri="{FF2B5EF4-FFF2-40B4-BE49-F238E27FC236}">
              <a16:creationId xmlns:a16="http://schemas.microsoft.com/office/drawing/2014/main" id="{BCE59AF4-310D-408B-8509-53D619F4845B}"/>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7" name="テキスト ボックス 736">
          <a:extLst>
            <a:ext uri="{FF2B5EF4-FFF2-40B4-BE49-F238E27FC236}">
              <a16:creationId xmlns:a16="http://schemas.microsoft.com/office/drawing/2014/main" id="{58324B75-774E-4A3A-96A3-7C9BC6A4DA09}"/>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8" name="直線コネクタ 737">
          <a:extLst>
            <a:ext uri="{FF2B5EF4-FFF2-40B4-BE49-F238E27FC236}">
              <a16:creationId xmlns:a16="http://schemas.microsoft.com/office/drawing/2014/main" id="{90D94AC6-069A-4574-851F-EB75BB565DA0}"/>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9" name="テキスト ボックス 738">
          <a:extLst>
            <a:ext uri="{FF2B5EF4-FFF2-40B4-BE49-F238E27FC236}">
              <a16:creationId xmlns:a16="http://schemas.microsoft.com/office/drawing/2014/main" id="{D5E0450A-15D0-4600-A75F-547B8D9DDC40}"/>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0" name="直線コネクタ 739">
          <a:extLst>
            <a:ext uri="{FF2B5EF4-FFF2-40B4-BE49-F238E27FC236}">
              <a16:creationId xmlns:a16="http://schemas.microsoft.com/office/drawing/2014/main" id="{88EFE6F5-67C7-48A1-BB7E-512343427D9E}"/>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1" name="テキスト ボックス 740">
          <a:extLst>
            <a:ext uri="{FF2B5EF4-FFF2-40B4-BE49-F238E27FC236}">
              <a16:creationId xmlns:a16="http://schemas.microsoft.com/office/drawing/2014/main" id="{2F50DE58-462B-4EFA-AB8F-0E540B4ACEEF}"/>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2" name="直線コネクタ 741">
          <a:extLst>
            <a:ext uri="{FF2B5EF4-FFF2-40B4-BE49-F238E27FC236}">
              <a16:creationId xmlns:a16="http://schemas.microsoft.com/office/drawing/2014/main" id="{9AC29F83-AA7B-4F25-8943-C4122FA9CE88}"/>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3" name="テキスト ボックス 742">
          <a:extLst>
            <a:ext uri="{FF2B5EF4-FFF2-40B4-BE49-F238E27FC236}">
              <a16:creationId xmlns:a16="http://schemas.microsoft.com/office/drawing/2014/main" id="{6A4A4A82-BD38-48D1-807E-8ACAA96EC949}"/>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4" name="直線コネクタ 743">
          <a:extLst>
            <a:ext uri="{FF2B5EF4-FFF2-40B4-BE49-F238E27FC236}">
              <a16:creationId xmlns:a16="http://schemas.microsoft.com/office/drawing/2014/main" id="{9666A558-05DD-4C68-9334-ACA950BB6511}"/>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FF2CD657-2FD2-42C9-8BC3-6945BBA94043}"/>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a16="http://schemas.microsoft.com/office/drawing/2014/main" id="{421E3E71-A9E8-4DD3-B200-754D1119E9D7}"/>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5EC9E7EF-1277-4B3A-A2CB-647AED3BA153}"/>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博物館】&#10;一人当たり面積グラフ枠">
          <a:extLst>
            <a:ext uri="{FF2B5EF4-FFF2-40B4-BE49-F238E27FC236}">
              <a16:creationId xmlns:a16="http://schemas.microsoft.com/office/drawing/2014/main" id="{C6C44519-0C94-44F2-8DC7-4287D686F547}"/>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749" name="直線コネクタ 748">
          <a:extLst>
            <a:ext uri="{FF2B5EF4-FFF2-40B4-BE49-F238E27FC236}">
              <a16:creationId xmlns:a16="http://schemas.microsoft.com/office/drawing/2014/main" id="{9C953882-E4EC-4AF2-8B92-9BEA6313FBDF}"/>
            </a:ext>
          </a:extLst>
        </xdr:cNvPr>
        <xdr:cNvCxnSpPr/>
      </xdr:nvCxnSpPr>
      <xdr:spPr>
        <a:xfrm flipV="1">
          <a:off x="19952970" y="16222889"/>
          <a:ext cx="1269" cy="1445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50" name="【博物館】&#10;一人当たり面積最小値テキスト">
          <a:extLst>
            <a:ext uri="{FF2B5EF4-FFF2-40B4-BE49-F238E27FC236}">
              <a16:creationId xmlns:a16="http://schemas.microsoft.com/office/drawing/2014/main" id="{9B2742C4-FC9F-4FAD-A83C-572556C537E0}"/>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51" name="直線コネクタ 750">
          <a:extLst>
            <a:ext uri="{FF2B5EF4-FFF2-40B4-BE49-F238E27FC236}">
              <a16:creationId xmlns:a16="http://schemas.microsoft.com/office/drawing/2014/main" id="{CCA02F70-706B-47E0-9F12-95168C941488}"/>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752" name="【博物館】&#10;一人当たり面積最大値テキスト">
          <a:extLst>
            <a:ext uri="{FF2B5EF4-FFF2-40B4-BE49-F238E27FC236}">
              <a16:creationId xmlns:a16="http://schemas.microsoft.com/office/drawing/2014/main" id="{1D363C6C-B1C9-43C6-AF5C-D8AD5B66DE22}"/>
            </a:ext>
          </a:extLst>
        </xdr:cNvPr>
        <xdr:cNvSpPr txBox="1"/>
      </xdr:nvSpPr>
      <xdr:spPr>
        <a:xfrm>
          <a:off x="20002500" y="160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53" name="直線コネクタ 752">
          <a:extLst>
            <a:ext uri="{FF2B5EF4-FFF2-40B4-BE49-F238E27FC236}">
              <a16:creationId xmlns:a16="http://schemas.microsoft.com/office/drawing/2014/main" id="{B5EB8370-EFF4-4197-ABC6-09EA7F358453}"/>
            </a:ext>
          </a:extLst>
        </xdr:cNvPr>
        <xdr:cNvCxnSpPr/>
      </xdr:nvCxnSpPr>
      <xdr:spPr>
        <a:xfrm>
          <a:off x="19878675" y="162228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40113</xdr:rowOff>
    </xdr:from>
    <xdr:ext cx="469744" cy="259045"/>
    <xdr:sp macro="" textlink="">
      <xdr:nvSpPr>
        <xdr:cNvPr id="754" name="【博物館】&#10;一人当たり面積平均値テキスト">
          <a:extLst>
            <a:ext uri="{FF2B5EF4-FFF2-40B4-BE49-F238E27FC236}">
              <a16:creationId xmlns:a16="http://schemas.microsoft.com/office/drawing/2014/main" id="{12A7AB35-82A0-464A-AB55-D25909BCB003}"/>
            </a:ext>
          </a:extLst>
        </xdr:cNvPr>
        <xdr:cNvSpPr txBox="1"/>
      </xdr:nvSpPr>
      <xdr:spPr>
        <a:xfrm>
          <a:off x="20002500" y="17204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55" name="フローチャート: 判断 754">
          <a:extLst>
            <a:ext uri="{FF2B5EF4-FFF2-40B4-BE49-F238E27FC236}">
              <a16:creationId xmlns:a16="http://schemas.microsoft.com/office/drawing/2014/main" id="{60A5798D-00AD-4967-A1B6-B10D173A6A5D}"/>
            </a:ext>
          </a:extLst>
        </xdr:cNvPr>
        <xdr:cNvSpPr/>
      </xdr:nvSpPr>
      <xdr:spPr>
        <a:xfrm>
          <a:off x="19897725" y="17343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756" name="フローチャート: 判断 755">
          <a:extLst>
            <a:ext uri="{FF2B5EF4-FFF2-40B4-BE49-F238E27FC236}">
              <a16:creationId xmlns:a16="http://schemas.microsoft.com/office/drawing/2014/main" id="{CC970CB3-1F2B-4068-855B-833E1EF05267}"/>
            </a:ext>
          </a:extLst>
        </xdr:cNvPr>
        <xdr:cNvSpPr/>
      </xdr:nvSpPr>
      <xdr:spPr>
        <a:xfrm>
          <a:off x="19154775" y="1751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57" name="フローチャート: 判断 756">
          <a:extLst>
            <a:ext uri="{FF2B5EF4-FFF2-40B4-BE49-F238E27FC236}">
              <a16:creationId xmlns:a16="http://schemas.microsoft.com/office/drawing/2014/main" id="{F51960A2-D804-4A12-93BD-CE8948DB0C30}"/>
            </a:ext>
          </a:extLst>
        </xdr:cNvPr>
        <xdr:cNvSpPr/>
      </xdr:nvSpPr>
      <xdr:spPr>
        <a:xfrm>
          <a:off x="18345150" y="17516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758" name="フローチャート: 判断 757">
          <a:extLst>
            <a:ext uri="{FF2B5EF4-FFF2-40B4-BE49-F238E27FC236}">
              <a16:creationId xmlns:a16="http://schemas.microsoft.com/office/drawing/2014/main" id="{39FCC434-8880-4754-AA5F-B25551CBDB4D}"/>
            </a:ext>
          </a:extLst>
        </xdr:cNvPr>
        <xdr:cNvSpPr/>
      </xdr:nvSpPr>
      <xdr:spPr>
        <a:xfrm>
          <a:off x="17554575" y="1751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759" name="フローチャート: 判断 758">
          <a:extLst>
            <a:ext uri="{FF2B5EF4-FFF2-40B4-BE49-F238E27FC236}">
              <a16:creationId xmlns:a16="http://schemas.microsoft.com/office/drawing/2014/main" id="{F9D0D50E-193C-4B07-985E-DB7335BDADDC}"/>
            </a:ext>
          </a:extLst>
        </xdr:cNvPr>
        <xdr:cNvSpPr/>
      </xdr:nvSpPr>
      <xdr:spPr>
        <a:xfrm>
          <a:off x="16754475" y="175328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2AC8D520-B691-4ADF-8277-C397FDDD4FED}"/>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ABC0307D-D75A-4DEF-B702-6752A7132AEA}"/>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64547B29-86DF-42F9-8844-84A9630AF18F}"/>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3B287F12-8F8B-4EF5-AFFD-B18EC5504A41}"/>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EB4F6109-47C2-4A7F-B837-5E537B3498C5}"/>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765" name="楕円 764">
          <a:extLst>
            <a:ext uri="{FF2B5EF4-FFF2-40B4-BE49-F238E27FC236}">
              <a16:creationId xmlns:a16="http://schemas.microsoft.com/office/drawing/2014/main" id="{92742274-9ABB-4BAB-A29E-975B98EB3866}"/>
            </a:ext>
          </a:extLst>
        </xdr:cNvPr>
        <xdr:cNvSpPr/>
      </xdr:nvSpPr>
      <xdr:spPr>
        <a:xfrm>
          <a:off x="19897725" y="175459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144434</xdr:rowOff>
    </xdr:from>
    <xdr:ext cx="469744" cy="259045"/>
    <xdr:sp macro="" textlink="">
      <xdr:nvSpPr>
        <xdr:cNvPr id="766" name="【博物館】&#10;一人当たり面積該当値テキスト">
          <a:extLst>
            <a:ext uri="{FF2B5EF4-FFF2-40B4-BE49-F238E27FC236}">
              <a16:creationId xmlns:a16="http://schemas.microsoft.com/office/drawing/2014/main" id="{295F45F3-9EC4-4B9A-81F9-1716C95C105A}"/>
            </a:ext>
          </a:extLst>
        </xdr:cNvPr>
        <xdr:cNvSpPr txBox="1"/>
      </xdr:nvSpPr>
      <xdr:spPr>
        <a:xfrm>
          <a:off x="20002500" y="1746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767" name="楕円 766">
          <a:extLst>
            <a:ext uri="{FF2B5EF4-FFF2-40B4-BE49-F238E27FC236}">
              <a16:creationId xmlns:a16="http://schemas.microsoft.com/office/drawing/2014/main" id="{741BE439-F1AF-4E81-AE13-7814CD6E8A53}"/>
            </a:ext>
          </a:extLst>
        </xdr:cNvPr>
        <xdr:cNvSpPr/>
      </xdr:nvSpPr>
      <xdr:spPr>
        <a:xfrm>
          <a:off x="19154775" y="175459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768" name="直線コネクタ 767">
          <a:extLst>
            <a:ext uri="{FF2B5EF4-FFF2-40B4-BE49-F238E27FC236}">
              <a16:creationId xmlns:a16="http://schemas.microsoft.com/office/drawing/2014/main" id="{3DAD0792-6334-43DC-91D2-7DD9EC71027E}"/>
            </a:ext>
          </a:extLst>
        </xdr:cNvPr>
        <xdr:cNvCxnSpPr/>
      </xdr:nvCxnSpPr>
      <xdr:spPr>
        <a:xfrm>
          <a:off x="19202400" y="17593582"/>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769" name="楕円 768">
          <a:extLst>
            <a:ext uri="{FF2B5EF4-FFF2-40B4-BE49-F238E27FC236}">
              <a16:creationId xmlns:a16="http://schemas.microsoft.com/office/drawing/2014/main" id="{632BC028-6D6F-4FDB-998C-8963A2C5C17F}"/>
            </a:ext>
          </a:extLst>
        </xdr:cNvPr>
        <xdr:cNvSpPr/>
      </xdr:nvSpPr>
      <xdr:spPr>
        <a:xfrm>
          <a:off x="18345150" y="175459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770" name="直線コネクタ 769">
          <a:extLst>
            <a:ext uri="{FF2B5EF4-FFF2-40B4-BE49-F238E27FC236}">
              <a16:creationId xmlns:a16="http://schemas.microsoft.com/office/drawing/2014/main" id="{2B95B69A-9630-4067-BD54-164C2FA5B7AC}"/>
            </a:ext>
          </a:extLst>
        </xdr:cNvPr>
        <xdr:cNvCxnSpPr/>
      </xdr:nvCxnSpPr>
      <xdr:spPr>
        <a:xfrm>
          <a:off x="18392775" y="1759358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771" name="楕円 770">
          <a:extLst>
            <a:ext uri="{FF2B5EF4-FFF2-40B4-BE49-F238E27FC236}">
              <a16:creationId xmlns:a16="http://schemas.microsoft.com/office/drawing/2014/main" id="{599EF456-48FA-4502-9721-43DA144AEDDA}"/>
            </a:ext>
          </a:extLst>
        </xdr:cNvPr>
        <xdr:cNvSpPr/>
      </xdr:nvSpPr>
      <xdr:spPr>
        <a:xfrm>
          <a:off x="17554575" y="175459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108857</xdr:rowOff>
    </xdr:to>
    <xdr:cxnSp macro="">
      <xdr:nvCxnSpPr>
        <xdr:cNvPr id="772" name="直線コネクタ 771">
          <a:extLst>
            <a:ext uri="{FF2B5EF4-FFF2-40B4-BE49-F238E27FC236}">
              <a16:creationId xmlns:a16="http://schemas.microsoft.com/office/drawing/2014/main" id="{88F484E8-6804-4220-A196-CD00572C85D2}"/>
            </a:ext>
          </a:extLst>
        </xdr:cNvPr>
        <xdr:cNvCxnSpPr/>
      </xdr:nvCxnSpPr>
      <xdr:spPr>
        <a:xfrm>
          <a:off x="17602200" y="1759358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143527</xdr:rowOff>
    </xdr:from>
    <xdr:ext cx="469744" cy="259045"/>
    <xdr:sp macro="" textlink="">
      <xdr:nvSpPr>
        <xdr:cNvPr id="773" name="n_1aveValue【博物館】&#10;一人当たり面積">
          <a:extLst>
            <a:ext uri="{FF2B5EF4-FFF2-40B4-BE49-F238E27FC236}">
              <a16:creationId xmlns:a16="http://schemas.microsoft.com/office/drawing/2014/main" id="{05F6D9EB-9F60-4D65-953E-43F75AD9D0DD}"/>
            </a:ext>
          </a:extLst>
        </xdr:cNvPr>
        <xdr:cNvSpPr txBox="1"/>
      </xdr:nvSpPr>
      <xdr:spPr>
        <a:xfrm>
          <a:off x="189834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143527</xdr:rowOff>
    </xdr:from>
    <xdr:ext cx="469744" cy="259045"/>
    <xdr:sp macro="" textlink="">
      <xdr:nvSpPr>
        <xdr:cNvPr id="774" name="n_2aveValue【博物館】&#10;一人当たり面積">
          <a:extLst>
            <a:ext uri="{FF2B5EF4-FFF2-40B4-BE49-F238E27FC236}">
              <a16:creationId xmlns:a16="http://schemas.microsoft.com/office/drawing/2014/main" id="{7349F28E-9D63-417D-B789-197A8FF93B26}"/>
            </a:ext>
          </a:extLst>
        </xdr:cNvPr>
        <xdr:cNvSpPr txBox="1"/>
      </xdr:nvSpPr>
      <xdr:spPr>
        <a:xfrm>
          <a:off x="181833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143527</xdr:rowOff>
    </xdr:from>
    <xdr:ext cx="469744" cy="259045"/>
    <xdr:sp macro="" textlink="">
      <xdr:nvSpPr>
        <xdr:cNvPr id="775" name="n_3aveValue【博物館】&#10;一人当たり面積">
          <a:extLst>
            <a:ext uri="{FF2B5EF4-FFF2-40B4-BE49-F238E27FC236}">
              <a16:creationId xmlns:a16="http://schemas.microsoft.com/office/drawing/2014/main" id="{9B59CDA0-DACB-4345-8C37-380E8014FEA9}"/>
            </a:ext>
          </a:extLst>
        </xdr:cNvPr>
        <xdr:cNvSpPr txBox="1"/>
      </xdr:nvSpPr>
      <xdr:spPr>
        <a:xfrm>
          <a:off x="173832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159856</xdr:rowOff>
    </xdr:from>
    <xdr:ext cx="469744" cy="259045"/>
    <xdr:sp macro="" textlink="">
      <xdr:nvSpPr>
        <xdr:cNvPr id="776" name="n_4aveValue【博物館】&#10;一人当たり面積">
          <a:extLst>
            <a:ext uri="{FF2B5EF4-FFF2-40B4-BE49-F238E27FC236}">
              <a16:creationId xmlns:a16="http://schemas.microsoft.com/office/drawing/2014/main" id="{C64610C7-981C-4FEA-AE35-F88B3F4D3BAF}"/>
            </a:ext>
          </a:extLst>
        </xdr:cNvPr>
        <xdr:cNvSpPr txBox="1"/>
      </xdr:nvSpPr>
      <xdr:spPr>
        <a:xfrm>
          <a:off x="16592627" y="173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777" name="n_1mainValue【博物館】&#10;一人当たり面積">
          <a:extLst>
            <a:ext uri="{FF2B5EF4-FFF2-40B4-BE49-F238E27FC236}">
              <a16:creationId xmlns:a16="http://schemas.microsoft.com/office/drawing/2014/main" id="{AEF056B2-290A-4290-90D8-5BC99005285F}"/>
            </a:ext>
          </a:extLst>
        </xdr:cNvPr>
        <xdr:cNvSpPr txBox="1"/>
      </xdr:nvSpPr>
      <xdr:spPr>
        <a:xfrm>
          <a:off x="18983402"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778" name="n_2mainValue【博物館】&#10;一人当たり面積">
          <a:extLst>
            <a:ext uri="{FF2B5EF4-FFF2-40B4-BE49-F238E27FC236}">
              <a16:creationId xmlns:a16="http://schemas.microsoft.com/office/drawing/2014/main" id="{5FF1722D-3838-4C9F-A302-34125F40E012}"/>
            </a:ext>
          </a:extLst>
        </xdr:cNvPr>
        <xdr:cNvSpPr txBox="1"/>
      </xdr:nvSpPr>
      <xdr:spPr>
        <a:xfrm>
          <a:off x="18183302"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779" name="n_3mainValue【博物館】&#10;一人当たり面積">
          <a:extLst>
            <a:ext uri="{FF2B5EF4-FFF2-40B4-BE49-F238E27FC236}">
              <a16:creationId xmlns:a16="http://schemas.microsoft.com/office/drawing/2014/main" id="{EC329B19-2DC2-4E97-A912-52548F14E359}"/>
            </a:ext>
          </a:extLst>
        </xdr:cNvPr>
        <xdr:cNvSpPr txBox="1"/>
      </xdr:nvSpPr>
      <xdr:spPr>
        <a:xfrm>
          <a:off x="17383202"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461DE76D-68D1-4459-A1C8-776765803DF7}"/>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AD2B8B25-8B2C-4192-A026-8EF73A8BA96E}"/>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F9F1A837-F570-4739-8141-9E2CF8640571}"/>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・グループ内平均値と比較すると、公営住宅、学校施設において有形固定資産減価償却率が高い数値である一方、道路、橋りょう・トンネル、図書館などは低い数値となっています。</a:t>
          </a:r>
        </a:p>
        <a:p>
          <a:r>
            <a:rPr kumimoji="1" lang="ja-JP" altLang="en-US" sz="1300">
              <a:latin typeface="ＭＳ Ｐゴシック" panose="020B0600070205080204" pitchFamily="50" charset="-128"/>
              <a:ea typeface="ＭＳ Ｐゴシック" panose="020B0600070205080204" pitchFamily="50" charset="-128"/>
            </a:rPr>
            <a:t>・本県では博物館の有形固定資産減価償却率が低い数値となっています。これは総合博物館が平成２６年度に開館し、資産の償却が進んでいないことによると考えられます。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CA5129-AC45-47AF-9264-29AF691F8823}"/>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EEEEAC-CE18-4307-8999-76C6FFF4149C}"/>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D8F1E4B-C2AA-480B-BC05-9476FD72F1A4}"/>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CDAE25-9890-40E8-BC15-487AB55E38C0}"/>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165985-211D-43AB-A740-D5D5D89549DD}"/>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CC4393-1BF4-4013-9647-C435F7E4240F}"/>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B13F158-B773-469E-B529-F5F9EB3A033F}"/>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6A4D66-C3DE-4157-93E1-929D28100493}"/>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5BB170-2323-4FA3-97DA-C2CD984E6533}"/>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BB2B7B5-33A6-42E3-9903-45E6A1A4A801}"/>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1,813,859
1,758,638
5,774.45
685,337,671
661,375,081
9,044,013
438,199,522
1,417,465,020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023E2E-FB89-43E5-959E-AF595548FF0B}"/>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7DF40E-392D-4F8A-A9F1-1B28D5B653C1}"/>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96FA8E-3ECE-4606-8499-DF29FD9E242F}"/>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ABB8BB-87E5-4094-AB28-9E04299D9D89}"/>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FDDD9D-AC95-41A6-A804-626CE3915EF2}"/>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5DD769-82FC-4ED5-8A52-71F97217E200}"/>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2ED6C5-55D7-471B-B633-65238037851F}"/>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7EB3BB-F490-4DF4-BEA1-080B9023D89A}"/>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8FD31F-E29E-4373-B4BC-CF922A330FC6}"/>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DCAD14-8B46-4E56-9387-7320E4BA59E2}"/>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FE6D555-7568-49E3-A2CC-1877400D8F3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2CC90BC-57C8-4F39-B7BF-687E926C9224}"/>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E4F488D-EAEF-4567-A070-99086D44E96D}"/>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6EA474-9691-4E09-973F-C62FC5281FC5}"/>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2713B7-8CF9-4106-92F1-C28CDAF1A9B1}"/>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FA3583-AC39-4395-818C-35A07946002B}"/>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71F002-5B21-4F93-A0D6-5FA09F55E4B5}"/>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975664A7-4443-44EE-BE5E-35D96D137A1B}"/>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7B59BA41-3652-4470-8076-FDA8D7E288B1}"/>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E13F5351-A14C-4CD8-8D5F-9AD7DBBDB532}"/>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FB5BC3D3-2CEB-4768-A541-01FF3E9A103C}"/>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4A3CFDAD-81A3-4882-99B0-AA40BC9807AD}"/>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5961ECA2-EC4E-4B22-8876-D3CA68CA35AD}"/>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DE09268F-AE85-4AB5-BFF9-CD0273A4CA88}"/>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B543B57F-9DB1-488E-B3DA-28FC88117C92}"/>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69A3B0E7-6A28-4C00-A971-420153400B11}"/>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D298C856-8A60-4257-B687-907FAAB826E3}"/>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844BA31E-72B1-4A32-A5BB-2D4A09CC16BC}"/>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6EE2AFC-F98F-4E0D-A6E6-FAC9C86CA58D}"/>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97C0ACF-D437-497C-AA88-72233F0C7CE9}"/>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6E73874-CB41-4B70-B9EA-457321962A19}"/>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FCABCF7-5ED6-462D-BA76-E4F07AB0BBFC}"/>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2D3C365-D6B9-4AD0-A18C-D33363729BB1}"/>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3E7319A-BC48-4F37-B4CB-56B33C194953}"/>
            </a:ext>
          </a:extLst>
        </xdr:cNvPr>
        <xdr:cNvSpPr txBox="1"/>
      </xdr:nvSpPr>
      <xdr:spPr>
        <a:xfrm>
          <a:off x="2789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DB0BD86-9771-45D2-8A1E-845596A34679}"/>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F13806A-A149-4F7A-B21B-04A773D7827A}"/>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F880A4D-315D-40F0-8F1E-640A4B247D68}"/>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82F3F20-C29F-4ACA-906E-FE876C3817E3}"/>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172CA91-0748-4DA7-9CF2-053DE8B6849D}"/>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B2512AB-A186-4D74-89EB-F983F52949B7}"/>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D3BCFE9-53AE-4D81-9311-91CDBB888326}"/>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95523E3-49E3-4989-91B2-BBBED82C6664}"/>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9C5AE70-F082-4A4B-93C8-12DEFD75C477}"/>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1318840-2AA7-496E-8E24-4B78266F0C0A}"/>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A255AD8E-8DEE-4BDC-AA92-1374978C946D}"/>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B76BA91B-605E-4AE8-82D7-8F06AECABE43}"/>
            </a:ext>
          </a:extLst>
        </xdr:cNvPr>
        <xdr:cNvCxnSpPr/>
      </xdr:nvCxnSpPr>
      <xdr:spPr>
        <a:xfrm flipV="1">
          <a:off x="4179570" y="5464810"/>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E5B2279B-A63E-4B00-A448-39E84675934A}"/>
            </a:ext>
          </a:extLst>
        </xdr:cNvPr>
        <xdr:cNvSpPr txBox="1"/>
      </xdr:nvSpPr>
      <xdr:spPr>
        <a:xfrm>
          <a:off x="4229100"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8DDE8ADE-247C-41DA-8BB4-8907DC25C8A1}"/>
            </a:ext>
          </a:extLst>
        </xdr:cNvPr>
        <xdr:cNvCxnSpPr/>
      </xdr:nvCxnSpPr>
      <xdr:spPr>
        <a:xfrm>
          <a:off x="4105275" y="66192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7FD44AC1-7982-4824-B030-3DD6618D55C8}"/>
            </a:ext>
          </a:extLst>
        </xdr:cNvPr>
        <xdr:cNvSpPr txBox="1"/>
      </xdr:nvSpPr>
      <xdr:spPr>
        <a:xfrm>
          <a:off x="4229100"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5288B74D-8F33-4046-B86B-EA78E7735F30}"/>
            </a:ext>
          </a:extLst>
        </xdr:cNvPr>
        <xdr:cNvCxnSpPr/>
      </xdr:nvCxnSpPr>
      <xdr:spPr>
        <a:xfrm>
          <a:off x="4105275" y="54648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12DB74A7-B217-4729-BEAD-A9E47483DBBC}"/>
            </a:ext>
          </a:extLst>
        </xdr:cNvPr>
        <xdr:cNvSpPr txBox="1"/>
      </xdr:nvSpPr>
      <xdr:spPr>
        <a:xfrm>
          <a:off x="4229100" y="5753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3FC4DA04-F3BD-4F20-ABAE-867AC6BAC581}"/>
            </a:ext>
          </a:extLst>
        </xdr:cNvPr>
        <xdr:cNvSpPr/>
      </xdr:nvSpPr>
      <xdr:spPr>
        <a:xfrm>
          <a:off x="4124325" y="58889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C6D29D4A-E2DF-463A-8019-C450EA1E0D0A}"/>
            </a:ext>
          </a:extLst>
        </xdr:cNvPr>
        <xdr:cNvSpPr/>
      </xdr:nvSpPr>
      <xdr:spPr>
        <a:xfrm>
          <a:off x="3381375" y="58762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382FE188-9150-4AFB-AC9F-3F334269343E}"/>
            </a:ext>
          </a:extLst>
        </xdr:cNvPr>
        <xdr:cNvSpPr/>
      </xdr:nvSpPr>
      <xdr:spPr>
        <a:xfrm>
          <a:off x="2571750" y="5864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53975</xdr:rowOff>
    </xdr:from>
    <xdr:to>
      <xdr:col>10</xdr:col>
      <xdr:colOff>165100</xdr:colOff>
      <xdr:row>36</xdr:row>
      <xdr:rowOff>155575</xdr:rowOff>
    </xdr:to>
    <xdr:sp macro="" textlink="">
      <xdr:nvSpPr>
        <xdr:cNvPr id="66" name="フローチャート: 判断 65">
          <a:extLst>
            <a:ext uri="{FF2B5EF4-FFF2-40B4-BE49-F238E27FC236}">
              <a16:creationId xmlns:a16="http://schemas.microsoft.com/office/drawing/2014/main" id="{94BBEE08-F979-4A81-843C-E3DD7F696469}"/>
            </a:ext>
          </a:extLst>
        </xdr:cNvPr>
        <xdr:cNvSpPr/>
      </xdr:nvSpPr>
      <xdr:spPr>
        <a:xfrm>
          <a:off x="1781175" y="5883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141605</xdr:rowOff>
    </xdr:from>
    <xdr:to>
      <xdr:col>6</xdr:col>
      <xdr:colOff>38100</xdr:colOff>
      <xdr:row>38</xdr:row>
      <xdr:rowOff>71755</xdr:rowOff>
    </xdr:to>
    <xdr:sp macro="" textlink="">
      <xdr:nvSpPr>
        <xdr:cNvPr id="67" name="フローチャート: 判断 66">
          <a:extLst>
            <a:ext uri="{FF2B5EF4-FFF2-40B4-BE49-F238E27FC236}">
              <a16:creationId xmlns:a16="http://schemas.microsoft.com/office/drawing/2014/main" id="{F04C672E-E555-4BC1-911C-0243AA7E484B}"/>
            </a:ext>
          </a:extLst>
        </xdr:cNvPr>
        <xdr:cNvSpPr/>
      </xdr:nvSpPr>
      <xdr:spPr>
        <a:xfrm>
          <a:off x="981075" y="61360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01F7B79-5B5B-43FA-A33A-BD2A4EE37CE7}"/>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FE5928A-B7B6-4225-B88B-CC74F62C8874}"/>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C917B2-6957-468A-A46F-426E3054774F}"/>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0426518-3EEF-4747-B6A2-104749351280}"/>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2D4A414-5147-4A96-B57B-63C889F98B53}"/>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156845</xdr:rowOff>
    </xdr:from>
    <xdr:to>
      <xdr:col>24</xdr:col>
      <xdr:colOff>114300</xdr:colOff>
      <xdr:row>37</xdr:row>
      <xdr:rowOff>86995</xdr:rowOff>
    </xdr:to>
    <xdr:sp macro="" textlink="">
      <xdr:nvSpPr>
        <xdr:cNvPr id="73" name="楕円 72">
          <a:extLst>
            <a:ext uri="{FF2B5EF4-FFF2-40B4-BE49-F238E27FC236}">
              <a16:creationId xmlns:a16="http://schemas.microsoft.com/office/drawing/2014/main" id="{9D67593A-09A1-48B1-97B3-A81720F4366E}"/>
            </a:ext>
          </a:extLst>
        </xdr:cNvPr>
        <xdr:cNvSpPr/>
      </xdr:nvSpPr>
      <xdr:spPr>
        <a:xfrm>
          <a:off x="4124325" y="59893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135272</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201BA16F-84CE-4184-97AE-4C4BC974B30B}"/>
            </a:ext>
          </a:extLst>
        </xdr:cNvPr>
        <xdr:cNvSpPr txBox="1"/>
      </xdr:nvSpPr>
      <xdr:spPr>
        <a:xfrm>
          <a:off x="4229100" y="596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118745</xdr:rowOff>
    </xdr:from>
    <xdr:to>
      <xdr:col>20</xdr:col>
      <xdr:colOff>38100</xdr:colOff>
      <xdr:row>37</xdr:row>
      <xdr:rowOff>48895</xdr:rowOff>
    </xdr:to>
    <xdr:sp macro="" textlink="">
      <xdr:nvSpPr>
        <xdr:cNvPr id="75" name="楕円 74">
          <a:extLst>
            <a:ext uri="{FF2B5EF4-FFF2-40B4-BE49-F238E27FC236}">
              <a16:creationId xmlns:a16="http://schemas.microsoft.com/office/drawing/2014/main" id="{10E56A46-9B5C-4505-B4D7-EC7DEE69465E}"/>
            </a:ext>
          </a:extLst>
        </xdr:cNvPr>
        <xdr:cNvSpPr/>
      </xdr:nvSpPr>
      <xdr:spPr>
        <a:xfrm>
          <a:off x="3381375" y="59512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169545</xdr:rowOff>
    </xdr:from>
    <xdr:to>
      <xdr:col>24</xdr:col>
      <xdr:colOff>63500</xdr:colOff>
      <xdr:row>37</xdr:row>
      <xdr:rowOff>36195</xdr:rowOff>
    </xdr:to>
    <xdr:cxnSp macro="">
      <xdr:nvCxnSpPr>
        <xdr:cNvPr id="76" name="直線コネクタ 75">
          <a:extLst>
            <a:ext uri="{FF2B5EF4-FFF2-40B4-BE49-F238E27FC236}">
              <a16:creationId xmlns:a16="http://schemas.microsoft.com/office/drawing/2014/main" id="{29072121-9F0F-497B-9F01-214653C23D56}"/>
            </a:ext>
          </a:extLst>
        </xdr:cNvPr>
        <xdr:cNvCxnSpPr/>
      </xdr:nvCxnSpPr>
      <xdr:spPr>
        <a:xfrm>
          <a:off x="3429000" y="598932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78740</xdr:rowOff>
    </xdr:from>
    <xdr:to>
      <xdr:col>15</xdr:col>
      <xdr:colOff>101600</xdr:colOff>
      <xdr:row>37</xdr:row>
      <xdr:rowOff>8890</xdr:rowOff>
    </xdr:to>
    <xdr:sp macro="" textlink="">
      <xdr:nvSpPr>
        <xdr:cNvPr id="77" name="楕円 76">
          <a:extLst>
            <a:ext uri="{FF2B5EF4-FFF2-40B4-BE49-F238E27FC236}">
              <a16:creationId xmlns:a16="http://schemas.microsoft.com/office/drawing/2014/main" id="{298EA971-2F58-47AB-BA84-94FF5D82EDCE}"/>
            </a:ext>
          </a:extLst>
        </xdr:cNvPr>
        <xdr:cNvSpPr/>
      </xdr:nvSpPr>
      <xdr:spPr>
        <a:xfrm>
          <a:off x="2571750" y="59080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129540</xdr:rowOff>
    </xdr:from>
    <xdr:to>
      <xdr:col>19</xdr:col>
      <xdr:colOff>177800</xdr:colOff>
      <xdr:row>36</xdr:row>
      <xdr:rowOff>169545</xdr:rowOff>
    </xdr:to>
    <xdr:cxnSp macro="">
      <xdr:nvCxnSpPr>
        <xdr:cNvPr id="78" name="直線コネクタ 77">
          <a:extLst>
            <a:ext uri="{FF2B5EF4-FFF2-40B4-BE49-F238E27FC236}">
              <a16:creationId xmlns:a16="http://schemas.microsoft.com/office/drawing/2014/main" id="{6165D7B3-C0C9-4BFA-8D54-15764CBAEB94}"/>
            </a:ext>
          </a:extLst>
        </xdr:cNvPr>
        <xdr:cNvCxnSpPr/>
      </xdr:nvCxnSpPr>
      <xdr:spPr>
        <a:xfrm>
          <a:off x="2619375" y="5955665"/>
          <a:ext cx="80962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34925</xdr:rowOff>
    </xdr:from>
    <xdr:to>
      <xdr:col>10</xdr:col>
      <xdr:colOff>165100</xdr:colOff>
      <xdr:row>36</xdr:row>
      <xdr:rowOff>136525</xdr:rowOff>
    </xdr:to>
    <xdr:sp macro="" textlink="">
      <xdr:nvSpPr>
        <xdr:cNvPr id="79" name="楕円 78">
          <a:extLst>
            <a:ext uri="{FF2B5EF4-FFF2-40B4-BE49-F238E27FC236}">
              <a16:creationId xmlns:a16="http://schemas.microsoft.com/office/drawing/2014/main" id="{8581C90E-D30E-4797-83B3-95A2B0F038CA}"/>
            </a:ext>
          </a:extLst>
        </xdr:cNvPr>
        <xdr:cNvSpPr/>
      </xdr:nvSpPr>
      <xdr:spPr>
        <a:xfrm>
          <a:off x="1781175" y="58642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85725</xdr:rowOff>
    </xdr:from>
    <xdr:to>
      <xdr:col>15</xdr:col>
      <xdr:colOff>50800</xdr:colOff>
      <xdr:row>36</xdr:row>
      <xdr:rowOff>129540</xdr:rowOff>
    </xdr:to>
    <xdr:cxnSp macro="">
      <xdr:nvCxnSpPr>
        <xdr:cNvPr id="80" name="直線コネクタ 79">
          <a:extLst>
            <a:ext uri="{FF2B5EF4-FFF2-40B4-BE49-F238E27FC236}">
              <a16:creationId xmlns:a16="http://schemas.microsoft.com/office/drawing/2014/main" id="{F96F77E5-3E35-4B4D-98F2-F5D3077DF087}"/>
            </a:ext>
          </a:extLst>
        </xdr:cNvPr>
        <xdr:cNvCxnSpPr/>
      </xdr:nvCxnSpPr>
      <xdr:spPr>
        <a:xfrm>
          <a:off x="1828800" y="5911850"/>
          <a:ext cx="79057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168292</xdr:rowOff>
    </xdr:from>
    <xdr:ext cx="405111" cy="259045"/>
    <xdr:sp macro="" textlink="">
      <xdr:nvSpPr>
        <xdr:cNvPr id="81" name="n_1aveValue【体育館・プール】&#10;有形固定資産減価償却率">
          <a:extLst>
            <a:ext uri="{FF2B5EF4-FFF2-40B4-BE49-F238E27FC236}">
              <a16:creationId xmlns:a16="http://schemas.microsoft.com/office/drawing/2014/main" id="{E5FA9463-EE15-4EE4-9E83-EEC851357C67}"/>
            </a:ext>
          </a:extLst>
        </xdr:cNvPr>
        <xdr:cNvSpPr txBox="1"/>
      </xdr:nvSpPr>
      <xdr:spPr>
        <a:xfrm>
          <a:off x="32391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2" name="n_2aveValue【体育館・プール】&#10;有形固定資産減価償却率">
          <a:extLst>
            <a:ext uri="{FF2B5EF4-FFF2-40B4-BE49-F238E27FC236}">
              <a16:creationId xmlns:a16="http://schemas.microsoft.com/office/drawing/2014/main" id="{C7EE0CCD-0544-4597-80EA-14E4410BD782}"/>
            </a:ext>
          </a:extLst>
        </xdr:cNvPr>
        <xdr:cNvSpPr txBox="1"/>
      </xdr:nvSpPr>
      <xdr:spPr>
        <a:xfrm>
          <a:off x="2439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146702</xdr:rowOff>
    </xdr:from>
    <xdr:ext cx="405111" cy="259045"/>
    <xdr:sp macro="" textlink="">
      <xdr:nvSpPr>
        <xdr:cNvPr id="83" name="n_3aveValue【体育館・プール】&#10;有形固定資産減価償却率">
          <a:extLst>
            <a:ext uri="{FF2B5EF4-FFF2-40B4-BE49-F238E27FC236}">
              <a16:creationId xmlns:a16="http://schemas.microsoft.com/office/drawing/2014/main" id="{F5D7EE36-2D3D-40C2-B4A5-F834473509AD}"/>
            </a:ext>
          </a:extLst>
        </xdr:cNvPr>
        <xdr:cNvSpPr txBox="1"/>
      </xdr:nvSpPr>
      <xdr:spPr>
        <a:xfrm>
          <a:off x="1648469"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88282</xdr:rowOff>
    </xdr:from>
    <xdr:ext cx="405111" cy="259045"/>
    <xdr:sp macro="" textlink="">
      <xdr:nvSpPr>
        <xdr:cNvPr id="84" name="n_4aveValue【体育館・プール】&#10;有形固定資産減価償却率">
          <a:extLst>
            <a:ext uri="{FF2B5EF4-FFF2-40B4-BE49-F238E27FC236}">
              <a16:creationId xmlns:a16="http://schemas.microsoft.com/office/drawing/2014/main" id="{3C534E8F-048B-4240-B1B0-BEC034FF4235}"/>
            </a:ext>
          </a:extLst>
        </xdr:cNvPr>
        <xdr:cNvSpPr txBox="1"/>
      </xdr:nvSpPr>
      <xdr:spPr>
        <a:xfrm>
          <a:off x="848369"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40022</xdr:rowOff>
    </xdr:from>
    <xdr:ext cx="405111" cy="259045"/>
    <xdr:sp macro="" textlink="">
      <xdr:nvSpPr>
        <xdr:cNvPr id="85" name="n_1mainValue【体育館・プール】&#10;有形固定資産減価償却率">
          <a:extLst>
            <a:ext uri="{FF2B5EF4-FFF2-40B4-BE49-F238E27FC236}">
              <a16:creationId xmlns:a16="http://schemas.microsoft.com/office/drawing/2014/main" id="{17C77CBA-2B52-4722-92AA-B05FB7B3EFBA}"/>
            </a:ext>
          </a:extLst>
        </xdr:cNvPr>
        <xdr:cNvSpPr txBox="1"/>
      </xdr:nvSpPr>
      <xdr:spPr>
        <a:xfrm>
          <a:off x="32391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xdr:rowOff>
    </xdr:from>
    <xdr:ext cx="405111" cy="259045"/>
    <xdr:sp macro="" textlink="">
      <xdr:nvSpPr>
        <xdr:cNvPr id="86" name="n_2mainValue【体育館・プール】&#10;有形固定資産減価償却率">
          <a:extLst>
            <a:ext uri="{FF2B5EF4-FFF2-40B4-BE49-F238E27FC236}">
              <a16:creationId xmlns:a16="http://schemas.microsoft.com/office/drawing/2014/main" id="{21F9CC01-50B0-4BDB-8AA4-F8B495AA2B5F}"/>
            </a:ext>
          </a:extLst>
        </xdr:cNvPr>
        <xdr:cNvSpPr txBox="1"/>
      </xdr:nvSpPr>
      <xdr:spPr>
        <a:xfrm>
          <a:off x="2439044" y="59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153052</xdr:rowOff>
    </xdr:from>
    <xdr:ext cx="405111" cy="259045"/>
    <xdr:sp macro="" textlink="">
      <xdr:nvSpPr>
        <xdr:cNvPr id="87" name="n_3mainValue【体育館・プール】&#10;有形固定資産減価償却率">
          <a:extLst>
            <a:ext uri="{FF2B5EF4-FFF2-40B4-BE49-F238E27FC236}">
              <a16:creationId xmlns:a16="http://schemas.microsoft.com/office/drawing/2014/main" id="{AA3FC924-31BB-4959-A53E-125EB882EB17}"/>
            </a:ext>
          </a:extLst>
        </xdr:cNvPr>
        <xdr:cNvSpPr txBox="1"/>
      </xdr:nvSpPr>
      <xdr:spPr>
        <a:xfrm>
          <a:off x="1648469"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554D092-0BDA-459A-A6D9-A96F0A61CE33}"/>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9" name="正方形/長方形 88">
          <a:extLst>
            <a:ext uri="{FF2B5EF4-FFF2-40B4-BE49-F238E27FC236}">
              <a16:creationId xmlns:a16="http://schemas.microsoft.com/office/drawing/2014/main" id="{4FA8575C-FFDC-46A4-A5B1-74C862C9CEA7}"/>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0" name="正方形/長方形 89">
          <a:extLst>
            <a:ext uri="{FF2B5EF4-FFF2-40B4-BE49-F238E27FC236}">
              <a16:creationId xmlns:a16="http://schemas.microsoft.com/office/drawing/2014/main" id="{A29EC3BB-5828-43D0-80F1-97C1A24FF0EB}"/>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1" name="正方形/長方形 90">
          <a:extLst>
            <a:ext uri="{FF2B5EF4-FFF2-40B4-BE49-F238E27FC236}">
              <a16:creationId xmlns:a16="http://schemas.microsoft.com/office/drawing/2014/main" id="{301C3A57-A635-46BC-9741-D4A04D24AD45}"/>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2" name="正方形/長方形 91">
          <a:extLst>
            <a:ext uri="{FF2B5EF4-FFF2-40B4-BE49-F238E27FC236}">
              <a16:creationId xmlns:a16="http://schemas.microsoft.com/office/drawing/2014/main" id="{D2C65FE2-2E7C-4913-9CEA-37DEEE85E410}"/>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C8DD777-361F-45C6-8952-A6C127F95030}"/>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30F9F1DD-B289-403E-BE9E-60B15E65C3DA}"/>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62FDBCD0-7206-4E2F-9F55-B5E81D9C924E}"/>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C83323A-B052-4037-9546-FFD4FFAA5090}"/>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BBBB2E5F-9D57-496F-9064-2A5D966E521C}"/>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115A81D3-0A98-458A-8821-3A90F52885F7}"/>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1F7FE83-D53D-461B-B6A2-8FAEA559D3E6}"/>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8BEDD7D5-2BC5-47D6-BA50-3143F017B9F2}"/>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6C053B95-41AD-4C77-9C64-FFA3320F786D}"/>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74FEE3F8-7798-4D66-ADCE-646DB963F854}"/>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396313DF-2BFE-4743-9839-6E9211BCBEBB}"/>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8939A904-7E6F-4DE6-872C-EFCDB5FC63C6}"/>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307C0589-8347-4463-8DB8-A5EC881F9FCC}"/>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AAB9CAF-B595-45D9-9EFD-429F131AF54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7574D02F-6B5E-4BB8-ABBD-841F21E5B353}"/>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体育館・プール】&#10;一人当たり面積グラフ枠">
          <a:extLst>
            <a:ext uri="{FF2B5EF4-FFF2-40B4-BE49-F238E27FC236}">
              <a16:creationId xmlns:a16="http://schemas.microsoft.com/office/drawing/2014/main" id="{5BBE2E9E-C803-46A8-9DBC-8211AD0E422C}"/>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09" name="直線コネクタ 108">
          <a:extLst>
            <a:ext uri="{FF2B5EF4-FFF2-40B4-BE49-F238E27FC236}">
              <a16:creationId xmlns:a16="http://schemas.microsoft.com/office/drawing/2014/main" id="{6FB650B9-997C-44B5-998B-06A9486DB759}"/>
            </a:ext>
          </a:extLst>
        </xdr:cNvPr>
        <xdr:cNvCxnSpPr/>
      </xdr:nvCxnSpPr>
      <xdr:spPr>
        <a:xfrm flipV="1">
          <a:off x="9427845" y="5619750"/>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10" name="【体育館・プール】&#10;一人当たり面積最小値テキスト">
          <a:extLst>
            <a:ext uri="{FF2B5EF4-FFF2-40B4-BE49-F238E27FC236}">
              <a16:creationId xmlns:a16="http://schemas.microsoft.com/office/drawing/2014/main" id="{8426A20F-916E-472D-B538-33DBB9F8ABE4}"/>
            </a:ext>
          </a:extLst>
        </xdr:cNvPr>
        <xdr:cNvSpPr txBox="1"/>
      </xdr:nvSpPr>
      <xdr:spPr>
        <a:xfrm>
          <a:off x="9477375"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1" name="直線コネクタ 110">
          <a:extLst>
            <a:ext uri="{FF2B5EF4-FFF2-40B4-BE49-F238E27FC236}">
              <a16:creationId xmlns:a16="http://schemas.microsoft.com/office/drawing/2014/main" id="{80A9FA54-BCEC-4664-A14C-30435FFAD14A}"/>
            </a:ext>
          </a:extLst>
        </xdr:cNvPr>
        <xdr:cNvCxnSpPr/>
      </xdr:nvCxnSpPr>
      <xdr:spPr>
        <a:xfrm>
          <a:off x="9363075" y="67913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2" name="【体育館・プール】&#10;一人当たり面積最大値テキスト">
          <a:extLst>
            <a:ext uri="{FF2B5EF4-FFF2-40B4-BE49-F238E27FC236}">
              <a16:creationId xmlns:a16="http://schemas.microsoft.com/office/drawing/2014/main" id="{D5425202-C1D6-4D47-9E8E-EC735F5514EA}"/>
            </a:ext>
          </a:extLst>
        </xdr:cNvPr>
        <xdr:cNvSpPr txBox="1"/>
      </xdr:nvSpPr>
      <xdr:spPr>
        <a:xfrm>
          <a:off x="9477375"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3" name="直線コネクタ 112">
          <a:extLst>
            <a:ext uri="{FF2B5EF4-FFF2-40B4-BE49-F238E27FC236}">
              <a16:creationId xmlns:a16="http://schemas.microsoft.com/office/drawing/2014/main" id="{92E478EC-12D0-4AED-A218-F3E4B31CC7E8}"/>
            </a:ext>
          </a:extLst>
        </xdr:cNvPr>
        <xdr:cNvCxnSpPr/>
      </xdr:nvCxnSpPr>
      <xdr:spPr>
        <a:xfrm>
          <a:off x="9363075" y="5619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14" name="【体育館・プール】&#10;一人当たり面積平均値テキスト">
          <a:extLst>
            <a:ext uri="{FF2B5EF4-FFF2-40B4-BE49-F238E27FC236}">
              <a16:creationId xmlns:a16="http://schemas.microsoft.com/office/drawing/2014/main" id="{806D8FCE-F61C-477A-B9CB-2F57065D2D3A}"/>
            </a:ext>
          </a:extLst>
        </xdr:cNvPr>
        <xdr:cNvSpPr txBox="1"/>
      </xdr:nvSpPr>
      <xdr:spPr>
        <a:xfrm>
          <a:off x="9477375" y="6560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5" name="フローチャート: 判断 114">
          <a:extLst>
            <a:ext uri="{FF2B5EF4-FFF2-40B4-BE49-F238E27FC236}">
              <a16:creationId xmlns:a16="http://schemas.microsoft.com/office/drawing/2014/main" id="{22540AED-043C-49B2-8B53-D2C06CF5A3A3}"/>
            </a:ext>
          </a:extLst>
        </xdr:cNvPr>
        <xdr:cNvSpPr/>
      </xdr:nvSpPr>
      <xdr:spPr>
        <a:xfrm>
          <a:off x="9401175" y="65817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6" name="フローチャート: 判断 115">
          <a:extLst>
            <a:ext uri="{FF2B5EF4-FFF2-40B4-BE49-F238E27FC236}">
              <a16:creationId xmlns:a16="http://schemas.microsoft.com/office/drawing/2014/main" id="{770AB8E6-E9FA-4A7C-98AE-9A41582D1C1C}"/>
            </a:ext>
          </a:extLst>
        </xdr:cNvPr>
        <xdr:cNvSpPr/>
      </xdr:nvSpPr>
      <xdr:spPr>
        <a:xfrm>
          <a:off x="8639175" y="65817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7" name="フローチャート: 判断 116">
          <a:extLst>
            <a:ext uri="{FF2B5EF4-FFF2-40B4-BE49-F238E27FC236}">
              <a16:creationId xmlns:a16="http://schemas.microsoft.com/office/drawing/2014/main" id="{40D05109-BE6F-471C-80E5-CD45894CEF24}"/>
            </a:ext>
          </a:extLst>
        </xdr:cNvPr>
        <xdr:cNvSpPr/>
      </xdr:nvSpPr>
      <xdr:spPr>
        <a:xfrm>
          <a:off x="7839075" y="6581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18" name="フローチャート: 判断 117">
          <a:extLst>
            <a:ext uri="{FF2B5EF4-FFF2-40B4-BE49-F238E27FC236}">
              <a16:creationId xmlns:a16="http://schemas.microsoft.com/office/drawing/2014/main" id="{25AB0EA7-56B2-499C-8372-0C4663DF8289}"/>
            </a:ext>
          </a:extLst>
        </xdr:cNvPr>
        <xdr:cNvSpPr/>
      </xdr:nvSpPr>
      <xdr:spPr>
        <a:xfrm>
          <a:off x="7029450" y="6457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19" name="フローチャート: 判断 118">
          <a:extLst>
            <a:ext uri="{FF2B5EF4-FFF2-40B4-BE49-F238E27FC236}">
              <a16:creationId xmlns:a16="http://schemas.microsoft.com/office/drawing/2014/main" id="{FDE0D2E1-6B3F-4367-88D2-BB0566890DB7}"/>
            </a:ext>
          </a:extLst>
        </xdr:cNvPr>
        <xdr:cNvSpPr/>
      </xdr:nvSpPr>
      <xdr:spPr>
        <a:xfrm>
          <a:off x="6238875" y="6638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715EE9B-D4B2-4A9E-9D0E-3E330B726BF2}"/>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DA879E9-1BB5-4CAC-A345-4D94360F9050}"/>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E072AD2-440F-4F74-8945-850A0977F4AE}"/>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869F92E-F0F1-4129-B8A4-063D7DE2BF34}"/>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AD766FC-6928-4AF2-AF2B-6C2EF5F6F5E9}"/>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xdr:rowOff>
    </xdr:from>
    <xdr:to>
      <xdr:col>55</xdr:col>
      <xdr:colOff>50800</xdr:colOff>
      <xdr:row>38</xdr:row>
      <xdr:rowOff>107950</xdr:rowOff>
    </xdr:to>
    <xdr:sp macro="" textlink="">
      <xdr:nvSpPr>
        <xdr:cNvPr id="125" name="楕円 124">
          <a:extLst>
            <a:ext uri="{FF2B5EF4-FFF2-40B4-BE49-F238E27FC236}">
              <a16:creationId xmlns:a16="http://schemas.microsoft.com/office/drawing/2014/main" id="{9ADB6A8A-BEE6-4962-B575-33F15D0162BF}"/>
            </a:ext>
          </a:extLst>
        </xdr:cNvPr>
        <xdr:cNvSpPr/>
      </xdr:nvSpPr>
      <xdr:spPr>
        <a:xfrm>
          <a:off x="9401175" y="61626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29227</xdr:rowOff>
    </xdr:from>
    <xdr:ext cx="469744" cy="259045"/>
    <xdr:sp macro="" textlink="">
      <xdr:nvSpPr>
        <xdr:cNvPr id="126" name="【体育館・プール】&#10;一人当たり面積該当値テキスト">
          <a:extLst>
            <a:ext uri="{FF2B5EF4-FFF2-40B4-BE49-F238E27FC236}">
              <a16:creationId xmlns:a16="http://schemas.microsoft.com/office/drawing/2014/main" id="{F4B30E0B-DA61-4B15-AEB9-CD58D546E301}"/>
            </a:ext>
          </a:extLst>
        </xdr:cNvPr>
        <xdr:cNvSpPr txBox="1"/>
      </xdr:nvSpPr>
      <xdr:spPr>
        <a:xfrm>
          <a:off x="9477375"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7" name="楕円 126">
          <a:extLst>
            <a:ext uri="{FF2B5EF4-FFF2-40B4-BE49-F238E27FC236}">
              <a16:creationId xmlns:a16="http://schemas.microsoft.com/office/drawing/2014/main" id="{6187FC60-265A-4B45-8DE4-F1094024140C}"/>
            </a:ext>
          </a:extLst>
        </xdr:cNvPr>
        <xdr:cNvSpPr/>
      </xdr:nvSpPr>
      <xdr:spPr>
        <a:xfrm>
          <a:off x="8639175" y="6181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57150</xdr:rowOff>
    </xdr:from>
    <xdr:to>
      <xdr:col>55</xdr:col>
      <xdr:colOff>0</xdr:colOff>
      <xdr:row>38</xdr:row>
      <xdr:rowOff>76200</xdr:rowOff>
    </xdr:to>
    <xdr:cxnSp macro="">
      <xdr:nvCxnSpPr>
        <xdr:cNvPr id="128" name="直線コネクタ 127">
          <a:extLst>
            <a:ext uri="{FF2B5EF4-FFF2-40B4-BE49-F238E27FC236}">
              <a16:creationId xmlns:a16="http://schemas.microsoft.com/office/drawing/2014/main" id="{7A57829C-4B12-48B0-AA87-1A158254C817}"/>
            </a:ext>
          </a:extLst>
        </xdr:cNvPr>
        <xdr:cNvCxnSpPr/>
      </xdr:nvCxnSpPr>
      <xdr:spPr>
        <a:xfrm flipV="1">
          <a:off x="8686800" y="621030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9" name="楕円 128">
          <a:extLst>
            <a:ext uri="{FF2B5EF4-FFF2-40B4-BE49-F238E27FC236}">
              <a16:creationId xmlns:a16="http://schemas.microsoft.com/office/drawing/2014/main" id="{D83DF061-0B47-4CB3-B58F-6739C2B6C558}"/>
            </a:ext>
          </a:extLst>
        </xdr:cNvPr>
        <xdr:cNvSpPr/>
      </xdr:nvSpPr>
      <xdr:spPr>
        <a:xfrm>
          <a:off x="7839075" y="6181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0" name="直線コネクタ 129">
          <a:extLst>
            <a:ext uri="{FF2B5EF4-FFF2-40B4-BE49-F238E27FC236}">
              <a16:creationId xmlns:a16="http://schemas.microsoft.com/office/drawing/2014/main" id="{FEC04C27-383E-46B6-BBDB-2D4FCBBB607B}"/>
            </a:ext>
          </a:extLst>
        </xdr:cNvPr>
        <xdr:cNvCxnSpPr/>
      </xdr:nvCxnSpPr>
      <xdr:spPr>
        <a:xfrm>
          <a:off x="7886700" y="6229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1" name="楕円 130">
          <a:extLst>
            <a:ext uri="{FF2B5EF4-FFF2-40B4-BE49-F238E27FC236}">
              <a16:creationId xmlns:a16="http://schemas.microsoft.com/office/drawing/2014/main" id="{9AF40789-7E99-48C2-8D96-EFB6708BEFA0}"/>
            </a:ext>
          </a:extLst>
        </xdr:cNvPr>
        <xdr:cNvSpPr/>
      </xdr:nvSpPr>
      <xdr:spPr>
        <a:xfrm>
          <a:off x="7029450" y="6181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2" name="直線コネクタ 131">
          <a:extLst>
            <a:ext uri="{FF2B5EF4-FFF2-40B4-BE49-F238E27FC236}">
              <a16:creationId xmlns:a16="http://schemas.microsoft.com/office/drawing/2014/main" id="{0EBBCA10-2D71-40AA-9C55-9D20A00CE84E}"/>
            </a:ext>
          </a:extLst>
        </xdr:cNvPr>
        <xdr:cNvCxnSpPr/>
      </xdr:nvCxnSpPr>
      <xdr:spPr>
        <a:xfrm>
          <a:off x="7077075" y="62293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33" name="n_1aveValue【体育館・プール】&#10;一人当たり面積">
          <a:extLst>
            <a:ext uri="{FF2B5EF4-FFF2-40B4-BE49-F238E27FC236}">
              <a16:creationId xmlns:a16="http://schemas.microsoft.com/office/drawing/2014/main" id="{7C1FE5B1-82FA-4C6C-8C47-C44BA546B74C}"/>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4" name="n_2aveValue【体育館・プール】&#10;一人当たり面積">
          <a:extLst>
            <a:ext uri="{FF2B5EF4-FFF2-40B4-BE49-F238E27FC236}">
              <a16:creationId xmlns:a16="http://schemas.microsoft.com/office/drawing/2014/main" id="{8899367B-9EA4-46F2-8978-68BC494721AE}"/>
            </a:ext>
          </a:extLst>
        </xdr:cNvPr>
        <xdr:cNvSpPr txBox="1"/>
      </xdr:nvSpPr>
      <xdr:spPr>
        <a:xfrm>
          <a:off x="76772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35" name="n_3aveValue【体育館・プール】&#10;一人当たり面積">
          <a:extLst>
            <a:ext uri="{FF2B5EF4-FFF2-40B4-BE49-F238E27FC236}">
              <a16:creationId xmlns:a16="http://schemas.microsoft.com/office/drawing/2014/main" id="{1B007584-6F94-4217-9EEF-6A49E3311148}"/>
            </a:ext>
          </a:extLst>
        </xdr:cNvPr>
        <xdr:cNvSpPr txBox="1"/>
      </xdr:nvSpPr>
      <xdr:spPr>
        <a:xfrm>
          <a:off x="6867602" y="654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105427</xdr:rowOff>
    </xdr:from>
    <xdr:ext cx="469744" cy="259045"/>
    <xdr:sp macro="" textlink="">
      <xdr:nvSpPr>
        <xdr:cNvPr id="136" name="n_4aveValue【体育館・プール】&#10;一人当たり面積">
          <a:extLst>
            <a:ext uri="{FF2B5EF4-FFF2-40B4-BE49-F238E27FC236}">
              <a16:creationId xmlns:a16="http://schemas.microsoft.com/office/drawing/2014/main" id="{18F1B9CB-7CE7-4A12-B5EA-A7C601C55F2F}"/>
            </a:ext>
          </a:extLst>
        </xdr:cNvPr>
        <xdr:cNvSpPr txBox="1"/>
      </xdr:nvSpPr>
      <xdr:spPr>
        <a:xfrm>
          <a:off x="60675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37" name="n_1mainValue【体育館・プール】&#10;一人当たり面積">
          <a:extLst>
            <a:ext uri="{FF2B5EF4-FFF2-40B4-BE49-F238E27FC236}">
              <a16:creationId xmlns:a16="http://schemas.microsoft.com/office/drawing/2014/main" id="{1DECB482-10DB-4102-B047-1CAA3780AF4E}"/>
            </a:ext>
          </a:extLst>
        </xdr:cNvPr>
        <xdr:cNvSpPr txBox="1"/>
      </xdr:nvSpPr>
      <xdr:spPr>
        <a:xfrm>
          <a:off x="8458277"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8" name="n_2mainValue【体育館・プール】&#10;一人当たり面積">
          <a:extLst>
            <a:ext uri="{FF2B5EF4-FFF2-40B4-BE49-F238E27FC236}">
              <a16:creationId xmlns:a16="http://schemas.microsoft.com/office/drawing/2014/main" id="{36E4BC97-64FB-4B2A-9EE7-1806DEC1ADDC}"/>
            </a:ext>
          </a:extLst>
        </xdr:cNvPr>
        <xdr:cNvSpPr txBox="1"/>
      </xdr:nvSpPr>
      <xdr:spPr>
        <a:xfrm>
          <a:off x="7677227"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9" name="n_3mainValue【体育館・プール】&#10;一人当たり面積">
          <a:extLst>
            <a:ext uri="{FF2B5EF4-FFF2-40B4-BE49-F238E27FC236}">
              <a16:creationId xmlns:a16="http://schemas.microsoft.com/office/drawing/2014/main" id="{1CB19BCD-96E4-4B42-9680-5D49F86AB6AC}"/>
            </a:ext>
          </a:extLst>
        </xdr:cNvPr>
        <xdr:cNvSpPr txBox="1"/>
      </xdr:nvSpPr>
      <xdr:spPr>
        <a:xfrm>
          <a:off x="6867602"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47152980-23E3-4218-9E5B-2F752F0B27DF}"/>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1" name="正方形/長方形 140">
          <a:extLst>
            <a:ext uri="{FF2B5EF4-FFF2-40B4-BE49-F238E27FC236}">
              <a16:creationId xmlns:a16="http://schemas.microsoft.com/office/drawing/2014/main" id="{8426F76B-BD0E-4263-B106-E3ADC86B041C}"/>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2" name="正方形/長方形 141">
          <a:extLst>
            <a:ext uri="{FF2B5EF4-FFF2-40B4-BE49-F238E27FC236}">
              <a16:creationId xmlns:a16="http://schemas.microsoft.com/office/drawing/2014/main" id="{12137000-BBFB-4653-9993-213127847344}"/>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3" name="正方形/長方形 142">
          <a:extLst>
            <a:ext uri="{FF2B5EF4-FFF2-40B4-BE49-F238E27FC236}">
              <a16:creationId xmlns:a16="http://schemas.microsoft.com/office/drawing/2014/main" id="{15FCA81E-40BD-4809-ABB9-2750A3A60366}"/>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4" name="正方形/長方形 143">
          <a:extLst>
            <a:ext uri="{FF2B5EF4-FFF2-40B4-BE49-F238E27FC236}">
              <a16:creationId xmlns:a16="http://schemas.microsoft.com/office/drawing/2014/main" id="{6D2A954F-A522-4ACC-93A7-D09033012718}"/>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4AF7454E-4B7C-40D5-8627-8BAD9096B540}"/>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AA857B92-094B-4963-AD0F-269FAD05B9D6}"/>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7B579203-037C-41DD-B353-70CDC19B3BF8}"/>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EF9A15E0-1D95-4320-A8CC-94AF9F055DD1}"/>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126DF1F9-031D-44AC-BC7A-A9B406553881}"/>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C8286E32-0726-4626-871B-6B32F28C144B}"/>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49F9B9C9-6097-44DB-802B-F121DA7A0185}"/>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2EAFBCC5-8BAE-4063-B2EF-5FCC9F2F51B6}"/>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B77D33D7-8923-4EFE-BC9C-53AB1CFED374}"/>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6EB0E906-C08F-404F-AAB6-2DEF2F21D2B0}"/>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263F1889-984C-4F04-991F-FB514E7D264B}"/>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AC67F3F1-A38D-4A20-8ACB-C22C7F601811}"/>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8433FC68-1D05-4529-9A3F-E6A0C6167CAB}"/>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0539F266-B383-4231-8B72-D837576B9B5A}"/>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E09A2CAE-23FE-45C2-A17E-6C863F85F8DF}"/>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F027DF76-9D1C-49E4-94EE-81A3ECC8ED0C}"/>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陸上競技場・野球場・球技場】&#10;有形固定資産減価償却率グラフ枠">
          <a:extLst>
            <a:ext uri="{FF2B5EF4-FFF2-40B4-BE49-F238E27FC236}">
              <a16:creationId xmlns:a16="http://schemas.microsoft.com/office/drawing/2014/main" id="{95730393-1A92-4DC0-BE8E-69E8234ABE2B}"/>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62" name="直線コネクタ 161">
          <a:extLst>
            <a:ext uri="{FF2B5EF4-FFF2-40B4-BE49-F238E27FC236}">
              <a16:creationId xmlns:a16="http://schemas.microsoft.com/office/drawing/2014/main" id="{ACD0D2FE-DDC0-4EF7-9DD0-99E72E8861E3}"/>
            </a:ext>
          </a:extLst>
        </xdr:cNvPr>
        <xdr:cNvCxnSpPr/>
      </xdr:nvCxnSpPr>
      <xdr:spPr>
        <a:xfrm flipV="1">
          <a:off x="4179570" y="9142095"/>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63" name="【陸上競技場・野球場・球技場】&#10;有形固定資産減価償却率最小値テキスト">
          <a:extLst>
            <a:ext uri="{FF2B5EF4-FFF2-40B4-BE49-F238E27FC236}">
              <a16:creationId xmlns:a16="http://schemas.microsoft.com/office/drawing/2014/main" id="{FAA8481C-8C9A-4622-A01C-7545DD90FEEC}"/>
            </a:ext>
          </a:extLst>
        </xdr:cNvPr>
        <xdr:cNvSpPr txBox="1"/>
      </xdr:nvSpPr>
      <xdr:spPr>
        <a:xfrm>
          <a:off x="42291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64" name="直線コネクタ 163">
          <a:extLst>
            <a:ext uri="{FF2B5EF4-FFF2-40B4-BE49-F238E27FC236}">
              <a16:creationId xmlns:a16="http://schemas.microsoft.com/office/drawing/2014/main" id="{EA6A7B09-C4D8-4DCE-8429-1A52C75DDF14}"/>
            </a:ext>
          </a:extLst>
        </xdr:cNvPr>
        <xdr:cNvCxnSpPr/>
      </xdr:nvCxnSpPr>
      <xdr:spPr>
        <a:xfrm>
          <a:off x="4105275" y="10181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65" name="【陸上競技場・野球場・球技場】&#10;有形固定資産減価償却率最大値テキスト">
          <a:extLst>
            <a:ext uri="{FF2B5EF4-FFF2-40B4-BE49-F238E27FC236}">
              <a16:creationId xmlns:a16="http://schemas.microsoft.com/office/drawing/2014/main" id="{8CD6AFAE-AEA6-4BD5-9E04-9C8E3B6B2D96}"/>
            </a:ext>
          </a:extLst>
        </xdr:cNvPr>
        <xdr:cNvSpPr txBox="1"/>
      </xdr:nvSpPr>
      <xdr:spPr>
        <a:xfrm>
          <a:off x="4229100" y="892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6" name="直線コネクタ 165">
          <a:extLst>
            <a:ext uri="{FF2B5EF4-FFF2-40B4-BE49-F238E27FC236}">
              <a16:creationId xmlns:a16="http://schemas.microsoft.com/office/drawing/2014/main" id="{F75B8105-7449-4559-AB78-46B7A2C63322}"/>
            </a:ext>
          </a:extLst>
        </xdr:cNvPr>
        <xdr:cNvCxnSpPr/>
      </xdr:nvCxnSpPr>
      <xdr:spPr>
        <a:xfrm>
          <a:off x="4105275" y="91420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405111" cy="259045"/>
    <xdr:sp macro="" textlink="">
      <xdr:nvSpPr>
        <xdr:cNvPr id="167" name="【陸上競技場・野球場・球技場】&#10;有形固定資産減価償却率平均値テキスト">
          <a:extLst>
            <a:ext uri="{FF2B5EF4-FFF2-40B4-BE49-F238E27FC236}">
              <a16:creationId xmlns:a16="http://schemas.microsoft.com/office/drawing/2014/main" id="{BE77825D-11BE-429D-A66E-796D97F22AC6}"/>
            </a:ext>
          </a:extLst>
        </xdr:cNvPr>
        <xdr:cNvSpPr txBox="1"/>
      </xdr:nvSpPr>
      <xdr:spPr>
        <a:xfrm>
          <a:off x="4229100" y="9370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8" name="フローチャート: 判断 167">
          <a:extLst>
            <a:ext uri="{FF2B5EF4-FFF2-40B4-BE49-F238E27FC236}">
              <a16:creationId xmlns:a16="http://schemas.microsoft.com/office/drawing/2014/main" id="{E632C8E4-CEE6-460D-9BED-0FF7AB85B18C}"/>
            </a:ext>
          </a:extLst>
        </xdr:cNvPr>
        <xdr:cNvSpPr/>
      </xdr:nvSpPr>
      <xdr:spPr>
        <a:xfrm>
          <a:off x="4124325" y="9515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69" name="フローチャート: 判断 168">
          <a:extLst>
            <a:ext uri="{FF2B5EF4-FFF2-40B4-BE49-F238E27FC236}">
              <a16:creationId xmlns:a16="http://schemas.microsoft.com/office/drawing/2014/main" id="{15C004DE-417F-4D06-A6BD-E6BE721BA9E1}"/>
            </a:ext>
          </a:extLst>
        </xdr:cNvPr>
        <xdr:cNvSpPr/>
      </xdr:nvSpPr>
      <xdr:spPr>
        <a:xfrm>
          <a:off x="3381375" y="9493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70" name="フローチャート: 判断 169">
          <a:extLst>
            <a:ext uri="{FF2B5EF4-FFF2-40B4-BE49-F238E27FC236}">
              <a16:creationId xmlns:a16="http://schemas.microsoft.com/office/drawing/2014/main" id="{DE726C46-1003-4848-AA77-A8EFD1CAD0A4}"/>
            </a:ext>
          </a:extLst>
        </xdr:cNvPr>
        <xdr:cNvSpPr/>
      </xdr:nvSpPr>
      <xdr:spPr>
        <a:xfrm>
          <a:off x="2571750" y="94767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1" name="フローチャート: 判断 170">
          <a:extLst>
            <a:ext uri="{FF2B5EF4-FFF2-40B4-BE49-F238E27FC236}">
              <a16:creationId xmlns:a16="http://schemas.microsoft.com/office/drawing/2014/main" id="{338A0B82-EF3E-490C-B713-92A0A13C2490}"/>
            </a:ext>
          </a:extLst>
        </xdr:cNvPr>
        <xdr:cNvSpPr/>
      </xdr:nvSpPr>
      <xdr:spPr>
        <a:xfrm>
          <a:off x="1781175" y="943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162560</xdr:rowOff>
    </xdr:from>
    <xdr:to>
      <xdr:col>6</xdr:col>
      <xdr:colOff>38100</xdr:colOff>
      <xdr:row>59</xdr:row>
      <xdr:rowOff>92710</xdr:rowOff>
    </xdr:to>
    <xdr:sp macro="" textlink="">
      <xdr:nvSpPr>
        <xdr:cNvPr id="172" name="フローチャート: 判断 171">
          <a:extLst>
            <a:ext uri="{FF2B5EF4-FFF2-40B4-BE49-F238E27FC236}">
              <a16:creationId xmlns:a16="http://schemas.microsoft.com/office/drawing/2014/main" id="{DAE07A7B-4F40-4DC5-AE10-96A51D130E0A}"/>
            </a:ext>
          </a:extLst>
        </xdr:cNvPr>
        <xdr:cNvSpPr/>
      </xdr:nvSpPr>
      <xdr:spPr>
        <a:xfrm>
          <a:off x="981075" y="9551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85CCE22-458F-412E-8583-B1DBFB2C0C6A}"/>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0577BA1-9694-48F7-81B7-3AD2671DA2BF}"/>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22F21D8-5DCB-4012-82AF-BA382E75249B}"/>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C8DAC56-F6AE-4D47-9FC0-E26555A8CDD3}"/>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5AF1598-CBCE-4398-B689-F8B9940B0EE7}"/>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xdr:rowOff>
    </xdr:from>
    <xdr:to>
      <xdr:col>24</xdr:col>
      <xdr:colOff>114300</xdr:colOff>
      <xdr:row>61</xdr:row>
      <xdr:rowOff>106045</xdr:rowOff>
    </xdr:to>
    <xdr:sp macro="" textlink="">
      <xdr:nvSpPr>
        <xdr:cNvPr id="178" name="楕円 177">
          <a:extLst>
            <a:ext uri="{FF2B5EF4-FFF2-40B4-BE49-F238E27FC236}">
              <a16:creationId xmlns:a16="http://schemas.microsoft.com/office/drawing/2014/main" id="{4D6740AD-68C8-41A8-B808-8CB4EA9355BC}"/>
            </a:ext>
          </a:extLst>
        </xdr:cNvPr>
        <xdr:cNvSpPr/>
      </xdr:nvSpPr>
      <xdr:spPr>
        <a:xfrm>
          <a:off x="4124325" y="98850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154322</xdr:rowOff>
    </xdr:from>
    <xdr:ext cx="405111" cy="259045"/>
    <xdr:sp macro="" textlink="">
      <xdr:nvSpPr>
        <xdr:cNvPr id="179" name="【陸上競技場・野球場・球技場】&#10;有形固定資産減価償却率該当値テキスト">
          <a:extLst>
            <a:ext uri="{FF2B5EF4-FFF2-40B4-BE49-F238E27FC236}">
              <a16:creationId xmlns:a16="http://schemas.microsoft.com/office/drawing/2014/main" id="{A0B1079B-99F7-4832-8044-0CA6E0853D7F}"/>
            </a:ext>
          </a:extLst>
        </xdr:cNvPr>
        <xdr:cNvSpPr txBox="1"/>
      </xdr:nvSpPr>
      <xdr:spPr>
        <a:xfrm>
          <a:off x="4229100" y="9869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101600</xdr:rowOff>
    </xdr:from>
    <xdr:to>
      <xdr:col>20</xdr:col>
      <xdr:colOff>38100</xdr:colOff>
      <xdr:row>61</xdr:row>
      <xdr:rowOff>31750</xdr:rowOff>
    </xdr:to>
    <xdr:sp macro="" textlink="">
      <xdr:nvSpPr>
        <xdr:cNvPr id="180" name="楕円 179">
          <a:extLst>
            <a:ext uri="{FF2B5EF4-FFF2-40B4-BE49-F238E27FC236}">
              <a16:creationId xmlns:a16="http://schemas.microsoft.com/office/drawing/2014/main" id="{A55F7025-98AB-4B93-AEC7-7D32176DDCDB}"/>
            </a:ext>
          </a:extLst>
        </xdr:cNvPr>
        <xdr:cNvSpPr/>
      </xdr:nvSpPr>
      <xdr:spPr>
        <a:xfrm>
          <a:off x="3381375" y="98202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152400</xdr:rowOff>
    </xdr:from>
    <xdr:to>
      <xdr:col>24</xdr:col>
      <xdr:colOff>63500</xdr:colOff>
      <xdr:row>61</xdr:row>
      <xdr:rowOff>55245</xdr:rowOff>
    </xdr:to>
    <xdr:cxnSp macro="">
      <xdr:nvCxnSpPr>
        <xdr:cNvPr id="181" name="直線コネクタ 180">
          <a:extLst>
            <a:ext uri="{FF2B5EF4-FFF2-40B4-BE49-F238E27FC236}">
              <a16:creationId xmlns:a16="http://schemas.microsoft.com/office/drawing/2014/main" id="{7EAF629B-C857-49F4-AA28-2D9A3A40AF48}"/>
            </a:ext>
          </a:extLst>
        </xdr:cNvPr>
        <xdr:cNvCxnSpPr/>
      </xdr:nvCxnSpPr>
      <xdr:spPr>
        <a:xfrm>
          <a:off x="3429000" y="9867900"/>
          <a:ext cx="752475"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27305</xdr:rowOff>
    </xdr:from>
    <xdr:to>
      <xdr:col>15</xdr:col>
      <xdr:colOff>101600</xdr:colOff>
      <xdr:row>60</xdr:row>
      <xdr:rowOff>128905</xdr:rowOff>
    </xdr:to>
    <xdr:sp macro="" textlink="">
      <xdr:nvSpPr>
        <xdr:cNvPr id="182" name="楕円 181">
          <a:extLst>
            <a:ext uri="{FF2B5EF4-FFF2-40B4-BE49-F238E27FC236}">
              <a16:creationId xmlns:a16="http://schemas.microsoft.com/office/drawing/2014/main" id="{BC3DA5C2-E5E0-4AAD-A1CA-5DDD9104DFCD}"/>
            </a:ext>
          </a:extLst>
        </xdr:cNvPr>
        <xdr:cNvSpPr/>
      </xdr:nvSpPr>
      <xdr:spPr>
        <a:xfrm>
          <a:off x="2571750" y="97459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78105</xdr:rowOff>
    </xdr:from>
    <xdr:to>
      <xdr:col>19</xdr:col>
      <xdr:colOff>177800</xdr:colOff>
      <xdr:row>60</xdr:row>
      <xdr:rowOff>152400</xdr:rowOff>
    </xdr:to>
    <xdr:cxnSp macro="">
      <xdr:nvCxnSpPr>
        <xdr:cNvPr id="183" name="直線コネクタ 182">
          <a:extLst>
            <a:ext uri="{FF2B5EF4-FFF2-40B4-BE49-F238E27FC236}">
              <a16:creationId xmlns:a16="http://schemas.microsoft.com/office/drawing/2014/main" id="{000CEAA1-BC33-4074-B671-59C3AC244580}"/>
            </a:ext>
          </a:extLst>
        </xdr:cNvPr>
        <xdr:cNvCxnSpPr/>
      </xdr:nvCxnSpPr>
      <xdr:spPr>
        <a:xfrm>
          <a:off x="2619375" y="9793605"/>
          <a:ext cx="809625"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105410</xdr:rowOff>
    </xdr:from>
    <xdr:to>
      <xdr:col>10</xdr:col>
      <xdr:colOff>165100</xdr:colOff>
      <xdr:row>61</xdr:row>
      <xdr:rowOff>35560</xdr:rowOff>
    </xdr:to>
    <xdr:sp macro="" textlink="">
      <xdr:nvSpPr>
        <xdr:cNvPr id="184" name="楕円 183">
          <a:extLst>
            <a:ext uri="{FF2B5EF4-FFF2-40B4-BE49-F238E27FC236}">
              <a16:creationId xmlns:a16="http://schemas.microsoft.com/office/drawing/2014/main" id="{2F10C0D7-E57B-406A-ABF4-CC5D156B2FFE}"/>
            </a:ext>
          </a:extLst>
        </xdr:cNvPr>
        <xdr:cNvSpPr/>
      </xdr:nvSpPr>
      <xdr:spPr>
        <a:xfrm>
          <a:off x="1781175" y="98177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78105</xdr:rowOff>
    </xdr:from>
    <xdr:to>
      <xdr:col>15</xdr:col>
      <xdr:colOff>50800</xdr:colOff>
      <xdr:row>60</xdr:row>
      <xdr:rowOff>156210</xdr:rowOff>
    </xdr:to>
    <xdr:cxnSp macro="">
      <xdr:nvCxnSpPr>
        <xdr:cNvPr id="185" name="直線コネクタ 184">
          <a:extLst>
            <a:ext uri="{FF2B5EF4-FFF2-40B4-BE49-F238E27FC236}">
              <a16:creationId xmlns:a16="http://schemas.microsoft.com/office/drawing/2014/main" id="{10DCACFA-97C5-4E37-91F0-40B8C529634E}"/>
            </a:ext>
          </a:extLst>
        </xdr:cNvPr>
        <xdr:cNvCxnSpPr/>
      </xdr:nvCxnSpPr>
      <xdr:spPr>
        <a:xfrm flipV="1">
          <a:off x="1828800" y="9793605"/>
          <a:ext cx="790575"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52087</xdr:rowOff>
    </xdr:from>
    <xdr:ext cx="405111" cy="259045"/>
    <xdr:sp macro="" textlink="">
      <xdr:nvSpPr>
        <xdr:cNvPr id="186" name="n_1aveValue【陸上競技場・野球場・球技場】&#10;有形固定資産減価償却率">
          <a:extLst>
            <a:ext uri="{FF2B5EF4-FFF2-40B4-BE49-F238E27FC236}">
              <a16:creationId xmlns:a16="http://schemas.microsoft.com/office/drawing/2014/main" id="{30C1F0C3-0500-4488-BBA0-84B544C24CF3}"/>
            </a:ext>
          </a:extLst>
        </xdr:cNvPr>
        <xdr:cNvSpPr txBox="1"/>
      </xdr:nvSpPr>
      <xdr:spPr>
        <a:xfrm>
          <a:off x="3239144" y="927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34942</xdr:rowOff>
    </xdr:from>
    <xdr:ext cx="405111" cy="259045"/>
    <xdr:sp macro="" textlink="">
      <xdr:nvSpPr>
        <xdr:cNvPr id="187" name="n_2aveValue【陸上競技場・野球場・球技場】&#10;有形固定資産減価償却率">
          <a:extLst>
            <a:ext uri="{FF2B5EF4-FFF2-40B4-BE49-F238E27FC236}">
              <a16:creationId xmlns:a16="http://schemas.microsoft.com/office/drawing/2014/main" id="{C47F8394-00A1-413F-B449-4A726D51A3D8}"/>
            </a:ext>
          </a:extLst>
        </xdr:cNvPr>
        <xdr:cNvSpPr txBox="1"/>
      </xdr:nvSpPr>
      <xdr:spPr>
        <a:xfrm>
          <a:off x="24390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88" name="n_3aveValue【陸上競技場・野球場・球技場】&#10;有形固定資産減価償却率">
          <a:extLst>
            <a:ext uri="{FF2B5EF4-FFF2-40B4-BE49-F238E27FC236}">
              <a16:creationId xmlns:a16="http://schemas.microsoft.com/office/drawing/2014/main" id="{6EEA12B9-3253-4973-84F0-4EF7E327A81B}"/>
            </a:ext>
          </a:extLst>
        </xdr:cNvPr>
        <xdr:cNvSpPr txBox="1"/>
      </xdr:nvSpPr>
      <xdr:spPr>
        <a:xfrm>
          <a:off x="1648469" y="923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189" name="n_4aveValue【陸上競技場・野球場・球技場】&#10;有形固定資産減価償却率">
          <a:extLst>
            <a:ext uri="{FF2B5EF4-FFF2-40B4-BE49-F238E27FC236}">
              <a16:creationId xmlns:a16="http://schemas.microsoft.com/office/drawing/2014/main" id="{3FA9FC48-B66B-45B0-A91F-60285BD587C0}"/>
            </a:ext>
          </a:extLst>
        </xdr:cNvPr>
        <xdr:cNvSpPr txBox="1"/>
      </xdr:nvSpPr>
      <xdr:spPr>
        <a:xfrm>
          <a:off x="848369" y="933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22877</xdr:rowOff>
    </xdr:from>
    <xdr:ext cx="405111" cy="259045"/>
    <xdr:sp macro="" textlink="">
      <xdr:nvSpPr>
        <xdr:cNvPr id="190" name="n_1mainValue【陸上競技場・野球場・球技場】&#10;有形固定資産減価償却率">
          <a:extLst>
            <a:ext uri="{FF2B5EF4-FFF2-40B4-BE49-F238E27FC236}">
              <a16:creationId xmlns:a16="http://schemas.microsoft.com/office/drawing/2014/main" id="{213FDCA1-EA9B-4DF8-A838-0D1F7A98EB5A}"/>
            </a:ext>
          </a:extLst>
        </xdr:cNvPr>
        <xdr:cNvSpPr txBox="1"/>
      </xdr:nvSpPr>
      <xdr:spPr>
        <a:xfrm>
          <a:off x="32391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91" name="n_2mainValue【陸上競技場・野球場・球技場】&#10;有形固定資産減価償却率">
          <a:extLst>
            <a:ext uri="{FF2B5EF4-FFF2-40B4-BE49-F238E27FC236}">
              <a16:creationId xmlns:a16="http://schemas.microsoft.com/office/drawing/2014/main" id="{8EE6D166-474E-407C-A537-2AFA3F133E36}"/>
            </a:ext>
          </a:extLst>
        </xdr:cNvPr>
        <xdr:cNvSpPr txBox="1"/>
      </xdr:nvSpPr>
      <xdr:spPr>
        <a:xfrm>
          <a:off x="2439044" y="983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26687</xdr:rowOff>
    </xdr:from>
    <xdr:ext cx="405111" cy="259045"/>
    <xdr:sp macro="" textlink="">
      <xdr:nvSpPr>
        <xdr:cNvPr id="192" name="n_3mainValue【陸上競技場・野球場・球技場】&#10;有形固定資産減価償却率">
          <a:extLst>
            <a:ext uri="{FF2B5EF4-FFF2-40B4-BE49-F238E27FC236}">
              <a16:creationId xmlns:a16="http://schemas.microsoft.com/office/drawing/2014/main" id="{F253EE71-4A28-499F-B150-972A3E6A952D}"/>
            </a:ext>
          </a:extLst>
        </xdr:cNvPr>
        <xdr:cNvSpPr txBox="1"/>
      </xdr:nvSpPr>
      <xdr:spPr>
        <a:xfrm>
          <a:off x="1648469"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D455D82B-1D89-4106-AAB1-D36487F53449}"/>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4" name="正方形/長方形 193">
          <a:extLst>
            <a:ext uri="{FF2B5EF4-FFF2-40B4-BE49-F238E27FC236}">
              <a16:creationId xmlns:a16="http://schemas.microsoft.com/office/drawing/2014/main" id="{6920E833-EADE-4A96-AF86-D4E2054BE73C}"/>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5" name="正方形/長方形 194">
          <a:extLst>
            <a:ext uri="{FF2B5EF4-FFF2-40B4-BE49-F238E27FC236}">
              <a16:creationId xmlns:a16="http://schemas.microsoft.com/office/drawing/2014/main" id="{508DCBC5-BDB6-486A-8B91-2C8C7CD692B3}"/>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6" name="正方形/長方形 195">
          <a:extLst>
            <a:ext uri="{FF2B5EF4-FFF2-40B4-BE49-F238E27FC236}">
              <a16:creationId xmlns:a16="http://schemas.microsoft.com/office/drawing/2014/main" id="{EB747E52-DA25-4C34-9A80-5C7837D420F6}"/>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7" name="正方形/長方形 196">
          <a:extLst>
            <a:ext uri="{FF2B5EF4-FFF2-40B4-BE49-F238E27FC236}">
              <a16:creationId xmlns:a16="http://schemas.microsoft.com/office/drawing/2014/main" id="{3A11C2E8-F58C-47AA-A640-0665CCE8A004}"/>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3426783D-4CDD-49E7-811E-BAB26F8B2A3F}"/>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E2675827-289C-4116-9677-0693C5C4BC29}"/>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67B5BF64-4A37-45B3-B44D-87A85B60CACD}"/>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87BBE902-A4E5-48A1-99CB-A09DB6073552}"/>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58053AD2-2C6C-4717-AF83-9735227DE284}"/>
            </a:ext>
          </a:extLst>
        </xdr:cNvPr>
        <xdr:cNvSpPr txBox="1"/>
      </xdr:nvSpPr>
      <xdr:spPr>
        <a:xfrm>
          <a:off x="5527221"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4B363C9E-1114-46DF-8DC3-5F5CD70746CE}"/>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BF248AB8-D2FD-4D24-83DA-3E61735AC68D}"/>
            </a:ext>
          </a:extLst>
        </xdr:cNvPr>
        <xdr:cNvSpPr txBox="1"/>
      </xdr:nvSpPr>
      <xdr:spPr>
        <a:xfrm>
          <a:off x="5527221"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A3C79005-27BA-4247-8BC2-14B36459E849}"/>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3BDE797B-0027-4907-B2D2-B102F2152A43}"/>
            </a:ext>
          </a:extLst>
        </xdr:cNvPr>
        <xdr:cNvSpPr txBox="1"/>
      </xdr:nvSpPr>
      <xdr:spPr>
        <a:xfrm>
          <a:off x="5527221"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74101C47-968C-4080-98F8-777CF7DA47DE}"/>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B598D82F-A2D4-4056-B3DF-699F90701D5C}"/>
            </a:ext>
          </a:extLst>
        </xdr:cNvPr>
        <xdr:cNvSpPr txBox="1"/>
      </xdr:nvSpPr>
      <xdr:spPr>
        <a:xfrm>
          <a:off x="5527221"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D959305B-4D74-4FA3-85D8-E0A03D0D874D}"/>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6A4B1492-D509-4516-97AB-3C25C9D93409}"/>
            </a:ext>
          </a:extLst>
        </xdr:cNvPr>
        <xdr:cNvSpPr txBox="1"/>
      </xdr:nvSpPr>
      <xdr:spPr>
        <a:xfrm>
          <a:off x="5527221"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21D8AFD8-EAA2-46A5-B163-3A417B851E05}"/>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A76F5722-AFEF-4D83-BBC2-EF8326FBC2AD}"/>
            </a:ext>
          </a:extLst>
        </xdr:cNvPr>
        <xdr:cNvSpPr txBox="1"/>
      </xdr:nvSpPr>
      <xdr:spPr>
        <a:xfrm>
          <a:off x="5527221"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B9C21CE5-234B-4905-BCDE-5674EA88A48C}"/>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83A46935-FC6C-4479-A997-4C1D5E776346}"/>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陸上競技場・野球場・球技場】&#10;一人当たり面積グラフ枠">
          <a:extLst>
            <a:ext uri="{FF2B5EF4-FFF2-40B4-BE49-F238E27FC236}">
              <a16:creationId xmlns:a16="http://schemas.microsoft.com/office/drawing/2014/main" id="{9B15352B-32FB-4F80-BB8F-16316C5BE17D}"/>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16" name="直線コネクタ 215">
          <a:extLst>
            <a:ext uri="{FF2B5EF4-FFF2-40B4-BE49-F238E27FC236}">
              <a16:creationId xmlns:a16="http://schemas.microsoft.com/office/drawing/2014/main" id="{7CEAFECD-E0BE-42C7-9056-7C87E76C7A9C}"/>
            </a:ext>
          </a:extLst>
        </xdr:cNvPr>
        <xdr:cNvCxnSpPr/>
      </xdr:nvCxnSpPr>
      <xdr:spPr>
        <a:xfrm flipV="1">
          <a:off x="9427845" y="911451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17" name="【陸上競技場・野球場・球技場】&#10;一人当たり面積最小値テキスト">
          <a:extLst>
            <a:ext uri="{FF2B5EF4-FFF2-40B4-BE49-F238E27FC236}">
              <a16:creationId xmlns:a16="http://schemas.microsoft.com/office/drawing/2014/main" id="{FE7958FA-4522-4054-BA7A-9EE0297349E2}"/>
            </a:ext>
          </a:extLst>
        </xdr:cNvPr>
        <xdr:cNvSpPr txBox="1"/>
      </xdr:nvSpPr>
      <xdr:spPr>
        <a:xfrm>
          <a:off x="9477375"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8" name="直線コネクタ 217">
          <a:extLst>
            <a:ext uri="{FF2B5EF4-FFF2-40B4-BE49-F238E27FC236}">
              <a16:creationId xmlns:a16="http://schemas.microsoft.com/office/drawing/2014/main" id="{69C20A05-9735-40A3-B6D4-71FE95686B62}"/>
            </a:ext>
          </a:extLst>
        </xdr:cNvPr>
        <xdr:cNvCxnSpPr/>
      </xdr:nvCxnSpPr>
      <xdr:spPr>
        <a:xfrm>
          <a:off x="9363075" y="10468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19" name="【陸上競技場・野球場・球技場】&#10;一人当たり面積最大値テキスト">
          <a:extLst>
            <a:ext uri="{FF2B5EF4-FFF2-40B4-BE49-F238E27FC236}">
              <a16:creationId xmlns:a16="http://schemas.microsoft.com/office/drawing/2014/main" id="{0F422C61-E601-4039-B699-1B2983C209EA}"/>
            </a:ext>
          </a:extLst>
        </xdr:cNvPr>
        <xdr:cNvSpPr txBox="1"/>
      </xdr:nvSpPr>
      <xdr:spPr>
        <a:xfrm>
          <a:off x="9477375" y="89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0" name="直線コネクタ 219">
          <a:extLst>
            <a:ext uri="{FF2B5EF4-FFF2-40B4-BE49-F238E27FC236}">
              <a16:creationId xmlns:a16="http://schemas.microsoft.com/office/drawing/2014/main" id="{EF2F5F2D-10AD-496F-9E25-CDB88E8CDAC9}"/>
            </a:ext>
          </a:extLst>
        </xdr:cNvPr>
        <xdr:cNvCxnSpPr/>
      </xdr:nvCxnSpPr>
      <xdr:spPr>
        <a:xfrm>
          <a:off x="9363075" y="911451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63699</xdr:rowOff>
    </xdr:from>
    <xdr:ext cx="469744" cy="259045"/>
    <xdr:sp macro="" textlink="">
      <xdr:nvSpPr>
        <xdr:cNvPr id="221" name="【陸上競技場・野球場・球技場】&#10;一人当たり面積平均値テキスト">
          <a:extLst>
            <a:ext uri="{FF2B5EF4-FFF2-40B4-BE49-F238E27FC236}">
              <a16:creationId xmlns:a16="http://schemas.microsoft.com/office/drawing/2014/main" id="{76A34EA0-D025-49AC-94E2-D19B91D76564}"/>
            </a:ext>
          </a:extLst>
        </xdr:cNvPr>
        <xdr:cNvSpPr txBox="1"/>
      </xdr:nvSpPr>
      <xdr:spPr>
        <a:xfrm>
          <a:off x="9477375" y="10106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22" name="フローチャート: 判断 221">
          <a:extLst>
            <a:ext uri="{FF2B5EF4-FFF2-40B4-BE49-F238E27FC236}">
              <a16:creationId xmlns:a16="http://schemas.microsoft.com/office/drawing/2014/main" id="{95B94295-5B81-4B37-8B51-737D586E86AD}"/>
            </a:ext>
          </a:extLst>
        </xdr:cNvPr>
        <xdr:cNvSpPr/>
      </xdr:nvSpPr>
      <xdr:spPr>
        <a:xfrm>
          <a:off x="9401175" y="1012779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23" name="フローチャート: 判断 222">
          <a:extLst>
            <a:ext uri="{FF2B5EF4-FFF2-40B4-BE49-F238E27FC236}">
              <a16:creationId xmlns:a16="http://schemas.microsoft.com/office/drawing/2014/main" id="{7489A8C9-592E-4B26-ADBF-9BC413DBD8A9}"/>
            </a:ext>
          </a:extLst>
        </xdr:cNvPr>
        <xdr:cNvSpPr/>
      </xdr:nvSpPr>
      <xdr:spPr>
        <a:xfrm>
          <a:off x="8639175" y="101355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24" name="フローチャート: 判断 223">
          <a:extLst>
            <a:ext uri="{FF2B5EF4-FFF2-40B4-BE49-F238E27FC236}">
              <a16:creationId xmlns:a16="http://schemas.microsoft.com/office/drawing/2014/main" id="{30F23AE1-83DD-4CA7-A976-121CF45F026D}"/>
            </a:ext>
          </a:extLst>
        </xdr:cNvPr>
        <xdr:cNvSpPr/>
      </xdr:nvSpPr>
      <xdr:spPr>
        <a:xfrm>
          <a:off x="7839075" y="1012779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19957</xdr:rowOff>
    </xdr:from>
    <xdr:to>
      <xdr:col>41</xdr:col>
      <xdr:colOff>101600</xdr:colOff>
      <xdr:row>62</xdr:row>
      <xdr:rowOff>121557</xdr:rowOff>
    </xdr:to>
    <xdr:sp macro="" textlink="">
      <xdr:nvSpPr>
        <xdr:cNvPr id="225" name="フローチャート: 判断 224">
          <a:extLst>
            <a:ext uri="{FF2B5EF4-FFF2-40B4-BE49-F238E27FC236}">
              <a16:creationId xmlns:a16="http://schemas.microsoft.com/office/drawing/2014/main" id="{2284FC93-436E-4009-8C65-9BBECD618907}"/>
            </a:ext>
          </a:extLst>
        </xdr:cNvPr>
        <xdr:cNvSpPr/>
      </xdr:nvSpPr>
      <xdr:spPr>
        <a:xfrm>
          <a:off x="7029450" y="100593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33565</xdr:rowOff>
    </xdr:from>
    <xdr:to>
      <xdr:col>36</xdr:col>
      <xdr:colOff>165100</xdr:colOff>
      <xdr:row>63</xdr:row>
      <xdr:rowOff>135165</xdr:rowOff>
    </xdr:to>
    <xdr:sp macro="" textlink="">
      <xdr:nvSpPr>
        <xdr:cNvPr id="226" name="フローチャート: 判断 225">
          <a:extLst>
            <a:ext uri="{FF2B5EF4-FFF2-40B4-BE49-F238E27FC236}">
              <a16:creationId xmlns:a16="http://schemas.microsoft.com/office/drawing/2014/main" id="{0B286004-7C53-489F-9C5A-8F92B5174D2B}"/>
            </a:ext>
          </a:extLst>
        </xdr:cNvPr>
        <xdr:cNvSpPr/>
      </xdr:nvSpPr>
      <xdr:spPr>
        <a:xfrm>
          <a:off x="6238875" y="10231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63F5A70B-BE07-47E0-BAE0-2A632198C2BC}"/>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5B35557-3E28-4652-A2F6-080A63D22C56}"/>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37A6C1CF-8C7B-4B06-8BB6-FEAC3B7109FA}"/>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34BF8B3A-935D-43DF-BB94-C6B5FB6F6406}"/>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5B3B669-12CC-4734-A809-93946193078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142422</xdr:rowOff>
    </xdr:from>
    <xdr:to>
      <xdr:col>55</xdr:col>
      <xdr:colOff>50800</xdr:colOff>
      <xdr:row>60</xdr:row>
      <xdr:rowOff>72572</xdr:rowOff>
    </xdr:to>
    <xdr:sp macro="" textlink="">
      <xdr:nvSpPr>
        <xdr:cNvPr id="232" name="楕円 231">
          <a:extLst>
            <a:ext uri="{FF2B5EF4-FFF2-40B4-BE49-F238E27FC236}">
              <a16:creationId xmlns:a16="http://schemas.microsoft.com/office/drawing/2014/main" id="{85FC5579-9AE1-4EEF-AF17-516671658A3A}"/>
            </a:ext>
          </a:extLst>
        </xdr:cNvPr>
        <xdr:cNvSpPr/>
      </xdr:nvSpPr>
      <xdr:spPr>
        <a:xfrm>
          <a:off x="9401175" y="9699172"/>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165299</xdr:rowOff>
    </xdr:from>
    <xdr:ext cx="469744" cy="259045"/>
    <xdr:sp macro="" textlink="">
      <xdr:nvSpPr>
        <xdr:cNvPr id="233" name="【陸上競技場・野球場・球技場】&#10;一人当たり面積該当値テキスト">
          <a:extLst>
            <a:ext uri="{FF2B5EF4-FFF2-40B4-BE49-F238E27FC236}">
              <a16:creationId xmlns:a16="http://schemas.microsoft.com/office/drawing/2014/main" id="{EEC68193-D6C5-4C97-A201-4C7E1F03BB4B}"/>
            </a:ext>
          </a:extLst>
        </xdr:cNvPr>
        <xdr:cNvSpPr txBox="1"/>
      </xdr:nvSpPr>
      <xdr:spPr>
        <a:xfrm>
          <a:off x="9477375" y="955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153307</xdr:rowOff>
    </xdr:from>
    <xdr:to>
      <xdr:col>50</xdr:col>
      <xdr:colOff>165100</xdr:colOff>
      <xdr:row>60</xdr:row>
      <xdr:rowOff>83457</xdr:rowOff>
    </xdr:to>
    <xdr:sp macro="" textlink="">
      <xdr:nvSpPr>
        <xdr:cNvPr id="234" name="楕円 233">
          <a:extLst>
            <a:ext uri="{FF2B5EF4-FFF2-40B4-BE49-F238E27FC236}">
              <a16:creationId xmlns:a16="http://schemas.microsoft.com/office/drawing/2014/main" id="{B8FF4FFE-AE02-434B-B2D7-465F0D68D4B7}"/>
            </a:ext>
          </a:extLst>
        </xdr:cNvPr>
        <xdr:cNvSpPr/>
      </xdr:nvSpPr>
      <xdr:spPr>
        <a:xfrm>
          <a:off x="8639175" y="97068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21772</xdr:rowOff>
    </xdr:from>
    <xdr:to>
      <xdr:col>55</xdr:col>
      <xdr:colOff>0</xdr:colOff>
      <xdr:row>60</xdr:row>
      <xdr:rowOff>32657</xdr:rowOff>
    </xdr:to>
    <xdr:cxnSp macro="">
      <xdr:nvCxnSpPr>
        <xdr:cNvPr id="235" name="直線コネクタ 234">
          <a:extLst>
            <a:ext uri="{FF2B5EF4-FFF2-40B4-BE49-F238E27FC236}">
              <a16:creationId xmlns:a16="http://schemas.microsoft.com/office/drawing/2014/main" id="{E19D3087-E3C2-48E2-A060-986F3E2D9AD6}"/>
            </a:ext>
          </a:extLst>
        </xdr:cNvPr>
        <xdr:cNvCxnSpPr/>
      </xdr:nvCxnSpPr>
      <xdr:spPr>
        <a:xfrm flipV="1">
          <a:off x="8686800" y="9737272"/>
          <a:ext cx="74295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153307</xdr:rowOff>
    </xdr:from>
    <xdr:to>
      <xdr:col>46</xdr:col>
      <xdr:colOff>38100</xdr:colOff>
      <xdr:row>60</xdr:row>
      <xdr:rowOff>83457</xdr:rowOff>
    </xdr:to>
    <xdr:sp macro="" textlink="">
      <xdr:nvSpPr>
        <xdr:cNvPr id="236" name="楕円 235">
          <a:extLst>
            <a:ext uri="{FF2B5EF4-FFF2-40B4-BE49-F238E27FC236}">
              <a16:creationId xmlns:a16="http://schemas.microsoft.com/office/drawing/2014/main" id="{A18DD2D6-937B-495F-921B-725DB82422A4}"/>
            </a:ext>
          </a:extLst>
        </xdr:cNvPr>
        <xdr:cNvSpPr/>
      </xdr:nvSpPr>
      <xdr:spPr>
        <a:xfrm>
          <a:off x="7839075" y="97068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32657</xdr:rowOff>
    </xdr:from>
    <xdr:to>
      <xdr:col>50</xdr:col>
      <xdr:colOff>114300</xdr:colOff>
      <xdr:row>60</xdr:row>
      <xdr:rowOff>32657</xdr:rowOff>
    </xdr:to>
    <xdr:cxnSp macro="">
      <xdr:nvCxnSpPr>
        <xdr:cNvPr id="237" name="直線コネクタ 236">
          <a:extLst>
            <a:ext uri="{FF2B5EF4-FFF2-40B4-BE49-F238E27FC236}">
              <a16:creationId xmlns:a16="http://schemas.microsoft.com/office/drawing/2014/main" id="{7A9B8C44-D3D0-413C-84E5-12764DDAE6D6}"/>
            </a:ext>
          </a:extLst>
        </xdr:cNvPr>
        <xdr:cNvCxnSpPr/>
      </xdr:nvCxnSpPr>
      <xdr:spPr>
        <a:xfrm>
          <a:off x="7886700" y="97449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153307</xdr:rowOff>
    </xdr:from>
    <xdr:to>
      <xdr:col>41</xdr:col>
      <xdr:colOff>101600</xdr:colOff>
      <xdr:row>60</xdr:row>
      <xdr:rowOff>83457</xdr:rowOff>
    </xdr:to>
    <xdr:sp macro="" textlink="">
      <xdr:nvSpPr>
        <xdr:cNvPr id="238" name="楕円 237">
          <a:extLst>
            <a:ext uri="{FF2B5EF4-FFF2-40B4-BE49-F238E27FC236}">
              <a16:creationId xmlns:a16="http://schemas.microsoft.com/office/drawing/2014/main" id="{452F32A7-D9A1-430F-B5E4-AA23E5E24692}"/>
            </a:ext>
          </a:extLst>
        </xdr:cNvPr>
        <xdr:cNvSpPr/>
      </xdr:nvSpPr>
      <xdr:spPr>
        <a:xfrm>
          <a:off x="7029450" y="97068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32657</xdr:rowOff>
    </xdr:from>
    <xdr:to>
      <xdr:col>45</xdr:col>
      <xdr:colOff>177800</xdr:colOff>
      <xdr:row>60</xdr:row>
      <xdr:rowOff>32657</xdr:rowOff>
    </xdr:to>
    <xdr:cxnSp macro="">
      <xdr:nvCxnSpPr>
        <xdr:cNvPr id="239" name="直線コネクタ 238">
          <a:extLst>
            <a:ext uri="{FF2B5EF4-FFF2-40B4-BE49-F238E27FC236}">
              <a16:creationId xmlns:a16="http://schemas.microsoft.com/office/drawing/2014/main" id="{E20A9C84-A879-4B79-8B9B-8CD98A971E7F}"/>
            </a:ext>
          </a:extLst>
        </xdr:cNvPr>
        <xdr:cNvCxnSpPr/>
      </xdr:nvCxnSpPr>
      <xdr:spPr>
        <a:xfrm>
          <a:off x="7077075" y="974498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17434</xdr:rowOff>
    </xdr:from>
    <xdr:ext cx="469744" cy="259045"/>
    <xdr:sp macro="" textlink="">
      <xdr:nvSpPr>
        <xdr:cNvPr id="240" name="n_1aveValue【陸上競技場・野球場・球技場】&#10;一人当たり面積">
          <a:extLst>
            <a:ext uri="{FF2B5EF4-FFF2-40B4-BE49-F238E27FC236}">
              <a16:creationId xmlns:a16="http://schemas.microsoft.com/office/drawing/2014/main" id="{CFDE8983-CC62-45FE-80CA-FDCA5C4BC2C3}"/>
            </a:ext>
          </a:extLst>
        </xdr:cNvPr>
        <xdr:cNvSpPr txBox="1"/>
      </xdr:nvSpPr>
      <xdr:spPr>
        <a:xfrm>
          <a:off x="8458277" y="102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macro="" textlink="">
      <xdr:nvSpPr>
        <xdr:cNvPr id="241" name="n_2aveValue【陸上競技場・野球場・球技場】&#10;一人当たり面積">
          <a:extLst>
            <a:ext uri="{FF2B5EF4-FFF2-40B4-BE49-F238E27FC236}">
              <a16:creationId xmlns:a16="http://schemas.microsoft.com/office/drawing/2014/main" id="{3E052F67-0887-4DCC-B5A6-6864765EC8EB}"/>
            </a:ext>
          </a:extLst>
        </xdr:cNvPr>
        <xdr:cNvSpPr txBox="1"/>
      </xdr:nvSpPr>
      <xdr:spPr>
        <a:xfrm>
          <a:off x="7677227" y="1021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112684</xdr:rowOff>
    </xdr:from>
    <xdr:ext cx="469744" cy="259045"/>
    <xdr:sp macro="" textlink="">
      <xdr:nvSpPr>
        <xdr:cNvPr id="242" name="n_3aveValue【陸上競技場・野球場・球技場】&#10;一人当たり面積">
          <a:extLst>
            <a:ext uri="{FF2B5EF4-FFF2-40B4-BE49-F238E27FC236}">
              <a16:creationId xmlns:a16="http://schemas.microsoft.com/office/drawing/2014/main" id="{E530282E-1872-4941-B4F1-3DB7E9CFCD4F}"/>
            </a:ext>
          </a:extLst>
        </xdr:cNvPr>
        <xdr:cNvSpPr txBox="1"/>
      </xdr:nvSpPr>
      <xdr:spPr>
        <a:xfrm>
          <a:off x="6867602" y="1015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151692</xdr:rowOff>
    </xdr:from>
    <xdr:ext cx="469744" cy="259045"/>
    <xdr:sp macro="" textlink="">
      <xdr:nvSpPr>
        <xdr:cNvPr id="243" name="n_4aveValue【陸上競技場・野球場・球技場】&#10;一人当たり面積">
          <a:extLst>
            <a:ext uri="{FF2B5EF4-FFF2-40B4-BE49-F238E27FC236}">
              <a16:creationId xmlns:a16="http://schemas.microsoft.com/office/drawing/2014/main" id="{F1F7D98D-70A8-4218-ADF5-451598D52364}"/>
            </a:ext>
          </a:extLst>
        </xdr:cNvPr>
        <xdr:cNvSpPr txBox="1"/>
      </xdr:nvSpPr>
      <xdr:spPr>
        <a:xfrm>
          <a:off x="6067502" y="1002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99984</xdr:rowOff>
    </xdr:from>
    <xdr:ext cx="469744" cy="259045"/>
    <xdr:sp macro="" textlink="">
      <xdr:nvSpPr>
        <xdr:cNvPr id="244" name="n_1mainValue【陸上競技場・野球場・球技場】&#10;一人当たり面積">
          <a:extLst>
            <a:ext uri="{FF2B5EF4-FFF2-40B4-BE49-F238E27FC236}">
              <a16:creationId xmlns:a16="http://schemas.microsoft.com/office/drawing/2014/main" id="{4D70CD61-20FE-41C5-938C-3AD63E0071E3}"/>
            </a:ext>
          </a:extLst>
        </xdr:cNvPr>
        <xdr:cNvSpPr txBox="1"/>
      </xdr:nvSpPr>
      <xdr:spPr>
        <a:xfrm>
          <a:off x="8458277" y="949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99984</xdr:rowOff>
    </xdr:from>
    <xdr:ext cx="469744" cy="259045"/>
    <xdr:sp macro="" textlink="">
      <xdr:nvSpPr>
        <xdr:cNvPr id="245" name="n_2mainValue【陸上競技場・野球場・球技場】&#10;一人当たり面積">
          <a:extLst>
            <a:ext uri="{FF2B5EF4-FFF2-40B4-BE49-F238E27FC236}">
              <a16:creationId xmlns:a16="http://schemas.microsoft.com/office/drawing/2014/main" id="{5EEBE80D-4832-40D8-BC56-2330492B2205}"/>
            </a:ext>
          </a:extLst>
        </xdr:cNvPr>
        <xdr:cNvSpPr txBox="1"/>
      </xdr:nvSpPr>
      <xdr:spPr>
        <a:xfrm>
          <a:off x="7677227" y="949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99984</xdr:rowOff>
    </xdr:from>
    <xdr:ext cx="469744" cy="259045"/>
    <xdr:sp macro="" textlink="">
      <xdr:nvSpPr>
        <xdr:cNvPr id="246" name="n_3mainValue【陸上競技場・野球場・球技場】&#10;一人当たり面積">
          <a:extLst>
            <a:ext uri="{FF2B5EF4-FFF2-40B4-BE49-F238E27FC236}">
              <a16:creationId xmlns:a16="http://schemas.microsoft.com/office/drawing/2014/main" id="{F3001531-2528-4C71-8EE1-39F149FE7688}"/>
            </a:ext>
          </a:extLst>
        </xdr:cNvPr>
        <xdr:cNvSpPr txBox="1"/>
      </xdr:nvSpPr>
      <xdr:spPr>
        <a:xfrm>
          <a:off x="6867602" y="949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4FE45FF1-15D8-4ED0-8405-441A028FA4C2}"/>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8" name="正方形/長方形 247">
          <a:extLst>
            <a:ext uri="{FF2B5EF4-FFF2-40B4-BE49-F238E27FC236}">
              <a16:creationId xmlns:a16="http://schemas.microsoft.com/office/drawing/2014/main" id="{F1231D7C-5B0C-4E2A-AC1A-2CF6FD31ECDD}"/>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9" name="正方形/長方形 248">
          <a:extLst>
            <a:ext uri="{FF2B5EF4-FFF2-40B4-BE49-F238E27FC236}">
              <a16:creationId xmlns:a16="http://schemas.microsoft.com/office/drawing/2014/main" id="{6A4BCD9E-CF62-4AC1-A441-F17ACE074B3A}"/>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0" name="正方形/長方形 249">
          <a:extLst>
            <a:ext uri="{FF2B5EF4-FFF2-40B4-BE49-F238E27FC236}">
              <a16:creationId xmlns:a16="http://schemas.microsoft.com/office/drawing/2014/main" id="{38663116-4A91-48D1-AA9A-4A824C3787E6}"/>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1" name="正方形/長方形 250">
          <a:extLst>
            <a:ext uri="{FF2B5EF4-FFF2-40B4-BE49-F238E27FC236}">
              <a16:creationId xmlns:a16="http://schemas.microsoft.com/office/drawing/2014/main" id="{83C8FD43-1E96-4449-81F7-64377990A427}"/>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74A6501D-EB89-49D6-8A17-9D34E493BDEE}"/>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2186530E-7015-4259-B494-A25154A6E782}"/>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8D09325C-8742-4820-B94F-C2E5EA208C12}"/>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a:extLst>
            <a:ext uri="{FF2B5EF4-FFF2-40B4-BE49-F238E27FC236}">
              <a16:creationId xmlns:a16="http://schemas.microsoft.com/office/drawing/2014/main" id="{0029F451-29F8-46D1-91C5-E8D95C52ED73}"/>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90538B1B-C9C1-4354-AA1D-DE890C50DF63}"/>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a:extLst>
            <a:ext uri="{FF2B5EF4-FFF2-40B4-BE49-F238E27FC236}">
              <a16:creationId xmlns:a16="http://schemas.microsoft.com/office/drawing/2014/main" id="{F77851AA-71F0-43E3-9F57-9D5F5113F240}"/>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39499473-6AA1-4B4D-824A-A8CF5FD97C99}"/>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261B7032-F3FE-460D-8134-EEFD1C9E4FA5}"/>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1E91F42E-2FEB-4256-867B-83E19FA0D117}"/>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9A37EF69-26F5-498E-BAB8-DA5CFEEF2B4E}"/>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52E4862A-0AC3-425D-A69A-64A1926DF30A}"/>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C565E0B7-25DE-475A-8219-69CED32CD0F4}"/>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2D080C10-58B3-436B-A41A-078DB691C0F1}"/>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1336052C-72DF-4340-B965-1984C5362C85}"/>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県民会館】&#10;有形固定資産減価償却率グラフ枠">
          <a:extLst>
            <a:ext uri="{FF2B5EF4-FFF2-40B4-BE49-F238E27FC236}">
              <a16:creationId xmlns:a16="http://schemas.microsoft.com/office/drawing/2014/main" id="{6C3F904F-3851-461A-BDCE-CEC909A34B8F}"/>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6096</xdr:rowOff>
    </xdr:from>
    <xdr:to>
      <xdr:col>24</xdr:col>
      <xdr:colOff>62865</xdr:colOff>
      <xdr:row>86</xdr:row>
      <xdr:rowOff>33528</xdr:rowOff>
    </xdr:to>
    <xdr:cxnSp macro="">
      <xdr:nvCxnSpPr>
        <xdr:cNvPr id="267" name="直線コネクタ 266">
          <a:extLst>
            <a:ext uri="{FF2B5EF4-FFF2-40B4-BE49-F238E27FC236}">
              <a16:creationId xmlns:a16="http://schemas.microsoft.com/office/drawing/2014/main" id="{587A5892-324F-4C7D-8C7D-2BA0E4D45C41}"/>
            </a:ext>
          </a:extLst>
        </xdr:cNvPr>
        <xdr:cNvCxnSpPr/>
      </xdr:nvCxnSpPr>
      <xdr:spPr>
        <a:xfrm flipV="1">
          <a:off x="4179570" y="12639421"/>
          <a:ext cx="127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37355</xdr:rowOff>
    </xdr:from>
    <xdr:ext cx="405111" cy="259045"/>
    <xdr:sp macro="" textlink="">
      <xdr:nvSpPr>
        <xdr:cNvPr id="268" name="【県民会館】&#10;有形固定資産減価償却率最小値テキスト">
          <a:extLst>
            <a:ext uri="{FF2B5EF4-FFF2-40B4-BE49-F238E27FC236}">
              <a16:creationId xmlns:a16="http://schemas.microsoft.com/office/drawing/2014/main" id="{5795D587-04B2-434F-A152-0C4B5E3B5A48}"/>
            </a:ext>
          </a:extLst>
        </xdr:cNvPr>
        <xdr:cNvSpPr txBox="1"/>
      </xdr:nvSpPr>
      <xdr:spPr>
        <a:xfrm>
          <a:off x="4229100"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69" name="直線コネクタ 268">
          <a:extLst>
            <a:ext uri="{FF2B5EF4-FFF2-40B4-BE49-F238E27FC236}">
              <a16:creationId xmlns:a16="http://schemas.microsoft.com/office/drawing/2014/main" id="{E4B7DF0D-03CA-417E-9BD8-DDEE8AA5E0F9}"/>
            </a:ext>
          </a:extLst>
        </xdr:cNvPr>
        <xdr:cNvCxnSpPr/>
      </xdr:nvCxnSpPr>
      <xdr:spPr>
        <a:xfrm>
          <a:off x="4105275" y="139559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124223</xdr:rowOff>
    </xdr:from>
    <xdr:ext cx="405111" cy="259045"/>
    <xdr:sp macro="" textlink="">
      <xdr:nvSpPr>
        <xdr:cNvPr id="270" name="【県民会館】&#10;有形固定資産減価償却率最大値テキスト">
          <a:extLst>
            <a:ext uri="{FF2B5EF4-FFF2-40B4-BE49-F238E27FC236}">
              <a16:creationId xmlns:a16="http://schemas.microsoft.com/office/drawing/2014/main" id="{D4A08C54-DCCD-45D1-91D8-5F9235CC7315}"/>
            </a:ext>
          </a:extLst>
        </xdr:cNvPr>
        <xdr:cNvSpPr txBox="1"/>
      </xdr:nvSpPr>
      <xdr:spPr>
        <a:xfrm>
          <a:off x="4229100" y="1242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xdr:rowOff>
    </xdr:from>
    <xdr:to>
      <xdr:col>24</xdr:col>
      <xdr:colOff>152400</xdr:colOff>
      <xdr:row>78</xdr:row>
      <xdr:rowOff>6096</xdr:rowOff>
    </xdr:to>
    <xdr:cxnSp macro="">
      <xdr:nvCxnSpPr>
        <xdr:cNvPr id="271" name="直線コネクタ 270">
          <a:extLst>
            <a:ext uri="{FF2B5EF4-FFF2-40B4-BE49-F238E27FC236}">
              <a16:creationId xmlns:a16="http://schemas.microsoft.com/office/drawing/2014/main" id="{6AC371E3-C0CE-4852-9C06-89C893E9087A}"/>
            </a:ext>
          </a:extLst>
        </xdr:cNvPr>
        <xdr:cNvCxnSpPr/>
      </xdr:nvCxnSpPr>
      <xdr:spPr>
        <a:xfrm>
          <a:off x="4105275" y="12639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65040</xdr:rowOff>
    </xdr:from>
    <xdr:ext cx="405111" cy="259045"/>
    <xdr:sp macro="" textlink="">
      <xdr:nvSpPr>
        <xdr:cNvPr id="272" name="【県民会館】&#10;有形固定資産減価償却率平均値テキスト">
          <a:extLst>
            <a:ext uri="{FF2B5EF4-FFF2-40B4-BE49-F238E27FC236}">
              <a16:creationId xmlns:a16="http://schemas.microsoft.com/office/drawing/2014/main" id="{511E66D7-53D9-42A0-A1AA-57BDCF1897F4}"/>
            </a:ext>
          </a:extLst>
        </xdr:cNvPr>
        <xdr:cNvSpPr txBox="1"/>
      </xdr:nvSpPr>
      <xdr:spPr>
        <a:xfrm>
          <a:off x="4229100" y="1286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273" name="フローチャート: 判断 272">
          <a:extLst>
            <a:ext uri="{FF2B5EF4-FFF2-40B4-BE49-F238E27FC236}">
              <a16:creationId xmlns:a16="http://schemas.microsoft.com/office/drawing/2014/main" id="{57F28D78-0075-442E-B188-89D8FF7A09C6}"/>
            </a:ext>
          </a:extLst>
        </xdr:cNvPr>
        <xdr:cNvSpPr/>
      </xdr:nvSpPr>
      <xdr:spPr>
        <a:xfrm>
          <a:off x="4124325" y="12999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110744</xdr:rowOff>
    </xdr:from>
    <xdr:to>
      <xdr:col>20</xdr:col>
      <xdr:colOff>38100</xdr:colOff>
      <xdr:row>81</xdr:row>
      <xdr:rowOff>40894</xdr:rowOff>
    </xdr:to>
    <xdr:sp macro="" textlink="">
      <xdr:nvSpPr>
        <xdr:cNvPr id="274" name="フローチャート: 判断 273">
          <a:extLst>
            <a:ext uri="{FF2B5EF4-FFF2-40B4-BE49-F238E27FC236}">
              <a16:creationId xmlns:a16="http://schemas.microsoft.com/office/drawing/2014/main" id="{F812E5EB-FB02-4BC4-BD7D-833F9B6423BE}"/>
            </a:ext>
          </a:extLst>
        </xdr:cNvPr>
        <xdr:cNvSpPr/>
      </xdr:nvSpPr>
      <xdr:spPr>
        <a:xfrm>
          <a:off x="3381375" y="130615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75" name="フローチャート: 判断 274">
          <a:extLst>
            <a:ext uri="{FF2B5EF4-FFF2-40B4-BE49-F238E27FC236}">
              <a16:creationId xmlns:a16="http://schemas.microsoft.com/office/drawing/2014/main" id="{9B46BDB6-D73A-4493-A005-1477B2959590}"/>
            </a:ext>
          </a:extLst>
        </xdr:cNvPr>
        <xdr:cNvSpPr/>
      </xdr:nvSpPr>
      <xdr:spPr>
        <a:xfrm>
          <a:off x="2571750" y="130464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23876</xdr:rowOff>
    </xdr:from>
    <xdr:to>
      <xdr:col>10</xdr:col>
      <xdr:colOff>165100</xdr:colOff>
      <xdr:row>80</xdr:row>
      <xdr:rowOff>125476</xdr:rowOff>
    </xdr:to>
    <xdr:sp macro="" textlink="">
      <xdr:nvSpPr>
        <xdr:cNvPr id="276" name="フローチャート: 判断 275">
          <a:extLst>
            <a:ext uri="{FF2B5EF4-FFF2-40B4-BE49-F238E27FC236}">
              <a16:creationId xmlns:a16="http://schemas.microsoft.com/office/drawing/2014/main" id="{E0190A4B-33DA-4EEA-A76C-EF9228A52217}"/>
            </a:ext>
          </a:extLst>
        </xdr:cNvPr>
        <xdr:cNvSpPr/>
      </xdr:nvSpPr>
      <xdr:spPr>
        <a:xfrm>
          <a:off x="1781175" y="129810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277" name="フローチャート: 判断 276">
          <a:extLst>
            <a:ext uri="{FF2B5EF4-FFF2-40B4-BE49-F238E27FC236}">
              <a16:creationId xmlns:a16="http://schemas.microsoft.com/office/drawing/2014/main" id="{FEE39BFD-D162-4226-9B8C-1C38753EABF4}"/>
            </a:ext>
          </a:extLst>
        </xdr:cNvPr>
        <xdr:cNvSpPr/>
      </xdr:nvSpPr>
      <xdr:spPr>
        <a:xfrm>
          <a:off x="981075" y="130510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8760362E-B599-469F-BF91-768F60DE2808}"/>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C53E701F-96FC-44D9-A468-AF847A6EB5D8}"/>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4E9D2699-91E6-4ED8-A635-713E66CF446A}"/>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4CC497F-020E-4198-9255-510901E24A3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3990A6F0-3E8A-4A50-A3D4-FB1BDCC9C002}"/>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xdr:rowOff>
    </xdr:from>
    <xdr:to>
      <xdr:col>24</xdr:col>
      <xdr:colOff>114300</xdr:colOff>
      <xdr:row>81</xdr:row>
      <xdr:rowOff>118618</xdr:rowOff>
    </xdr:to>
    <xdr:sp macro="" textlink="">
      <xdr:nvSpPr>
        <xdr:cNvPr id="283" name="楕円 282">
          <a:extLst>
            <a:ext uri="{FF2B5EF4-FFF2-40B4-BE49-F238E27FC236}">
              <a16:creationId xmlns:a16="http://schemas.microsoft.com/office/drawing/2014/main" id="{DE43228F-5F21-4F89-97A1-6C1C49FD0BF6}"/>
            </a:ext>
          </a:extLst>
        </xdr:cNvPr>
        <xdr:cNvSpPr/>
      </xdr:nvSpPr>
      <xdr:spPr>
        <a:xfrm>
          <a:off x="4124325" y="1313294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166895</xdr:rowOff>
    </xdr:from>
    <xdr:ext cx="405111" cy="259045"/>
    <xdr:sp macro="" textlink="">
      <xdr:nvSpPr>
        <xdr:cNvPr id="284" name="【県民会館】&#10;有形固定資産減価償却率該当値テキスト">
          <a:extLst>
            <a:ext uri="{FF2B5EF4-FFF2-40B4-BE49-F238E27FC236}">
              <a16:creationId xmlns:a16="http://schemas.microsoft.com/office/drawing/2014/main" id="{2F6C6C40-D55A-4D3C-A711-6801C0AF819F}"/>
            </a:ext>
          </a:extLst>
        </xdr:cNvPr>
        <xdr:cNvSpPr txBox="1"/>
      </xdr:nvSpPr>
      <xdr:spPr>
        <a:xfrm>
          <a:off x="4229100" y="1311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163322</xdr:rowOff>
    </xdr:from>
    <xdr:to>
      <xdr:col>20</xdr:col>
      <xdr:colOff>38100</xdr:colOff>
      <xdr:row>80</xdr:row>
      <xdr:rowOff>93472</xdr:rowOff>
    </xdr:to>
    <xdr:sp macro="" textlink="">
      <xdr:nvSpPr>
        <xdr:cNvPr id="285" name="楕円 284">
          <a:extLst>
            <a:ext uri="{FF2B5EF4-FFF2-40B4-BE49-F238E27FC236}">
              <a16:creationId xmlns:a16="http://schemas.microsoft.com/office/drawing/2014/main" id="{DDECD03F-15A0-46FD-A406-7864A029B9B3}"/>
            </a:ext>
          </a:extLst>
        </xdr:cNvPr>
        <xdr:cNvSpPr/>
      </xdr:nvSpPr>
      <xdr:spPr>
        <a:xfrm>
          <a:off x="3381375" y="129522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42672</xdr:rowOff>
    </xdr:from>
    <xdr:to>
      <xdr:col>24</xdr:col>
      <xdr:colOff>63500</xdr:colOff>
      <xdr:row>81</xdr:row>
      <xdr:rowOff>67818</xdr:rowOff>
    </xdr:to>
    <xdr:cxnSp macro="">
      <xdr:nvCxnSpPr>
        <xdr:cNvPr id="286" name="直線コネクタ 285">
          <a:extLst>
            <a:ext uri="{FF2B5EF4-FFF2-40B4-BE49-F238E27FC236}">
              <a16:creationId xmlns:a16="http://schemas.microsoft.com/office/drawing/2014/main" id="{9AB29533-3055-4180-8A2F-3CDA7010692E}"/>
            </a:ext>
          </a:extLst>
        </xdr:cNvPr>
        <xdr:cNvCxnSpPr/>
      </xdr:nvCxnSpPr>
      <xdr:spPr>
        <a:xfrm>
          <a:off x="3429000" y="12999847"/>
          <a:ext cx="752475" cy="1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58165</xdr:rowOff>
    </xdr:from>
    <xdr:to>
      <xdr:col>15</xdr:col>
      <xdr:colOff>101600</xdr:colOff>
      <xdr:row>79</xdr:row>
      <xdr:rowOff>159765</xdr:rowOff>
    </xdr:to>
    <xdr:sp macro="" textlink="">
      <xdr:nvSpPr>
        <xdr:cNvPr id="287" name="楕円 286">
          <a:extLst>
            <a:ext uri="{FF2B5EF4-FFF2-40B4-BE49-F238E27FC236}">
              <a16:creationId xmlns:a16="http://schemas.microsoft.com/office/drawing/2014/main" id="{CA36064A-3FA4-41E4-9B70-F281A5D53C89}"/>
            </a:ext>
          </a:extLst>
        </xdr:cNvPr>
        <xdr:cNvSpPr/>
      </xdr:nvSpPr>
      <xdr:spPr>
        <a:xfrm>
          <a:off x="2571750" y="128502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108965</xdr:rowOff>
    </xdr:from>
    <xdr:to>
      <xdr:col>19</xdr:col>
      <xdr:colOff>177800</xdr:colOff>
      <xdr:row>80</xdr:row>
      <xdr:rowOff>42672</xdr:rowOff>
    </xdr:to>
    <xdr:cxnSp macro="">
      <xdr:nvCxnSpPr>
        <xdr:cNvPr id="288" name="直線コネクタ 287">
          <a:extLst>
            <a:ext uri="{FF2B5EF4-FFF2-40B4-BE49-F238E27FC236}">
              <a16:creationId xmlns:a16="http://schemas.microsoft.com/office/drawing/2014/main" id="{DBD576AC-9726-4199-A45D-5CDC1E4AEBFD}"/>
            </a:ext>
          </a:extLst>
        </xdr:cNvPr>
        <xdr:cNvCxnSpPr/>
      </xdr:nvCxnSpPr>
      <xdr:spPr>
        <a:xfrm>
          <a:off x="2619375" y="12897865"/>
          <a:ext cx="809625" cy="10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289" name="楕円 288">
          <a:extLst>
            <a:ext uri="{FF2B5EF4-FFF2-40B4-BE49-F238E27FC236}">
              <a16:creationId xmlns:a16="http://schemas.microsoft.com/office/drawing/2014/main" id="{A6F6AA77-87E3-44A3-92E7-952330C7059C}"/>
            </a:ext>
          </a:extLst>
        </xdr:cNvPr>
        <xdr:cNvSpPr/>
      </xdr:nvSpPr>
      <xdr:spPr>
        <a:xfrm>
          <a:off x="1781175" y="127514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3811</xdr:rowOff>
    </xdr:from>
    <xdr:to>
      <xdr:col>15</xdr:col>
      <xdr:colOff>50800</xdr:colOff>
      <xdr:row>79</xdr:row>
      <xdr:rowOff>108965</xdr:rowOff>
    </xdr:to>
    <xdr:cxnSp macro="">
      <xdr:nvCxnSpPr>
        <xdr:cNvPr id="290" name="直線コネクタ 289">
          <a:extLst>
            <a:ext uri="{FF2B5EF4-FFF2-40B4-BE49-F238E27FC236}">
              <a16:creationId xmlns:a16="http://schemas.microsoft.com/office/drawing/2014/main" id="{29E5155F-3540-4CEE-9DEA-10A036725B69}"/>
            </a:ext>
          </a:extLst>
        </xdr:cNvPr>
        <xdr:cNvCxnSpPr/>
      </xdr:nvCxnSpPr>
      <xdr:spPr>
        <a:xfrm>
          <a:off x="1828800" y="12799061"/>
          <a:ext cx="790575" cy="9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32021</xdr:rowOff>
    </xdr:from>
    <xdr:ext cx="405111" cy="259045"/>
    <xdr:sp macro="" textlink="">
      <xdr:nvSpPr>
        <xdr:cNvPr id="291" name="n_1aveValue【県民会館】&#10;有形固定資産減価償却率">
          <a:extLst>
            <a:ext uri="{FF2B5EF4-FFF2-40B4-BE49-F238E27FC236}">
              <a16:creationId xmlns:a16="http://schemas.microsoft.com/office/drawing/2014/main" id="{C7F14130-653E-4E82-94F1-566B436D03D2}"/>
            </a:ext>
          </a:extLst>
        </xdr:cNvPr>
        <xdr:cNvSpPr txBox="1"/>
      </xdr:nvSpPr>
      <xdr:spPr>
        <a:xfrm>
          <a:off x="323914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13733</xdr:rowOff>
    </xdr:from>
    <xdr:ext cx="405111" cy="259045"/>
    <xdr:sp macro="" textlink="">
      <xdr:nvSpPr>
        <xdr:cNvPr id="292" name="n_2aveValue【県民会館】&#10;有形固定資産減価償却率">
          <a:extLst>
            <a:ext uri="{FF2B5EF4-FFF2-40B4-BE49-F238E27FC236}">
              <a16:creationId xmlns:a16="http://schemas.microsoft.com/office/drawing/2014/main" id="{361A7DCC-B70F-40EE-A81F-639AA4AF6D8A}"/>
            </a:ext>
          </a:extLst>
        </xdr:cNvPr>
        <xdr:cNvSpPr txBox="1"/>
      </xdr:nvSpPr>
      <xdr:spPr>
        <a:xfrm>
          <a:off x="24390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116603</xdr:rowOff>
    </xdr:from>
    <xdr:ext cx="405111" cy="259045"/>
    <xdr:sp macro="" textlink="">
      <xdr:nvSpPr>
        <xdr:cNvPr id="293" name="n_3aveValue【県民会館】&#10;有形固定資産減価償却率">
          <a:extLst>
            <a:ext uri="{FF2B5EF4-FFF2-40B4-BE49-F238E27FC236}">
              <a16:creationId xmlns:a16="http://schemas.microsoft.com/office/drawing/2014/main" id="{B6C85DE6-0602-4E4E-AE01-BE00DDECF138}"/>
            </a:ext>
          </a:extLst>
        </xdr:cNvPr>
        <xdr:cNvSpPr txBox="1"/>
      </xdr:nvSpPr>
      <xdr:spPr>
        <a:xfrm>
          <a:off x="1648469" y="13070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294" name="n_4aveValue【県民会館】&#10;有形固定資産減価償却率">
          <a:extLst>
            <a:ext uri="{FF2B5EF4-FFF2-40B4-BE49-F238E27FC236}">
              <a16:creationId xmlns:a16="http://schemas.microsoft.com/office/drawing/2014/main" id="{2F5ECD31-3021-4C61-9742-7275DCF3061F}"/>
            </a:ext>
          </a:extLst>
        </xdr:cNvPr>
        <xdr:cNvSpPr txBox="1"/>
      </xdr:nvSpPr>
      <xdr:spPr>
        <a:xfrm>
          <a:off x="848369" y="1283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109999</xdr:rowOff>
    </xdr:from>
    <xdr:ext cx="405111" cy="259045"/>
    <xdr:sp macro="" textlink="">
      <xdr:nvSpPr>
        <xdr:cNvPr id="295" name="n_1mainValue【県民会館】&#10;有形固定資産減価償却率">
          <a:extLst>
            <a:ext uri="{FF2B5EF4-FFF2-40B4-BE49-F238E27FC236}">
              <a16:creationId xmlns:a16="http://schemas.microsoft.com/office/drawing/2014/main" id="{F628FDE2-69C7-4811-A6DD-665ABCCB546F}"/>
            </a:ext>
          </a:extLst>
        </xdr:cNvPr>
        <xdr:cNvSpPr txBox="1"/>
      </xdr:nvSpPr>
      <xdr:spPr>
        <a:xfrm>
          <a:off x="3239144" y="1273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4842</xdr:rowOff>
    </xdr:from>
    <xdr:ext cx="405111" cy="259045"/>
    <xdr:sp macro="" textlink="">
      <xdr:nvSpPr>
        <xdr:cNvPr id="296" name="n_2mainValue【県民会館】&#10;有形固定資産減価償却率">
          <a:extLst>
            <a:ext uri="{FF2B5EF4-FFF2-40B4-BE49-F238E27FC236}">
              <a16:creationId xmlns:a16="http://schemas.microsoft.com/office/drawing/2014/main" id="{4D3C464C-969F-4E49-9F43-050E3B9666B7}"/>
            </a:ext>
          </a:extLst>
        </xdr:cNvPr>
        <xdr:cNvSpPr txBox="1"/>
      </xdr:nvSpPr>
      <xdr:spPr>
        <a:xfrm>
          <a:off x="2439044" y="12638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297" name="n_3mainValue【県民会館】&#10;有形固定資産減価償却率">
          <a:extLst>
            <a:ext uri="{FF2B5EF4-FFF2-40B4-BE49-F238E27FC236}">
              <a16:creationId xmlns:a16="http://schemas.microsoft.com/office/drawing/2014/main" id="{EC1D8861-FD35-4148-8107-31165743C4B8}"/>
            </a:ext>
          </a:extLst>
        </xdr:cNvPr>
        <xdr:cNvSpPr txBox="1"/>
      </xdr:nvSpPr>
      <xdr:spPr>
        <a:xfrm>
          <a:off x="1648469" y="1253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275DE5BA-3045-435F-8836-D9359D0600DC}"/>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9" name="正方形/長方形 298">
          <a:extLst>
            <a:ext uri="{FF2B5EF4-FFF2-40B4-BE49-F238E27FC236}">
              <a16:creationId xmlns:a16="http://schemas.microsoft.com/office/drawing/2014/main" id="{C4ECA82C-85FE-4490-A370-98996C80F9DD}"/>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00" name="正方形/長方形 299">
          <a:extLst>
            <a:ext uri="{FF2B5EF4-FFF2-40B4-BE49-F238E27FC236}">
              <a16:creationId xmlns:a16="http://schemas.microsoft.com/office/drawing/2014/main" id="{833AFFBF-A3A7-48D5-8393-21D9B65EA039}"/>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01" name="正方形/長方形 300">
          <a:extLst>
            <a:ext uri="{FF2B5EF4-FFF2-40B4-BE49-F238E27FC236}">
              <a16:creationId xmlns:a16="http://schemas.microsoft.com/office/drawing/2014/main" id="{14C4D9E0-F9D0-4AF8-A389-4D9E08DF8F74}"/>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02" name="正方形/長方形 301">
          <a:extLst>
            <a:ext uri="{FF2B5EF4-FFF2-40B4-BE49-F238E27FC236}">
              <a16:creationId xmlns:a16="http://schemas.microsoft.com/office/drawing/2014/main" id="{19DEE3C7-F449-4BAF-B573-C2BCF9281755}"/>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1E1AC3FB-76B5-4D57-B5E9-AA035D64B191}"/>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229626DC-45FC-47BC-8E80-D1F42F10E111}"/>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6FADE81B-0A7C-4C09-A96A-349C43EBE4EB}"/>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D783DC43-5C5D-4F16-860F-AE86CFF38B10}"/>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FFEFE1C3-95F6-46D8-9F52-50A2E69A38E1}"/>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CF362502-4265-4F2E-B82B-6D9E5DC27C4C}"/>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2BEB3983-CA20-4A19-BDC1-24A2A242AF81}"/>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817D387C-68C6-4B4A-AD0F-00BB6D8FB00E}"/>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60A4B3C0-E8AE-4CB9-AD1F-6E770111B125}"/>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3ABBB2CF-2CB7-4D3F-9110-B82BDA5E53D5}"/>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B37492E8-12A2-43EC-B0F4-458BFCC24AD5}"/>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B7C00B7D-9687-4005-A8A3-5D0F97A20CFF}"/>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EA602636-4810-42B7-902B-1A719A57060C}"/>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11193FEB-B09C-4ED2-BBA9-15D83D2D308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A8CF7B41-1E14-4447-A29A-508755FE4852}"/>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県民会館】&#10;一人当たり面積グラフ枠">
          <a:extLst>
            <a:ext uri="{FF2B5EF4-FFF2-40B4-BE49-F238E27FC236}">
              <a16:creationId xmlns:a16="http://schemas.microsoft.com/office/drawing/2014/main" id="{6BEBEF10-0B4C-4E8B-A58A-43B4B6E9BEA9}"/>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19" name="直線コネクタ 318">
          <a:extLst>
            <a:ext uri="{FF2B5EF4-FFF2-40B4-BE49-F238E27FC236}">
              <a16:creationId xmlns:a16="http://schemas.microsoft.com/office/drawing/2014/main" id="{084510FD-60F7-4A65-9895-396657C39C0E}"/>
            </a:ext>
          </a:extLst>
        </xdr:cNvPr>
        <xdr:cNvCxnSpPr/>
      </xdr:nvCxnSpPr>
      <xdr:spPr>
        <a:xfrm flipV="1">
          <a:off x="9427845" y="12630150"/>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20" name="【県民会館】&#10;一人当たり面積最小値テキスト">
          <a:extLst>
            <a:ext uri="{FF2B5EF4-FFF2-40B4-BE49-F238E27FC236}">
              <a16:creationId xmlns:a16="http://schemas.microsoft.com/office/drawing/2014/main" id="{B909F793-992B-4885-A7E2-675EA28E7396}"/>
            </a:ext>
          </a:extLst>
        </xdr:cNvPr>
        <xdr:cNvSpPr txBox="1"/>
      </xdr:nvSpPr>
      <xdr:spPr>
        <a:xfrm>
          <a:off x="9477375"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21" name="直線コネクタ 320">
          <a:extLst>
            <a:ext uri="{FF2B5EF4-FFF2-40B4-BE49-F238E27FC236}">
              <a16:creationId xmlns:a16="http://schemas.microsoft.com/office/drawing/2014/main" id="{841CAE88-DA49-4E90-9501-2DA45DC8132A}"/>
            </a:ext>
          </a:extLst>
        </xdr:cNvPr>
        <xdr:cNvCxnSpPr/>
      </xdr:nvCxnSpPr>
      <xdr:spPr>
        <a:xfrm>
          <a:off x="9363075" y="13916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22" name="【県民会館】&#10;一人当たり面積最大値テキスト">
          <a:extLst>
            <a:ext uri="{FF2B5EF4-FFF2-40B4-BE49-F238E27FC236}">
              <a16:creationId xmlns:a16="http://schemas.microsoft.com/office/drawing/2014/main" id="{5BCBEF0D-BB76-400A-9280-BE9EB6E2094A}"/>
            </a:ext>
          </a:extLst>
        </xdr:cNvPr>
        <xdr:cNvSpPr txBox="1"/>
      </xdr:nvSpPr>
      <xdr:spPr>
        <a:xfrm>
          <a:off x="94773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3" name="直線コネクタ 322">
          <a:extLst>
            <a:ext uri="{FF2B5EF4-FFF2-40B4-BE49-F238E27FC236}">
              <a16:creationId xmlns:a16="http://schemas.microsoft.com/office/drawing/2014/main" id="{258DBAD2-D3DB-4E50-84D8-A207415130BD}"/>
            </a:ext>
          </a:extLst>
        </xdr:cNvPr>
        <xdr:cNvCxnSpPr/>
      </xdr:nvCxnSpPr>
      <xdr:spPr>
        <a:xfrm>
          <a:off x="9363075" y="126301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48277</xdr:rowOff>
    </xdr:from>
    <xdr:ext cx="469744" cy="259045"/>
    <xdr:sp macro="" textlink="">
      <xdr:nvSpPr>
        <xdr:cNvPr id="324" name="【県民会館】&#10;一人当たり面積平均値テキスト">
          <a:extLst>
            <a:ext uri="{FF2B5EF4-FFF2-40B4-BE49-F238E27FC236}">
              <a16:creationId xmlns:a16="http://schemas.microsoft.com/office/drawing/2014/main" id="{C8C23197-0759-48F8-BED2-C752AEDAE69D}"/>
            </a:ext>
          </a:extLst>
        </xdr:cNvPr>
        <xdr:cNvSpPr txBox="1"/>
      </xdr:nvSpPr>
      <xdr:spPr>
        <a:xfrm>
          <a:off x="9477375" y="1348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25" name="フローチャート: 判断 324">
          <a:extLst>
            <a:ext uri="{FF2B5EF4-FFF2-40B4-BE49-F238E27FC236}">
              <a16:creationId xmlns:a16="http://schemas.microsoft.com/office/drawing/2014/main" id="{B2D5AF37-3806-409D-B049-3ADED12425B3}"/>
            </a:ext>
          </a:extLst>
        </xdr:cNvPr>
        <xdr:cNvSpPr/>
      </xdr:nvSpPr>
      <xdr:spPr>
        <a:xfrm>
          <a:off x="9401175" y="136302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26" name="フローチャート: 判断 325">
          <a:extLst>
            <a:ext uri="{FF2B5EF4-FFF2-40B4-BE49-F238E27FC236}">
              <a16:creationId xmlns:a16="http://schemas.microsoft.com/office/drawing/2014/main" id="{0B6F493F-A2E8-4241-9E92-22D2CC5969C7}"/>
            </a:ext>
          </a:extLst>
        </xdr:cNvPr>
        <xdr:cNvSpPr/>
      </xdr:nvSpPr>
      <xdr:spPr>
        <a:xfrm>
          <a:off x="8639175" y="13649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27" name="フローチャート: 判断 326">
          <a:extLst>
            <a:ext uri="{FF2B5EF4-FFF2-40B4-BE49-F238E27FC236}">
              <a16:creationId xmlns:a16="http://schemas.microsoft.com/office/drawing/2014/main" id="{A0F82876-E036-4A32-A5E5-D915DB8FD9B2}"/>
            </a:ext>
          </a:extLst>
        </xdr:cNvPr>
        <xdr:cNvSpPr/>
      </xdr:nvSpPr>
      <xdr:spPr>
        <a:xfrm>
          <a:off x="7839075" y="136493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28" name="フローチャート: 判断 327">
          <a:extLst>
            <a:ext uri="{FF2B5EF4-FFF2-40B4-BE49-F238E27FC236}">
              <a16:creationId xmlns:a16="http://schemas.microsoft.com/office/drawing/2014/main" id="{9DC8F92D-523A-4799-A7BA-59ABCAE67A0D}"/>
            </a:ext>
          </a:extLst>
        </xdr:cNvPr>
        <xdr:cNvSpPr/>
      </xdr:nvSpPr>
      <xdr:spPr>
        <a:xfrm>
          <a:off x="7029450" y="1364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29" name="フローチャート: 判断 328">
          <a:extLst>
            <a:ext uri="{FF2B5EF4-FFF2-40B4-BE49-F238E27FC236}">
              <a16:creationId xmlns:a16="http://schemas.microsoft.com/office/drawing/2014/main" id="{F23BD164-23BC-418C-A28D-5E261B5CAA3F}"/>
            </a:ext>
          </a:extLst>
        </xdr:cNvPr>
        <xdr:cNvSpPr/>
      </xdr:nvSpPr>
      <xdr:spPr>
        <a:xfrm>
          <a:off x="6238875" y="135636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A5B3973E-0210-486D-B5C6-C6B269726689}"/>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23808D03-172A-4FE2-84D8-56DB3959238B}"/>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1B4A138-B222-4A78-B062-B713B5BB463C}"/>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19455CB0-BE09-4D5D-9594-0A6718F03F20}"/>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A8EAEC87-6A7F-4925-AFA0-35746C96ACA6}"/>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35" name="楕円 334">
          <a:extLst>
            <a:ext uri="{FF2B5EF4-FFF2-40B4-BE49-F238E27FC236}">
              <a16:creationId xmlns:a16="http://schemas.microsoft.com/office/drawing/2014/main" id="{0793CE98-2C2C-4BE5-B032-3B1D6F0554D8}"/>
            </a:ext>
          </a:extLst>
        </xdr:cNvPr>
        <xdr:cNvSpPr/>
      </xdr:nvSpPr>
      <xdr:spPr>
        <a:xfrm>
          <a:off x="9401175" y="136302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3827</xdr:rowOff>
    </xdr:from>
    <xdr:ext cx="469744" cy="259045"/>
    <xdr:sp macro="" textlink="">
      <xdr:nvSpPr>
        <xdr:cNvPr id="336" name="【県民会館】&#10;一人当たり面積該当値テキスト">
          <a:extLst>
            <a:ext uri="{FF2B5EF4-FFF2-40B4-BE49-F238E27FC236}">
              <a16:creationId xmlns:a16="http://schemas.microsoft.com/office/drawing/2014/main" id="{638D6EE2-AC1E-4B97-9B7D-253422187913}"/>
            </a:ext>
          </a:extLst>
        </xdr:cNvPr>
        <xdr:cNvSpPr txBox="1"/>
      </xdr:nvSpPr>
      <xdr:spPr>
        <a:xfrm>
          <a:off x="9477375"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37" name="楕円 336">
          <a:extLst>
            <a:ext uri="{FF2B5EF4-FFF2-40B4-BE49-F238E27FC236}">
              <a16:creationId xmlns:a16="http://schemas.microsoft.com/office/drawing/2014/main" id="{C8BFF818-0C76-4B37-883B-F2C419220E7C}"/>
            </a:ext>
          </a:extLst>
        </xdr:cNvPr>
        <xdr:cNvSpPr/>
      </xdr:nvSpPr>
      <xdr:spPr>
        <a:xfrm>
          <a:off x="8639175" y="13630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38" name="直線コネクタ 337">
          <a:extLst>
            <a:ext uri="{FF2B5EF4-FFF2-40B4-BE49-F238E27FC236}">
              <a16:creationId xmlns:a16="http://schemas.microsoft.com/office/drawing/2014/main" id="{5FFE7612-71A3-4268-A2E8-A0EF8602DBE7}"/>
            </a:ext>
          </a:extLst>
        </xdr:cNvPr>
        <xdr:cNvCxnSpPr/>
      </xdr:nvCxnSpPr>
      <xdr:spPr>
        <a:xfrm>
          <a:off x="8686800" y="13677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39" name="楕円 338">
          <a:extLst>
            <a:ext uri="{FF2B5EF4-FFF2-40B4-BE49-F238E27FC236}">
              <a16:creationId xmlns:a16="http://schemas.microsoft.com/office/drawing/2014/main" id="{379C2456-939B-4167-A688-258D1A348DE5}"/>
            </a:ext>
          </a:extLst>
        </xdr:cNvPr>
        <xdr:cNvSpPr/>
      </xdr:nvSpPr>
      <xdr:spPr>
        <a:xfrm>
          <a:off x="7839075" y="136302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76200</xdr:rowOff>
    </xdr:to>
    <xdr:cxnSp macro="">
      <xdr:nvCxnSpPr>
        <xdr:cNvPr id="340" name="直線コネクタ 339">
          <a:extLst>
            <a:ext uri="{FF2B5EF4-FFF2-40B4-BE49-F238E27FC236}">
              <a16:creationId xmlns:a16="http://schemas.microsoft.com/office/drawing/2014/main" id="{F50D5DF4-FFBE-4FBF-B683-BE9E53C8D205}"/>
            </a:ext>
          </a:extLst>
        </xdr:cNvPr>
        <xdr:cNvCxnSpPr/>
      </xdr:nvCxnSpPr>
      <xdr:spPr>
        <a:xfrm>
          <a:off x="7886700" y="13677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41" name="楕円 340">
          <a:extLst>
            <a:ext uri="{FF2B5EF4-FFF2-40B4-BE49-F238E27FC236}">
              <a16:creationId xmlns:a16="http://schemas.microsoft.com/office/drawing/2014/main" id="{9098E782-958A-4A15-955F-F5E521E6C4F1}"/>
            </a:ext>
          </a:extLst>
        </xdr:cNvPr>
        <xdr:cNvSpPr/>
      </xdr:nvSpPr>
      <xdr:spPr>
        <a:xfrm>
          <a:off x="7029450" y="13630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76200</xdr:rowOff>
    </xdr:to>
    <xdr:cxnSp macro="">
      <xdr:nvCxnSpPr>
        <xdr:cNvPr id="342" name="直線コネクタ 341">
          <a:extLst>
            <a:ext uri="{FF2B5EF4-FFF2-40B4-BE49-F238E27FC236}">
              <a16:creationId xmlns:a16="http://schemas.microsoft.com/office/drawing/2014/main" id="{4EAA83DC-6AC8-40D0-980E-551C0BA3E708}"/>
            </a:ext>
          </a:extLst>
        </xdr:cNvPr>
        <xdr:cNvCxnSpPr/>
      </xdr:nvCxnSpPr>
      <xdr:spPr>
        <a:xfrm>
          <a:off x="7077075" y="136779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43" name="n_1aveValue【県民会館】&#10;一人当たり面積">
          <a:extLst>
            <a:ext uri="{FF2B5EF4-FFF2-40B4-BE49-F238E27FC236}">
              <a16:creationId xmlns:a16="http://schemas.microsoft.com/office/drawing/2014/main" id="{834B00B7-2EB3-4E58-A04E-85CE68EC7AFA}"/>
            </a:ext>
          </a:extLst>
        </xdr:cNvPr>
        <xdr:cNvSpPr txBox="1"/>
      </xdr:nvSpPr>
      <xdr:spPr>
        <a:xfrm>
          <a:off x="8458277"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44" name="n_2aveValue【県民会館】&#10;一人当たり面積">
          <a:extLst>
            <a:ext uri="{FF2B5EF4-FFF2-40B4-BE49-F238E27FC236}">
              <a16:creationId xmlns:a16="http://schemas.microsoft.com/office/drawing/2014/main" id="{4FB15F66-D2F1-42FD-9E82-D78F31C85D03}"/>
            </a:ext>
          </a:extLst>
        </xdr:cNvPr>
        <xdr:cNvSpPr txBox="1"/>
      </xdr:nvSpPr>
      <xdr:spPr>
        <a:xfrm>
          <a:off x="7677227"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45" name="n_3aveValue【県民会館】&#10;一人当たり面積">
          <a:extLst>
            <a:ext uri="{FF2B5EF4-FFF2-40B4-BE49-F238E27FC236}">
              <a16:creationId xmlns:a16="http://schemas.microsoft.com/office/drawing/2014/main" id="{CB89058E-AE28-408F-A96F-37733844046A}"/>
            </a:ext>
          </a:extLst>
        </xdr:cNvPr>
        <xdr:cNvSpPr txBox="1"/>
      </xdr:nvSpPr>
      <xdr:spPr>
        <a:xfrm>
          <a:off x="6867602"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46" name="n_4aveValue【県民会館】&#10;一人当たり面積">
          <a:extLst>
            <a:ext uri="{FF2B5EF4-FFF2-40B4-BE49-F238E27FC236}">
              <a16:creationId xmlns:a16="http://schemas.microsoft.com/office/drawing/2014/main" id="{44A9EDE2-1535-4D00-9824-4CD957ED6E9E}"/>
            </a:ext>
          </a:extLst>
        </xdr:cNvPr>
        <xdr:cNvSpPr txBox="1"/>
      </xdr:nvSpPr>
      <xdr:spPr>
        <a:xfrm>
          <a:off x="6067502"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143527</xdr:rowOff>
    </xdr:from>
    <xdr:ext cx="469744" cy="259045"/>
    <xdr:sp macro="" textlink="">
      <xdr:nvSpPr>
        <xdr:cNvPr id="347" name="n_1mainValue【県民会館】&#10;一人当たり面積">
          <a:extLst>
            <a:ext uri="{FF2B5EF4-FFF2-40B4-BE49-F238E27FC236}">
              <a16:creationId xmlns:a16="http://schemas.microsoft.com/office/drawing/2014/main" id="{6DB6DF86-63AA-4502-AC5D-4E3B7BCC063B}"/>
            </a:ext>
          </a:extLst>
        </xdr:cNvPr>
        <xdr:cNvSpPr txBox="1"/>
      </xdr:nvSpPr>
      <xdr:spPr>
        <a:xfrm>
          <a:off x="8458277"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48" name="n_2mainValue【県民会館】&#10;一人当たり面積">
          <a:extLst>
            <a:ext uri="{FF2B5EF4-FFF2-40B4-BE49-F238E27FC236}">
              <a16:creationId xmlns:a16="http://schemas.microsoft.com/office/drawing/2014/main" id="{D105FD1A-629C-4C1C-AF23-8E9F836AEE67}"/>
            </a:ext>
          </a:extLst>
        </xdr:cNvPr>
        <xdr:cNvSpPr txBox="1"/>
      </xdr:nvSpPr>
      <xdr:spPr>
        <a:xfrm>
          <a:off x="7677227"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49" name="n_3mainValue【県民会館】&#10;一人当たり面積">
          <a:extLst>
            <a:ext uri="{FF2B5EF4-FFF2-40B4-BE49-F238E27FC236}">
              <a16:creationId xmlns:a16="http://schemas.microsoft.com/office/drawing/2014/main" id="{4835B5F4-817F-4549-8BDB-97E680B07FAD}"/>
            </a:ext>
          </a:extLst>
        </xdr:cNvPr>
        <xdr:cNvSpPr txBox="1"/>
      </xdr:nvSpPr>
      <xdr:spPr>
        <a:xfrm>
          <a:off x="6867602"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B5DC8669-F63D-44EB-B019-37009CBBED59}"/>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1" name="正方形/長方形 350">
          <a:extLst>
            <a:ext uri="{FF2B5EF4-FFF2-40B4-BE49-F238E27FC236}">
              <a16:creationId xmlns:a16="http://schemas.microsoft.com/office/drawing/2014/main" id="{ED9A6EE1-C789-4B83-B0D3-34A4BC7BB366}"/>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2" name="正方形/長方形 351">
          <a:extLst>
            <a:ext uri="{FF2B5EF4-FFF2-40B4-BE49-F238E27FC236}">
              <a16:creationId xmlns:a16="http://schemas.microsoft.com/office/drawing/2014/main" id="{908E85DC-6494-481E-A4D4-FA35A8A909C8}"/>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3" name="正方形/長方形 352">
          <a:extLst>
            <a:ext uri="{FF2B5EF4-FFF2-40B4-BE49-F238E27FC236}">
              <a16:creationId xmlns:a16="http://schemas.microsoft.com/office/drawing/2014/main" id="{D014B527-4FA6-459F-B568-EE5B1D020000}"/>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4" name="正方形/長方形 353">
          <a:extLst>
            <a:ext uri="{FF2B5EF4-FFF2-40B4-BE49-F238E27FC236}">
              <a16:creationId xmlns:a16="http://schemas.microsoft.com/office/drawing/2014/main" id="{A4EA9532-0F20-4EF8-9B0F-D0076392AF95}"/>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A76694BE-6E02-4AAD-8976-6D04BB2012F3}"/>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0FDE09FA-D6F4-4C41-9901-607DFC8EE85B}"/>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A1F31353-F531-4273-8058-C6BD1B738DDC}"/>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6E775180-0DB3-4F81-9C77-766A62F12F5E}"/>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a:extLst>
            <a:ext uri="{FF2B5EF4-FFF2-40B4-BE49-F238E27FC236}">
              <a16:creationId xmlns:a16="http://schemas.microsoft.com/office/drawing/2014/main" id="{C927E232-0C41-48E9-BBA7-9CBAE8F429D1}"/>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0" name="テキスト ボックス 359">
          <a:extLst>
            <a:ext uri="{FF2B5EF4-FFF2-40B4-BE49-F238E27FC236}">
              <a16:creationId xmlns:a16="http://schemas.microsoft.com/office/drawing/2014/main" id="{44688960-863F-430B-AB71-9105AE1B0EBA}"/>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a:extLst>
            <a:ext uri="{FF2B5EF4-FFF2-40B4-BE49-F238E27FC236}">
              <a16:creationId xmlns:a16="http://schemas.microsoft.com/office/drawing/2014/main" id="{8FD0F6CC-B94C-4515-9852-F55C0AD32F27}"/>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a:extLst>
            <a:ext uri="{FF2B5EF4-FFF2-40B4-BE49-F238E27FC236}">
              <a16:creationId xmlns:a16="http://schemas.microsoft.com/office/drawing/2014/main" id="{95CB2DE4-049D-4588-97B4-5C34B554C609}"/>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a:extLst>
            <a:ext uri="{FF2B5EF4-FFF2-40B4-BE49-F238E27FC236}">
              <a16:creationId xmlns:a16="http://schemas.microsoft.com/office/drawing/2014/main" id="{5464E3F9-1FCA-4656-A396-99FE5698875A}"/>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a:extLst>
            <a:ext uri="{FF2B5EF4-FFF2-40B4-BE49-F238E27FC236}">
              <a16:creationId xmlns:a16="http://schemas.microsoft.com/office/drawing/2014/main" id="{130722D7-E8D4-4DD3-AC53-12D447190D28}"/>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a:extLst>
            <a:ext uri="{FF2B5EF4-FFF2-40B4-BE49-F238E27FC236}">
              <a16:creationId xmlns:a16="http://schemas.microsoft.com/office/drawing/2014/main" id="{283E2AFC-D13E-47F8-8548-7A92024CC7A7}"/>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a:extLst>
            <a:ext uri="{FF2B5EF4-FFF2-40B4-BE49-F238E27FC236}">
              <a16:creationId xmlns:a16="http://schemas.microsoft.com/office/drawing/2014/main" id="{18A9932B-99BB-4A67-B0D9-9F6E861753A4}"/>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a:extLst>
            <a:ext uri="{FF2B5EF4-FFF2-40B4-BE49-F238E27FC236}">
              <a16:creationId xmlns:a16="http://schemas.microsoft.com/office/drawing/2014/main" id="{8DD7C010-2D11-4FEE-80F5-E6D0BD3F445A}"/>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a:extLst>
            <a:ext uri="{FF2B5EF4-FFF2-40B4-BE49-F238E27FC236}">
              <a16:creationId xmlns:a16="http://schemas.microsoft.com/office/drawing/2014/main" id="{2E04F36C-A166-4F22-9DEB-5872DC0B7D6A}"/>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C657B60E-86A1-4A29-8A8D-E2EF29730FDE}"/>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0" name="テキスト ボックス 369">
          <a:extLst>
            <a:ext uri="{FF2B5EF4-FFF2-40B4-BE49-F238E27FC236}">
              <a16:creationId xmlns:a16="http://schemas.microsoft.com/office/drawing/2014/main" id="{73EAC312-4A17-4E40-8548-4B64B123F5EE}"/>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保健所】&#10;有形固定資産減価償却率グラフ枠">
          <a:extLst>
            <a:ext uri="{FF2B5EF4-FFF2-40B4-BE49-F238E27FC236}">
              <a16:creationId xmlns:a16="http://schemas.microsoft.com/office/drawing/2014/main" id="{F37B8E44-B4A9-4415-8C07-00BF150D6C05}"/>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72" name="直線コネクタ 371">
          <a:extLst>
            <a:ext uri="{FF2B5EF4-FFF2-40B4-BE49-F238E27FC236}">
              <a16:creationId xmlns:a16="http://schemas.microsoft.com/office/drawing/2014/main" id="{C1558D31-7BAD-4FF6-B363-625D3DC9D601}"/>
            </a:ext>
          </a:extLst>
        </xdr:cNvPr>
        <xdr:cNvCxnSpPr/>
      </xdr:nvCxnSpPr>
      <xdr:spPr>
        <a:xfrm flipV="1">
          <a:off x="4179570" y="16323945"/>
          <a:ext cx="1270" cy="12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73" name="【保健所】&#10;有形固定資産減価償却率最小値テキスト">
          <a:extLst>
            <a:ext uri="{FF2B5EF4-FFF2-40B4-BE49-F238E27FC236}">
              <a16:creationId xmlns:a16="http://schemas.microsoft.com/office/drawing/2014/main" id="{2A7FF146-F787-4D98-9CAF-440DB2690D2F}"/>
            </a:ext>
          </a:extLst>
        </xdr:cNvPr>
        <xdr:cNvSpPr txBox="1"/>
      </xdr:nvSpPr>
      <xdr:spPr>
        <a:xfrm>
          <a:off x="42291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74" name="直線コネクタ 373">
          <a:extLst>
            <a:ext uri="{FF2B5EF4-FFF2-40B4-BE49-F238E27FC236}">
              <a16:creationId xmlns:a16="http://schemas.microsoft.com/office/drawing/2014/main" id="{755C5A4A-3302-4FDE-8429-86B00F153123}"/>
            </a:ext>
          </a:extLst>
        </xdr:cNvPr>
        <xdr:cNvCxnSpPr/>
      </xdr:nvCxnSpPr>
      <xdr:spPr>
        <a:xfrm>
          <a:off x="4105275" y="17576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75" name="【保健所】&#10;有形固定資産減価償却率最大値テキスト">
          <a:extLst>
            <a:ext uri="{FF2B5EF4-FFF2-40B4-BE49-F238E27FC236}">
              <a16:creationId xmlns:a16="http://schemas.microsoft.com/office/drawing/2014/main" id="{FF88B845-C969-4554-AAED-7C85128DB5C0}"/>
            </a:ext>
          </a:extLst>
        </xdr:cNvPr>
        <xdr:cNvSpPr txBox="1"/>
      </xdr:nvSpPr>
      <xdr:spPr>
        <a:xfrm>
          <a:off x="4229100" y="1610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76" name="直線コネクタ 375">
          <a:extLst>
            <a:ext uri="{FF2B5EF4-FFF2-40B4-BE49-F238E27FC236}">
              <a16:creationId xmlns:a16="http://schemas.microsoft.com/office/drawing/2014/main" id="{82216107-42BF-49F2-BF86-32AB12887198}"/>
            </a:ext>
          </a:extLst>
        </xdr:cNvPr>
        <xdr:cNvCxnSpPr/>
      </xdr:nvCxnSpPr>
      <xdr:spPr>
        <a:xfrm>
          <a:off x="4105275" y="16323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170197</xdr:rowOff>
    </xdr:from>
    <xdr:ext cx="405111" cy="259045"/>
    <xdr:sp macro="" textlink="">
      <xdr:nvSpPr>
        <xdr:cNvPr id="377" name="【保健所】&#10;有形固定資産減価償却率平均値テキスト">
          <a:extLst>
            <a:ext uri="{FF2B5EF4-FFF2-40B4-BE49-F238E27FC236}">
              <a16:creationId xmlns:a16="http://schemas.microsoft.com/office/drawing/2014/main" id="{44AFB8B8-1F8B-4882-85F3-0835C3BEA206}"/>
            </a:ext>
          </a:extLst>
        </xdr:cNvPr>
        <xdr:cNvSpPr txBox="1"/>
      </xdr:nvSpPr>
      <xdr:spPr>
        <a:xfrm>
          <a:off x="4229100" y="1683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78" name="フローチャート: 判断 377">
          <a:extLst>
            <a:ext uri="{FF2B5EF4-FFF2-40B4-BE49-F238E27FC236}">
              <a16:creationId xmlns:a16="http://schemas.microsoft.com/office/drawing/2014/main" id="{8680E5F1-FA13-449F-A707-FF12C365F4F0}"/>
            </a:ext>
          </a:extLst>
        </xdr:cNvPr>
        <xdr:cNvSpPr/>
      </xdr:nvSpPr>
      <xdr:spPr>
        <a:xfrm>
          <a:off x="4124325" y="169843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79" name="フローチャート: 判断 378">
          <a:extLst>
            <a:ext uri="{FF2B5EF4-FFF2-40B4-BE49-F238E27FC236}">
              <a16:creationId xmlns:a16="http://schemas.microsoft.com/office/drawing/2014/main" id="{BB65B070-ACA5-4F96-AD6F-F4E4E8B249DF}"/>
            </a:ext>
          </a:extLst>
        </xdr:cNvPr>
        <xdr:cNvSpPr/>
      </xdr:nvSpPr>
      <xdr:spPr>
        <a:xfrm>
          <a:off x="3381375" y="16972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80" name="フローチャート: 判断 379">
          <a:extLst>
            <a:ext uri="{FF2B5EF4-FFF2-40B4-BE49-F238E27FC236}">
              <a16:creationId xmlns:a16="http://schemas.microsoft.com/office/drawing/2014/main" id="{B305358C-E9FA-4156-B3E2-041E20B7497C}"/>
            </a:ext>
          </a:extLst>
        </xdr:cNvPr>
        <xdr:cNvSpPr/>
      </xdr:nvSpPr>
      <xdr:spPr>
        <a:xfrm>
          <a:off x="2571750" y="170097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81" name="フローチャート: 判断 380">
          <a:extLst>
            <a:ext uri="{FF2B5EF4-FFF2-40B4-BE49-F238E27FC236}">
              <a16:creationId xmlns:a16="http://schemas.microsoft.com/office/drawing/2014/main" id="{5A570DBE-492E-4387-BA0E-BBDCF8A70A1F}"/>
            </a:ext>
          </a:extLst>
        </xdr:cNvPr>
        <xdr:cNvSpPr/>
      </xdr:nvSpPr>
      <xdr:spPr>
        <a:xfrm>
          <a:off x="1781175" y="17003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382" name="フローチャート: 判断 381">
          <a:extLst>
            <a:ext uri="{FF2B5EF4-FFF2-40B4-BE49-F238E27FC236}">
              <a16:creationId xmlns:a16="http://schemas.microsoft.com/office/drawing/2014/main" id="{05FADCAD-C229-4438-B355-F64D20ECF671}"/>
            </a:ext>
          </a:extLst>
        </xdr:cNvPr>
        <xdr:cNvSpPr/>
      </xdr:nvSpPr>
      <xdr:spPr>
        <a:xfrm>
          <a:off x="981075" y="16983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F0C51A83-B3FE-4853-A4F1-C05820A37686}"/>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DC1EC886-4C84-4F7B-9C52-B3413CB482DD}"/>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6318D3C8-45F8-40F1-A660-FE5E98A00C9E}"/>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B0DB256B-08C5-4976-859A-FFC63C289E44}"/>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3E075034-C038-404F-BFE6-2BABC345D09F}"/>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109220</xdr:rowOff>
    </xdr:from>
    <xdr:to>
      <xdr:col>24</xdr:col>
      <xdr:colOff>114300</xdr:colOff>
      <xdr:row>107</xdr:row>
      <xdr:rowOff>39370</xdr:rowOff>
    </xdr:to>
    <xdr:sp macro="" textlink="">
      <xdr:nvSpPr>
        <xdr:cNvPr id="388" name="楕円 387">
          <a:extLst>
            <a:ext uri="{FF2B5EF4-FFF2-40B4-BE49-F238E27FC236}">
              <a16:creationId xmlns:a16="http://schemas.microsoft.com/office/drawing/2014/main" id="{D8EF9F60-2B42-4B61-922E-0A48661457EA}"/>
            </a:ext>
          </a:extLst>
        </xdr:cNvPr>
        <xdr:cNvSpPr/>
      </xdr:nvSpPr>
      <xdr:spPr>
        <a:xfrm>
          <a:off x="4124325" y="172700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106</xdr:row>
      <xdr:rowOff>87647</xdr:rowOff>
    </xdr:from>
    <xdr:ext cx="405111" cy="259045"/>
    <xdr:sp macro="" textlink="">
      <xdr:nvSpPr>
        <xdr:cNvPr id="389" name="【保健所】&#10;有形固定資産減価償却率該当値テキスト">
          <a:extLst>
            <a:ext uri="{FF2B5EF4-FFF2-40B4-BE49-F238E27FC236}">
              <a16:creationId xmlns:a16="http://schemas.microsoft.com/office/drawing/2014/main" id="{B72F2D24-0869-49D3-9ACF-C890458DFD64}"/>
            </a:ext>
          </a:extLst>
        </xdr:cNvPr>
        <xdr:cNvSpPr txBox="1"/>
      </xdr:nvSpPr>
      <xdr:spPr>
        <a:xfrm>
          <a:off x="4229100"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71120</xdr:rowOff>
    </xdr:from>
    <xdr:to>
      <xdr:col>20</xdr:col>
      <xdr:colOff>38100</xdr:colOff>
      <xdr:row>107</xdr:row>
      <xdr:rowOff>1270</xdr:rowOff>
    </xdr:to>
    <xdr:sp macro="" textlink="">
      <xdr:nvSpPr>
        <xdr:cNvPr id="390" name="楕円 389">
          <a:extLst>
            <a:ext uri="{FF2B5EF4-FFF2-40B4-BE49-F238E27FC236}">
              <a16:creationId xmlns:a16="http://schemas.microsoft.com/office/drawing/2014/main" id="{BFCC3E16-7A47-40B8-A1C5-6ECE42E745C1}"/>
            </a:ext>
          </a:extLst>
        </xdr:cNvPr>
        <xdr:cNvSpPr/>
      </xdr:nvSpPr>
      <xdr:spPr>
        <a:xfrm>
          <a:off x="3381375" y="172319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121920</xdr:rowOff>
    </xdr:from>
    <xdr:to>
      <xdr:col>24</xdr:col>
      <xdr:colOff>63500</xdr:colOff>
      <xdr:row>106</xdr:row>
      <xdr:rowOff>160020</xdr:rowOff>
    </xdr:to>
    <xdr:cxnSp macro="">
      <xdr:nvCxnSpPr>
        <xdr:cNvPr id="391" name="直線コネクタ 390">
          <a:extLst>
            <a:ext uri="{FF2B5EF4-FFF2-40B4-BE49-F238E27FC236}">
              <a16:creationId xmlns:a16="http://schemas.microsoft.com/office/drawing/2014/main" id="{420E41D8-BC6E-4325-973F-BD2890C75967}"/>
            </a:ext>
          </a:extLst>
        </xdr:cNvPr>
        <xdr:cNvCxnSpPr/>
      </xdr:nvCxnSpPr>
      <xdr:spPr>
        <a:xfrm>
          <a:off x="3429000" y="1728914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34925</xdr:rowOff>
    </xdr:from>
    <xdr:to>
      <xdr:col>15</xdr:col>
      <xdr:colOff>101600</xdr:colOff>
      <xdr:row>106</xdr:row>
      <xdr:rowOff>136525</xdr:rowOff>
    </xdr:to>
    <xdr:sp macro="" textlink="">
      <xdr:nvSpPr>
        <xdr:cNvPr id="392" name="楕円 391">
          <a:extLst>
            <a:ext uri="{FF2B5EF4-FFF2-40B4-BE49-F238E27FC236}">
              <a16:creationId xmlns:a16="http://schemas.microsoft.com/office/drawing/2014/main" id="{4F7A3461-D586-4BE4-A41B-C0CE481E93BD}"/>
            </a:ext>
          </a:extLst>
        </xdr:cNvPr>
        <xdr:cNvSpPr/>
      </xdr:nvSpPr>
      <xdr:spPr>
        <a:xfrm>
          <a:off x="2571750" y="17198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85725</xdr:rowOff>
    </xdr:from>
    <xdr:to>
      <xdr:col>19</xdr:col>
      <xdr:colOff>177800</xdr:colOff>
      <xdr:row>106</xdr:row>
      <xdr:rowOff>121920</xdr:rowOff>
    </xdr:to>
    <xdr:cxnSp macro="">
      <xdr:nvCxnSpPr>
        <xdr:cNvPr id="393" name="直線コネクタ 392">
          <a:extLst>
            <a:ext uri="{FF2B5EF4-FFF2-40B4-BE49-F238E27FC236}">
              <a16:creationId xmlns:a16="http://schemas.microsoft.com/office/drawing/2014/main" id="{5121451A-E12D-4967-9725-49B940451447}"/>
            </a:ext>
          </a:extLst>
        </xdr:cNvPr>
        <xdr:cNvCxnSpPr/>
      </xdr:nvCxnSpPr>
      <xdr:spPr>
        <a:xfrm>
          <a:off x="2619375" y="17246600"/>
          <a:ext cx="809625"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166370</xdr:rowOff>
    </xdr:from>
    <xdr:to>
      <xdr:col>10</xdr:col>
      <xdr:colOff>165100</xdr:colOff>
      <xdr:row>106</xdr:row>
      <xdr:rowOff>96520</xdr:rowOff>
    </xdr:to>
    <xdr:sp macro="" textlink="">
      <xdr:nvSpPr>
        <xdr:cNvPr id="394" name="楕円 393">
          <a:extLst>
            <a:ext uri="{FF2B5EF4-FFF2-40B4-BE49-F238E27FC236}">
              <a16:creationId xmlns:a16="http://schemas.microsoft.com/office/drawing/2014/main" id="{0CECF256-0D91-4F88-B417-1E6490AE105F}"/>
            </a:ext>
          </a:extLst>
        </xdr:cNvPr>
        <xdr:cNvSpPr/>
      </xdr:nvSpPr>
      <xdr:spPr>
        <a:xfrm>
          <a:off x="1781175" y="17165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45720</xdr:rowOff>
    </xdr:from>
    <xdr:to>
      <xdr:col>15</xdr:col>
      <xdr:colOff>50800</xdr:colOff>
      <xdr:row>106</xdr:row>
      <xdr:rowOff>85725</xdr:rowOff>
    </xdr:to>
    <xdr:cxnSp macro="">
      <xdr:nvCxnSpPr>
        <xdr:cNvPr id="395" name="直線コネクタ 394">
          <a:extLst>
            <a:ext uri="{FF2B5EF4-FFF2-40B4-BE49-F238E27FC236}">
              <a16:creationId xmlns:a16="http://schemas.microsoft.com/office/drawing/2014/main" id="{1FC9A6E1-1C47-4533-BFD4-1A9EE86E274F}"/>
            </a:ext>
          </a:extLst>
        </xdr:cNvPr>
        <xdr:cNvCxnSpPr/>
      </xdr:nvCxnSpPr>
      <xdr:spPr>
        <a:xfrm>
          <a:off x="1828800" y="17212945"/>
          <a:ext cx="79057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78757</xdr:rowOff>
    </xdr:from>
    <xdr:ext cx="405111" cy="259045"/>
    <xdr:sp macro="" textlink="">
      <xdr:nvSpPr>
        <xdr:cNvPr id="396" name="n_1aveValue【保健所】&#10;有形固定資産減価償却率">
          <a:extLst>
            <a:ext uri="{FF2B5EF4-FFF2-40B4-BE49-F238E27FC236}">
              <a16:creationId xmlns:a16="http://schemas.microsoft.com/office/drawing/2014/main" id="{7F683C45-E4B0-4F8C-A959-0343E3BD5005}"/>
            </a:ext>
          </a:extLst>
        </xdr:cNvPr>
        <xdr:cNvSpPr txBox="1"/>
      </xdr:nvSpPr>
      <xdr:spPr>
        <a:xfrm>
          <a:off x="3239144" y="1675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397" name="n_2aveValue【保健所】&#10;有形固定資産減価償却率">
          <a:extLst>
            <a:ext uri="{FF2B5EF4-FFF2-40B4-BE49-F238E27FC236}">
              <a16:creationId xmlns:a16="http://schemas.microsoft.com/office/drawing/2014/main" id="{0BF537BE-DE95-46DC-8BB9-7F9CB1198AE3}"/>
            </a:ext>
          </a:extLst>
        </xdr:cNvPr>
        <xdr:cNvSpPr txBox="1"/>
      </xdr:nvSpPr>
      <xdr:spPr>
        <a:xfrm>
          <a:off x="2439044" y="1680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113047</xdr:rowOff>
    </xdr:from>
    <xdr:ext cx="405111" cy="259045"/>
    <xdr:sp macro="" textlink="">
      <xdr:nvSpPr>
        <xdr:cNvPr id="398" name="n_3aveValue【保健所】&#10;有形固定資産減価償却率">
          <a:extLst>
            <a:ext uri="{FF2B5EF4-FFF2-40B4-BE49-F238E27FC236}">
              <a16:creationId xmlns:a16="http://schemas.microsoft.com/office/drawing/2014/main" id="{FC3A76B8-22BD-49E1-9919-798EE35FB0E3}"/>
            </a:ext>
          </a:extLst>
        </xdr:cNvPr>
        <xdr:cNvSpPr txBox="1"/>
      </xdr:nvSpPr>
      <xdr:spPr>
        <a:xfrm>
          <a:off x="1648469" y="1679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86377</xdr:rowOff>
    </xdr:from>
    <xdr:ext cx="405111" cy="259045"/>
    <xdr:sp macro="" textlink="">
      <xdr:nvSpPr>
        <xdr:cNvPr id="399" name="n_4aveValue【保健所】&#10;有形固定資産減価償却率">
          <a:extLst>
            <a:ext uri="{FF2B5EF4-FFF2-40B4-BE49-F238E27FC236}">
              <a16:creationId xmlns:a16="http://schemas.microsoft.com/office/drawing/2014/main" id="{1C44C1DF-6E09-4091-BF45-BD29064E47CA}"/>
            </a:ext>
          </a:extLst>
        </xdr:cNvPr>
        <xdr:cNvSpPr txBox="1"/>
      </xdr:nvSpPr>
      <xdr:spPr>
        <a:xfrm>
          <a:off x="848369" y="1676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163847</xdr:rowOff>
    </xdr:from>
    <xdr:ext cx="405111" cy="259045"/>
    <xdr:sp macro="" textlink="">
      <xdr:nvSpPr>
        <xdr:cNvPr id="400" name="n_1mainValue【保健所】&#10;有形固定資産減価償却率">
          <a:extLst>
            <a:ext uri="{FF2B5EF4-FFF2-40B4-BE49-F238E27FC236}">
              <a16:creationId xmlns:a16="http://schemas.microsoft.com/office/drawing/2014/main" id="{EEB0DF16-05B0-489F-B521-6DFB05B68DCE}"/>
            </a:ext>
          </a:extLst>
        </xdr:cNvPr>
        <xdr:cNvSpPr txBox="1"/>
      </xdr:nvSpPr>
      <xdr:spPr>
        <a:xfrm>
          <a:off x="32391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127652</xdr:rowOff>
    </xdr:from>
    <xdr:ext cx="405111" cy="259045"/>
    <xdr:sp macro="" textlink="">
      <xdr:nvSpPr>
        <xdr:cNvPr id="401" name="n_2mainValue【保健所】&#10;有形固定資産減価償却率">
          <a:extLst>
            <a:ext uri="{FF2B5EF4-FFF2-40B4-BE49-F238E27FC236}">
              <a16:creationId xmlns:a16="http://schemas.microsoft.com/office/drawing/2014/main" id="{3976571F-1778-4A91-AC44-58C3B008D8AF}"/>
            </a:ext>
          </a:extLst>
        </xdr:cNvPr>
        <xdr:cNvSpPr txBox="1"/>
      </xdr:nvSpPr>
      <xdr:spPr>
        <a:xfrm>
          <a:off x="2439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87647</xdr:rowOff>
    </xdr:from>
    <xdr:ext cx="405111" cy="259045"/>
    <xdr:sp macro="" textlink="">
      <xdr:nvSpPr>
        <xdr:cNvPr id="402" name="n_3mainValue【保健所】&#10;有形固定資産減価償却率">
          <a:extLst>
            <a:ext uri="{FF2B5EF4-FFF2-40B4-BE49-F238E27FC236}">
              <a16:creationId xmlns:a16="http://schemas.microsoft.com/office/drawing/2014/main" id="{7D264DE0-EC38-427C-9E93-5F5F29F16693}"/>
            </a:ext>
          </a:extLst>
        </xdr:cNvPr>
        <xdr:cNvSpPr txBox="1"/>
      </xdr:nvSpPr>
      <xdr:spPr>
        <a:xfrm>
          <a:off x="1648469"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57137492-568F-453C-8F3F-6944FD20D37A}"/>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4" name="正方形/長方形 403">
          <a:extLst>
            <a:ext uri="{FF2B5EF4-FFF2-40B4-BE49-F238E27FC236}">
              <a16:creationId xmlns:a16="http://schemas.microsoft.com/office/drawing/2014/main" id="{B93851BA-AAEC-47A0-A0B5-E3E2AD1D0E1C}"/>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5" name="正方形/長方形 404">
          <a:extLst>
            <a:ext uri="{FF2B5EF4-FFF2-40B4-BE49-F238E27FC236}">
              <a16:creationId xmlns:a16="http://schemas.microsoft.com/office/drawing/2014/main" id="{DF1B476F-7E66-4A00-9EC0-0D2C3BF3B72D}"/>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6" name="正方形/長方形 405">
          <a:extLst>
            <a:ext uri="{FF2B5EF4-FFF2-40B4-BE49-F238E27FC236}">
              <a16:creationId xmlns:a16="http://schemas.microsoft.com/office/drawing/2014/main" id="{40E34DEA-4FD0-405D-8634-D236BB7DE48E}"/>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7" name="正方形/長方形 406">
          <a:extLst>
            <a:ext uri="{FF2B5EF4-FFF2-40B4-BE49-F238E27FC236}">
              <a16:creationId xmlns:a16="http://schemas.microsoft.com/office/drawing/2014/main" id="{97B9539F-4066-401A-B5E4-74C89484B3EF}"/>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25E39CB3-8FE2-485B-8891-462A8E9E163E}"/>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A9CF5E81-F45A-4820-B440-19DBE72D429A}"/>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8EB840B5-85DB-4A00-8524-ABCA250717BE}"/>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358D469C-ECAE-4034-9FA4-8EDE930C421D}"/>
            </a:ext>
          </a:extLst>
        </xdr:cNvPr>
        <xdr:cNvCxnSpPr/>
      </xdr:nvCxnSpPr>
      <xdr:spPr>
        <a:xfrm>
          <a:off x="5953125" y="1764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573F984B-4431-4A49-A6E3-1B5B1A7F9B9E}"/>
            </a:ext>
          </a:extLst>
        </xdr:cNvPr>
        <xdr:cNvSpPr txBox="1"/>
      </xdr:nvSpPr>
      <xdr:spPr>
        <a:xfrm>
          <a:off x="5527221"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B2520DC4-E054-4DEF-AE40-7C6502A16A67}"/>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E25BFBD4-94CF-4967-A8B5-6FD25E38EF06}"/>
            </a:ext>
          </a:extLst>
        </xdr:cNvPr>
        <xdr:cNvSpPr txBox="1"/>
      </xdr:nvSpPr>
      <xdr:spPr>
        <a:xfrm>
          <a:off x="5527221"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C790010F-AA7D-43AE-97B5-A7BD1763B4CF}"/>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30432231-1ACF-49F7-80D4-C4BF3CEB5D0A}"/>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308A808A-C378-44F0-96C5-524BE0D2B654}"/>
            </a:ext>
          </a:extLst>
        </xdr:cNvPr>
        <xdr:cNvCxnSpPr/>
      </xdr:nvCxnSpPr>
      <xdr:spPr>
        <a:xfrm>
          <a:off x="5953125" y="16554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F91A34F0-E2E3-42DA-A5B0-4878B93DB5A1}"/>
            </a:ext>
          </a:extLst>
        </xdr:cNvPr>
        <xdr:cNvSpPr txBox="1"/>
      </xdr:nvSpPr>
      <xdr:spPr>
        <a:xfrm>
          <a:off x="5527221"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825A829D-4DD6-4A00-8205-992BBD02EF37}"/>
            </a:ext>
          </a:extLst>
        </xdr:cNvPr>
        <xdr:cNvCxnSpPr/>
      </xdr:nvCxnSpPr>
      <xdr:spPr>
        <a:xfrm>
          <a:off x="5953125"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91A97593-014A-47B1-B85A-7F2AF12728F1}"/>
            </a:ext>
          </a:extLst>
        </xdr:cNvPr>
        <xdr:cNvSpPr txBox="1"/>
      </xdr:nvSpPr>
      <xdr:spPr>
        <a:xfrm>
          <a:off x="5527221"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5F2DCA7C-4574-41AF-B3AB-35CD2CD41A34}"/>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1375817D-C3BD-4D15-9827-F09CF114AAFC}"/>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保健所】&#10;一人当たり面積グラフ枠">
          <a:extLst>
            <a:ext uri="{FF2B5EF4-FFF2-40B4-BE49-F238E27FC236}">
              <a16:creationId xmlns:a16="http://schemas.microsoft.com/office/drawing/2014/main" id="{9181129F-6DE6-4106-9330-187DD74486A6}"/>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24" name="直線コネクタ 423">
          <a:extLst>
            <a:ext uri="{FF2B5EF4-FFF2-40B4-BE49-F238E27FC236}">
              <a16:creationId xmlns:a16="http://schemas.microsoft.com/office/drawing/2014/main" id="{DFE73E08-36C7-4BFB-885F-7170E6EF219D}"/>
            </a:ext>
          </a:extLst>
        </xdr:cNvPr>
        <xdr:cNvCxnSpPr/>
      </xdr:nvCxnSpPr>
      <xdr:spPr>
        <a:xfrm flipV="1">
          <a:off x="9427845" y="16411575"/>
          <a:ext cx="127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25" name="【保健所】&#10;一人当たり面積最小値テキスト">
          <a:extLst>
            <a:ext uri="{FF2B5EF4-FFF2-40B4-BE49-F238E27FC236}">
              <a16:creationId xmlns:a16="http://schemas.microsoft.com/office/drawing/2014/main" id="{0A819518-65E7-480E-8BDB-1631211E8474}"/>
            </a:ext>
          </a:extLst>
        </xdr:cNvPr>
        <xdr:cNvSpPr txBox="1"/>
      </xdr:nvSpPr>
      <xdr:spPr>
        <a:xfrm>
          <a:off x="94773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26" name="直線コネクタ 425">
          <a:extLst>
            <a:ext uri="{FF2B5EF4-FFF2-40B4-BE49-F238E27FC236}">
              <a16:creationId xmlns:a16="http://schemas.microsoft.com/office/drawing/2014/main" id="{797F9FDA-2493-4B88-8B58-DBAA2967FAA0}"/>
            </a:ext>
          </a:extLst>
        </xdr:cNvPr>
        <xdr:cNvCxnSpPr/>
      </xdr:nvCxnSpPr>
      <xdr:spPr>
        <a:xfrm>
          <a:off x="9363075" y="175641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27" name="【保健所】&#10;一人当たり面積最大値テキスト">
          <a:extLst>
            <a:ext uri="{FF2B5EF4-FFF2-40B4-BE49-F238E27FC236}">
              <a16:creationId xmlns:a16="http://schemas.microsoft.com/office/drawing/2014/main" id="{787BAC23-7435-431B-8898-DEE287E25B2D}"/>
            </a:ext>
          </a:extLst>
        </xdr:cNvPr>
        <xdr:cNvSpPr txBox="1"/>
      </xdr:nvSpPr>
      <xdr:spPr>
        <a:xfrm>
          <a:off x="94773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8" name="直線コネクタ 427">
          <a:extLst>
            <a:ext uri="{FF2B5EF4-FFF2-40B4-BE49-F238E27FC236}">
              <a16:creationId xmlns:a16="http://schemas.microsoft.com/office/drawing/2014/main" id="{F6969B03-A124-4842-93BE-8F071E15AC87}"/>
            </a:ext>
          </a:extLst>
        </xdr:cNvPr>
        <xdr:cNvCxnSpPr/>
      </xdr:nvCxnSpPr>
      <xdr:spPr>
        <a:xfrm>
          <a:off x="9363075" y="16411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429" name="【保健所】&#10;一人当たり面積平均値テキスト">
          <a:extLst>
            <a:ext uri="{FF2B5EF4-FFF2-40B4-BE49-F238E27FC236}">
              <a16:creationId xmlns:a16="http://schemas.microsoft.com/office/drawing/2014/main" id="{764265CA-F14F-4925-8684-BDF1BB56A595}"/>
            </a:ext>
          </a:extLst>
        </xdr:cNvPr>
        <xdr:cNvSpPr txBox="1"/>
      </xdr:nvSpPr>
      <xdr:spPr>
        <a:xfrm>
          <a:off x="9477375" y="17228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30" name="フローチャート: 判断 429">
          <a:extLst>
            <a:ext uri="{FF2B5EF4-FFF2-40B4-BE49-F238E27FC236}">
              <a16:creationId xmlns:a16="http://schemas.microsoft.com/office/drawing/2014/main" id="{E2DF4891-8642-4D9F-8346-BC09BDC45FCD}"/>
            </a:ext>
          </a:extLst>
        </xdr:cNvPr>
        <xdr:cNvSpPr/>
      </xdr:nvSpPr>
      <xdr:spPr>
        <a:xfrm>
          <a:off x="9401175" y="17373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31" name="フローチャート: 判断 430">
          <a:extLst>
            <a:ext uri="{FF2B5EF4-FFF2-40B4-BE49-F238E27FC236}">
              <a16:creationId xmlns:a16="http://schemas.microsoft.com/office/drawing/2014/main" id="{66E49340-718B-466C-8D08-E09FCFFE9DC3}"/>
            </a:ext>
          </a:extLst>
        </xdr:cNvPr>
        <xdr:cNvSpPr/>
      </xdr:nvSpPr>
      <xdr:spPr>
        <a:xfrm>
          <a:off x="86391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32" name="フローチャート: 判断 431">
          <a:extLst>
            <a:ext uri="{FF2B5EF4-FFF2-40B4-BE49-F238E27FC236}">
              <a16:creationId xmlns:a16="http://schemas.microsoft.com/office/drawing/2014/main" id="{2907B55B-0CF8-457E-8A07-262127DE3AAC}"/>
            </a:ext>
          </a:extLst>
        </xdr:cNvPr>
        <xdr:cNvSpPr/>
      </xdr:nvSpPr>
      <xdr:spPr>
        <a:xfrm>
          <a:off x="7839075" y="17373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33" name="フローチャート: 判断 432">
          <a:extLst>
            <a:ext uri="{FF2B5EF4-FFF2-40B4-BE49-F238E27FC236}">
              <a16:creationId xmlns:a16="http://schemas.microsoft.com/office/drawing/2014/main" id="{BD7BA3C1-25E3-455B-AD0B-9B767886050F}"/>
            </a:ext>
          </a:extLst>
        </xdr:cNvPr>
        <xdr:cNvSpPr/>
      </xdr:nvSpPr>
      <xdr:spPr>
        <a:xfrm>
          <a:off x="7029450" y="1737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34" name="フローチャート: 判断 433">
          <a:extLst>
            <a:ext uri="{FF2B5EF4-FFF2-40B4-BE49-F238E27FC236}">
              <a16:creationId xmlns:a16="http://schemas.microsoft.com/office/drawing/2014/main" id="{9920A1A8-BB4D-435A-850E-C0A8AE5437E8}"/>
            </a:ext>
          </a:extLst>
        </xdr:cNvPr>
        <xdr:cNvSpPr/>
      </xdr:nvSpPr>
      <xdr:spPr>
        <a:xfrm>
          <a:off x="62388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E970004C-38DA-4218-AF18-2193B6391802}"/>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611BD66C-F3F4-4F77-A4A6-D3AF5083570E}"/>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24C53407-F595-497E-93A3-C8FD0BB8BBE8}"/>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89733081-661C-49D7-8F28-F7ADE6087E96}"/>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6D7D6B6B-8E94-46BF-AC8A-07A336AEC59D}"/>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25400</xdr:rowOff>
    </xdr:from>
    <xdr:to>
      <xdr:col>55</xdr:col>
      <xdr:colOff>50800</xdr:colOff>
      <xdr:row>108</xdr:row>
      <xdr:rowOff>127000</xdr:rowOff>
    </xdr:to>
    <xdr:sp macro="" textlink="">
      <xdr:nvSpPr>
        <xdr:cNvPr id="440" name="楕円 439">
          <a:extLst>
            <a:ext uri="{FF2B5EF4-FFF2-40B4-BE49-F238E27FC236}">
              <a16:creationId xmlns:a16="http://schemas.microsoft.com/office/drawing/2014/main" id="{D8192B60-A5B8-4D7E-BBC4-8EE8D7B274A2}"/>
            </a:ext>
          </a:extLst>
        </xdr:cNvPr>
        <xdr:cNvSpPr/>
      </xdr:nvSpPr>
      <xdr:spPr>
        <a:xfrm>
          <a:off x="9401175" y="175164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111777</xdr:rowOff>
    </xdr:from>
    <xdr:ext cx="469744" cy="259045"/>
    <xdr:sp macro="" textlink="">
      <xdr:nvSpPr>
        <xdr:cNvPr id="441" name="【保健所】&#10;一人当たり面積該当値テキスト">
          <a:extLst>
            <a:ext uri="{FF2B5EF4-FFF2-40B4-BE49-F238E27FC236}">
              <a16:creationId xmlns:a16="http://schemas.microsoft.com/office/drawing/2014/main" id="{A03865CF-A1C7-4039-93A7-BBE97BF37E67}"/>
            </a:ext>
          </a:extLst>
        </xdr:cNvPr>
        <xdr:cNvSpPr txBox="1"/>
      </xdr:nvSpPr>
      <xdr:spPr>
        <a:xfrm>
          <a:off x="9477375" y="1743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442" name="楕円 441">
          <a:extLst>
            <a:ext uri="{FF2B5EF4-FFF2-40B4-BE49-F238E27FC236}">
              <a16:creationId xmlns:a16="http://schemas.microsoft.com/office/drawing/2014/main" id="{76BA77FD-BDE5-4DDC-A9F7-949D7DE9DED7}"/>
            </a:ext>
          </a:extLst>
        </xdr:cNvPr>
        <xdr:cNvSpPr/>
      </xdr:nvSpPr>
      <xdr:spPr>
        <a:xfrm>
          <a:off x="8639175" y="17516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76200</xdr:rowOff>
    </xdr:from>
    <xdr:to>
      <xdr:col>55</xdr:col>
      <xdr:colOff>0</xdr:colOff>
      <xdr:row>108</xdr:row>
      <xdr:rowOff>76200</xdr:rowOff>
    </xdr:to>
    <xdr:cxnSp macro="">
      <xdr:nvCxnSpPr>
        <xdr:cNvPr id="443" name="直線コネクタ 442">
          <a:extLst>
            <a:ext uri="{FF2B5EF4-FFF2-40B4-BE49-F238E27FC236}">
              <a16:creationId xmlns:a16="http://schemas.microsoft.com/office/drawing/2014/main" id="{BA6DE73E-5E37-4942-8DE0-66FB2A86CCF9}"/>
            </a:ext>
          </a:extLst>
        </xdr:cNvPr>
        <xdr:cNvCxnSpPr/>
      </xdr:nvCxnSpPr>
      <xdr:spPr>
        <a:xfrm>
          <a:off x="8686800" y="17564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25400</xdr:rowOff>
    </xdr:from>
    <xdr:to>
      <xdr:col>46</xdr:col>
      <xdr:colOff>38100</xdr:colOff>
      <xdr:row>108</xdr:row>
      <xdr:rowOff>127000</xdr:rowOff>
    </xdr:to>
    <xdr:sp macro="" textlink="">
      <xdr:nvSpPr>
        <xdr:cNvPr id="444" name="楕円 443">
          <a:extLst>
            <a:ext uri="{FF2B5EF4-FFF2-40B4-BE49-F238E27FC236}">
              <a16:creationId xmlns:a16="http://schemas.microsoft.com/office/drawing/2014/main" id="{E820208B-6E34-4C95-BDD8-00A6535A1EF3}"/>
            </a:ext>
          </a:extLst>
        </xdr:cNvPr>
        <xdr:cNvSpPr/>
      </xdr:nvSpPr>
      <xdr:spPr>
        <a:xfrm>
          <a:off x="7839075" y="17516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76200</xdr:rowOff>
    </xdr:from>
    <xdr:to>
      <xdr:col>50</xdr:col>
      <xdr:colOff>114300</xdr:colOff>
      <xdr:row>108</xdr:row>
      <xdr:rowOff>76200</xdr:rowOff>
    </xdr:to>
    <xdr:cxnSp macro="">
      <xdr:nvCxnSpPr>
        <xdr:cNvPr id="445" name="直線コネクタ 444">
          <a:extLst>
            <a:ext uri="{FF2B5EF4-FFF2-40B4-BE49-F238E27FC236}">
              <a16:creationId xmlns:a16="http://schemas.microsoft.com/office/drawing/2014/main" id="{65101C1E-BEA6-44DE-BE00-2805BAE9D846}"/>
            </a:ext>
          </a:extLst>
        </xdr:cNvPr>
        <xdr:cNvCxnSpPr/>
      </xdr:nvCxnSpPr>
      <xdr:spPr>
        <a:xfrm>
          <a:off x="7886700" y="1756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25400</xdr:rowOff>
    </xdr:from>
    <xdr:to>
      <xdr:col>41</xdr:col>
      <xdr:colOff>101600</xdr:colOff>
      <xdr:row>108</xdr:row>
      <xdr:rowOff>127000</xdr:rowOff>
    </xdr:to>
    <xdr:sp macro="" textlink="">
      <xdr:nvSpPr>
        <xdr:cNvPr id="446" name="楕円 445">
          <a:extLst>
            <a:ext uri="{FF2B5EF4-FFF2-40B4-BE49-F238E27FC236}">
              <a16:creationId xmlns:a16="http://schemas.microsoft.com/office/drawing/2014/main" id="{1AD2BEE3-AF88-4FB3-931D-90F55CCA3C50}"/>
            </a:ext>
          </a:extLst>
        </xdr:cNvPr>
        <xdr:cNvSpPr/>
      </xdr:nvSpPr>
      <xdr:spPr>
        <a:xfrm>
          <a:off x="7029450" y="1751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76200</xdr:rowOff>
    </xdr:from>
    <xdr:to>
      <xdr:col>45</xdr:col>
      <xdr:colOff>177800</xdr:colOff>
      <xdr:row>108</xdr:row>
      <xdr:rowOff>76200</xdr:rowOff>
    </xdr:to>
    <xdr:cxnSp macro="">
      <xdr:nvCxnSpPr>
        <xdr:cNvPr id="447" name="直線コネクタ 446">
          <a:extLst>
            <a:ext uri="{FF2B5EF4-FFF2-40B4-BE49-F238E27FC236}">
              <a16:creationId xmlns:a16="http://schemas.microsoft.com/office/drawing/2014/main" id="{298A47B6-BBD7-4E11-A7FE-420148B65D57}"/>
            </a:ext>
          </a:extLst>
        </xdr:cNvPr>
        <xdr:cNvCxnSpPr/>
      </xdr:nvCxnSpPr>
      <xdr:spPr>
        <a:xfrm>
          <a:off x="7077075" y="17564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162577</xdr:rowOff>
    </xdr:from>
    <xdr:ext cx="469744" cy="259045"/>
    <xdr:sp macro="" textlink="">
      <xdr:nvSpPr>
        <xdr:cNvPr id="448" name="n_1aveValue【保健所】&#10;一人当たり面積">
          <a:extLst>
            <a:ext uri="{FF2B5EF4-FFF2-40B4-BE49-F238E27FC236}">
              <a16:creationId xmlns:a16="http://schemas.microsoft.com/office/drawing/2014/main" id="{07ADE2A8-4415-45E0-BCE6-8B750EEE5C14}"/>
            </a:ext>
          </a:extLst>
        </xdr:cNvPr>
        <xdr:cNvSpPr txBox="1"/>
      </xdr:nvSpPr>
      <xdr:spPr>
        <a:xfrm>
          <a:off x="845827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49" name="n_2aveValue【保健所】&#10;一人当たり面積">
          <a:extLst>
            <a:ext uri="{FF2B5EF4-FFF2-40B4-BE49-F238E27FC236}">
              <a16:creationId xmlns:a16="http://schemas.microsoft.com/office/drawing/2014/main" id="{BF256C67-25D7-42B4-A6C9-3977BEC6D29D}"/>
            </a:ext>
          </a:extLst>
        </xdr:cNvPr>
        <xdr:cNvSpPr txBox="1"/>
      </xdr:nvSpPr>
      <xdr:spPr>
        <a:xfrm>
          <a:off x="767722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50" name="n_3aveValue【保健所】&#10;一人当たり面積">
          <a:extLst>
            <a:ext uri="{FF2B5EF4-FFF2-40B4-BE49-F238E27FC236}">
              <a16:creationId xmlns:a16="http://schemas.microsoft.com/office/drawing/2014/main" id="{96E6A53A-BBB5-46FB-B326-D7BA4D98BA95}"/>
            </a:ext>
          </a:extLst>
        </xdr:cNvPr>
        <xdr:cNvSpPr txBox="1"/>
      </xdr:nvSpPr>
      <xdr:spPr>
        <a:xfrm>
          <a:off x="68676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162577</xdr:rowOff>
    </xdr:from>
    <xdr:ext cx="469744" cy="259045"/>
    <xdr:sp macro="" textlink="">
      <xdr:nvSpPr>
        <xdr:cNvPr id="451" name="n_4aveValue【保健所】&#10;一人当たり面積">
          <a:extLst>
            <a:ext uri="{FF2B5EF4-FFF2-40B4-BE49-F238E27FC236}">
              <a16:creationId xmlns:a16="http://schemas.microsoft.com/office/drawing/2014/main" id="{0D4CD561-E099-43CC-B1C5-CD2779E3B908}"/>
            </a:ext>
          </a:extLst>
        </xdr:cNvPr>
        <xdr:cNvSpPr txBox="1"/>
      </xdr:nvSpPr>
      <xdr:spPr>
        <a:xfrm>
          <a:off x="60675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118127</xdr:rowOff>
    </xdr:from>
    <xdr:ext cx="469744" cy="259045"/>
    <xdr:sp macro="" textlink="">
      <xdr:nvSpPr>
        <xdr:cNvPr id="452" name="n_1mainValue【保健所】&#10;一人当たり面積">
          <a:extLst>
            <a:ext uri="{FF2B5EF4-FFF2-40B4-BE49-F238E27FC236}">
              <a16:creationId xmlns:a16="http://schemas.microsoft.com/office/drawing/2014/main" id="{9340181A-FE4C-4DEE-BCF0-9407D7777D24}"/>
            </a:ext>
          </a:extLst>
        </xdr:cNvPr>
        <xdr:cNvSpPr txBox="1"/>
      </xdr:nvSpPr>
      <xdr:spPr>
        <a:xfrm>
          <a:off x="8458277"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118127</xdr:rowOff>
    </xdr:from>
    <xdr:ext cx="469744" cy="259045"/>
    <xdr:sp macro="" textlink="">
      <xdr:nvSpPr>
        <xdr:cNvPr id="453" name="n_2mainValue【保健所】&#10;一人当たり面積">
          <a:extLst>
            <a:ext uri="{FF2B5EF4-FFF2-40B4-BE49-F238E27FC236}">
              <a16:creationId xmlns:a16="http://schemas.microsoft.com/office/drawing/2014/main" id="{7664AD4E-C6CD-4F6F-B784-77A9C19CFE92}"/>
            </a:ext>
          </a:extLst>
        </xdr:cNvPr>
        <xdr:cNvSpPr txBox="1"/>
      </xdr:nvSpPr>
      <xdr:spPr>
        <a:xfrm>
          <a:off x="7677227"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118127</xdr:rowOff>
    </xdr:from>
    <xdr:ext cx="469744" cy="259045"/>
    <xdr:sp macro="" textlink="">
      <xdr:nvSpPr>
        <xdr:cNvPr id="454" name="n_3mainValue【保健所】&#10;一人当たり面積">
          <a:extLst>
            <a:ext uri="{FF2B5EF4-FFF2-40B4-BE49-F238E27FC236}">
              <a16:creationId xmlns:a16="http://schemas.microsoft.com/office/drawing/2014/main" id="{5C0CA9CC-3B78-4F1C-A113-F9F96F4514FD}"/>
            </a:ext>
          </a:extLst>
        </xdr:cNvPr>
        <xdr:cNvSpPr txBox="1"/>
      </xdr:nvSpPr>
      <xdr:spPr>
        <a:xfrm>
          <a:off x="68676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A456EC28-7263-441B-A84B-C23AC467900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6" name="正方形/長方形 455">
          <a:extLst>
            <a:ext uri="{FF2B5EF4-FFF2-40B4-BE49-F238E27FC236}">
              <a16:creationId xmlns:a16="http://schemas.microsoft.com/office/drawing/2014/main" id="{64DCF209-979F-40AB-B154-22D032C8599A}"/>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7" name="正方形/長方形 456">
          <a:extLst>
            <a:ext uri="{FF2B5EF4-FFF2-40B4-BE49-F238E27FC236}">
              <a16:creationId xmlns:a16="http://schemas.microsoft.com/office/drawing/2014/main" id="{D550C968-44A0-45A2-B0BB-AAB34168F149}"/>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8" name="正方形/長方形 457">
          <a:extLst>
            <a:ext uri="{FF2B5EF4-FFF2-40B4-BE49-F238E27FC236}">
              <a16:creationId xmlns:a16="http://schemas.microsoft.com/office/drawing/2014/main" id="{8BA3A01B-07B7-4C34-8510-259AF50E4923}"/>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9" name="正方形/長方形 458">
          <a:extLst>
            <a:ext uri="{FF2B5EF4-FFF2-40B4-BE49-F238E27FC236}">
              <a16:creationId xmlns:a16="http://schemas.microsoft.com/office/drawing/2014/main" id="{114ADAF6-5C82-470E-8F2D-449484515317}"/>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F3B7163E-EBEC-4951-A664-1B1375426099}"/>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9DA2DF49-CF3F-4820-B5D2-42EC07580CED}"/>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D679FC7B-2171-4A4D-9F15-767908CA3D96}"/>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3" name="テキスト ボックス 462">
          <a:extLst>
            <a:ext uri="{FF2B5EF4-FFF2-40B4-BE49-F238E27FC236}">
              <a16:creationId xmlns:a16="http://schemas.microsoft.com/office/drawing/2014/main" id="{725684FC-AC7B-4481-BD79-D4793D3CD1EC}"/>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a:extLst>
            <a:ext uri="{FF2B5EF4-FFF2-40B4-BE49-F238E27FC236}">
              <a16:creationId xmlns:a16="http://schemas.microsoft.com/office/drawing/2014/main" id="{F7EDEA54-390D-4800-91F2-CB60454349FE}"/>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5" name="テキスト ボックス 464">
          <a:extLst>
            <a:ext uri="{FF2B5EF4-FFF2-40B4-BE49-F238E27FC236}">
              <a16:creationId xmlns:a16="http://schemas.microsoft.com/office/drawing/2014/main" id="{DE0B030A-3967-4E74-B2C0-EA872B63497E}"/>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a:extLst>
            <a:ext uri="{FF2B5EF4-FFF2-40B4-BE49-F238E27FC236}">
              <a16:creationId xmlns:a16="http://schemas.microsoft.com/office/drawing/2014/main" id="{48A0A096-E6D6-4FF0-A345-EFCE16BF7511}"/>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a:extLst>
            <a:ext uri="{FF2B5EF4-FFF2-40B4-BE49-F238E27FC236}">
              <a16:creationId xmlns:a16="http://schemas.microsoft.com/office/drawing/2014/main" id="{3C5691F1-71E8-4557-BC73-AD6EEB46AC53}"/>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a:extLst>
            <a:ext uri="{FF2B5EF4-FFF2-40B4-BE49-F238E27FC236}">
              <a16:creationId xmlns:a16="http://schemas.microsoft.com/office/drawing/2014/main" id="{F2D934F8-7DE2-43E3-8346-AB63C2EE7702}"/>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a:extLst>
            <a:ext uri="{FF2B5EF4-FFF2-40B4-BE49-F238E27FC236}">
              <a16:creationId xmlns:a16="http://schemas.microsoft.com/office/drawing/2014/main" id="{F47A41BA-0F2E-4165-A24C-4B346E490D4C}"/>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a:extLst>
            <a:ext uri="{FF2B5EF4-FFF2-40B4-BE49-F238E27FC236}">
              <a16:creationId xmlns:a16="http://schemas.microsoft.com/office/drawing/2014/main" id="{F3BFF5A7-D1F5-40F6-AB38-DA63EDA69E1B}"/>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a:extLst>
            <a:ext uri="{FF2B5EF4-FFF2-40B4-BE49-F238E27FC236}">
              <a16:creationId xmlns:a16="http://schemas.microsoft.com/office/drawing/2014/main" id="{3DE3E847-CFBF-46EA-A8DF-783A03E7811B}"/>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a:extLst>
            <a:ext uri="{FF2B5EF4-FFF2-40B4-BE49-F238E27FC236}">
              <a16:creationId xmlns:a16="http://schemas.microsoft.com/office/drawing/2014/main" id="{054EE17A-9310-4DB1-AAC2-939008312785}"/>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a:extLst>
            <a:ext uri="{FF2B5EF4-FFF2-40B4-BE49-F238E27FC236}">
              <a16:creationId xmlns:a16="http://schemas.microsoft.com/office/drawing/2014/main" id="{290B5C6C-9859-4DC1-83D2-E72131BBD2F3}"/>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EF5D94F0-6184-4267-91A8-47E6C8F4B232}"/>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5" name="テキスト ボックス 474">
          <a:extLst>
            <a:ext uri="{FF2B5EF4-FFF2-40B4-BE49-F238E27FC236}">
              <a16:creationId xmlns:a16="http://schemas.microsoft.com/office/drawing/2014/main" id="{A00F5ADA-FF6C-47DA-A289-584FBA9C49FE}"/>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試験研究機関】&#10;有形固定資産減価償却率グラフ枠">
          <a:extLst>
            <a:ext uri="{FF2B5EF4-FFF2-40B4-BE49-F238E27FC236}">
              <a16:creationId xmlns:a16="http://schemas.microsoft.com/office/drawing/2014/main" id="{27CB4F1F-A2C0-41E7-8492-FF19388838E2}"/>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477" name="直線コネクタ 476">
          <a:extLst>
            <a:ext uri="{FF2B5EF4-FFF2-40B4-BE49-F238E27FC236}">
              <a16:creationId xmlns:a16="http://schemas.microsoft.com/office/drawing/2014/main" id="{C7682C74-E5C3-45F9-B760-7FE2A6A07019}"/>
            </a:ext>
          </a:extLst>
        </xdr:cNvPr>
        <xdr:cNvCxnSpPr/>
      </xdr:nvCxnSpPr>
      <xdr:spPr>
        <a:xfrm flipV="1">
          <a:off x="14695170" y="5469890"/>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478" name="【試験研究機関】&#10;有形固定資産減価償却率最小値テキスト">
          <a:extLst>
            <a:ext uri="{FF2B5EF4-FFF2-40B4-BE49-F238E27FC236}">
              <a16:creationId xmlns:a16="http://schemas.microsoft.com/office/drawing/2014/main" id="{5DC417D4-2FE6-41C2-B70D-817D3CB5B88A}"/>
            </a:ext>
          </a:extLst>
        </xdr:cNvPr>
        <xdr:cNvSpPr txBox="1"/>
      </xdr:nvSpPr>
      <xdr:spPr>
        <a:xfrm>
          <a:off x="14744700" y="68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479" name="直線コネクタ 478">
          <a:extLst>
            <a:ext uri="{FF2B5EF4-FFF2-40B4-BE49-F238E27FC236}">
              <a16:creationId xmlns:a16="http://schemas.microsoft.com/office/drawing/2014/main" id="{827A2E3F-20D1-474E-A5FE-1D46F7467763}"/>
            </a:ext>
          </a:extLst>
        </xdr:cNvPr>
        <xdr:cNvCxnSpPr/>
      </xdr:nvCxnSpPr>
      <xdr:spPr>
        <a:xfrm>
          <a:off x="14611350" y="6849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480" name="【試験研究機関】&#10;有形固定資産減価償却率最大値テキスト">
          <a:extLst>
            <a:ext uri="{FF2B5EF4-FFF2-40B4-BE49-F238E27FC236}">
              <a16:creationId xmlns:a16="http://schemas.microsoft.com/office/drawing/2014/main" id="{0881ED18-CE20-4495-A051-648F22BF9D9D}"/>
            </a:ext>
          </a:extLst>
        </xdr:cNvPr>
        <xdr:cNvSpPr txBox="1"/>
      </xdr:nvSpPr>
      <xdr:spPr>
        <a:xfrm>
          <a:off x="14744700" y="525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81" name="直線コネクタ 480">
          <a:extLst>
            <a:ext uri="{FF2B5EF4-FFF2-40B4-BE49-F238E27FC236}">
              <a16:creationId xmlns:a16="http://schemas.microsoft.com/office/drawing/2014/main" id="{D17D24F8-7C1C-49BB-BEA3-6B310CD3289F}"/>
            </a:ext>
          </a:extLst>
        </xdr:cNvPr>
        <xdr:cNvCxnSpPr/>
      </xdr:nvCxnSpPr>
      <xdr:spPr>
        <a:xfrm>
          <a:off x="14611350" y="54698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405111" cy="259045"/>
    <xdr:sp macro="" textlink="">
      <xdr:nvSpPr>
        <xdr:cNvPr id="482" name="【試験研究機関】&#10;有形固定資産減価償却率平均値テキスト">
          <a:extLst>
            <a:ext uri="{FF2B5EF4-FFF2-40B4-BE49-F238E27FC236}">
              <a16:creationId xmlns:a16="http://schemas.microsoft.com/office/drawing/2014/main" id="{5D7F31E5-23C1-42A1-BFE9-DFB1FEAE5147}"/>
            </a:ext>
          </a:extLst>
        </xdr:cNvPr>
        <xdr:cNvSpPr txBox="1"/>
      </xdr:nvSpPr>
      <xdr:spPr>
        <a:xfrm>
          <a:off x="14744700" y="5998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83" name="フローチャート: 判断 482">
          <a:extLst>
            <a:ext uri="{FF2B5EF4-FFF2-40B4-BE49-F238E27FC236}">
              <a16:creationId xmlns:a16="http://schemas.microsoft.com/office/drawing/2014/main" id="{790F8436-B366-47AE-949D-040B5325DF97}"/>
            </a:ext>
          </a:extLst>
        </xdr:cNvPr>
        <xdr:cNvSpPr/>
      </xdr:nvSpPr>
      <xdr:spPr>
        <a:xfrm>
          <a:off x="14649450" y="615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84" name="フローチャート: 判断 483">
          <a:extLst>
            <a:ext uri="{FF2B5EF4-FFF2-40B4-BE49-F238E27FC236}">
              <a16:creationId xmlns:a16="http://schemas.microsoft.com/office/drawing/2014/main" id="{F9B5EB9A-BD78-4C86-9609-491C8A27DEF2}"/>
            </a:ext>
          </a:extLst>
        </xdr:cNvPr>
        <xdr:cNvSpPr/>
      </xdr:nvSpPr>
      <xdr:spPr>
        <a:xfrm>
          <a:off x="13887450" y="607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85" name="フローチャート: 判断 484">
          <a:extLst>
            <a:ext uri="{FF2B5EF4-FFF2-40B4-BE49-F238E27FC236}">
              <a16:creationId xmlns:a16="http://schemas.microsoft.com/office/drawing/2014/main" id="{26543D41-258C-457B-8A86-D9A18517A415}"/>
            </a:ext>
          </a:extLst>
        </xdr:cNvPr>
        <xdr:cNvSpPr/>
      </xdr:nvSpPr>
      <xdr:spPr>
        <a:xfrm>
          <a:off x="13096875" y="6085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86" name="フローチャート: 判断 485">
          <a:extLst>
            <a:ext uri="{FF2B5EF4-FFF2-40B4-BE49-F238E27FC236}">
              <a16:creationId xmlns:a16="http://schemas.microsoft.com/office/drawing/2014/main" id="{DB051DFE-89EA-4FDF-94DA-B2634F17477F}"/>
            </a:ext>
          </a:extLst>
        </xdr:cNvPr>
        <xdr:cNvSpPr/>
      </xdr:nvSpPr>
      <xdr:spPr>
        <a:xfrm>
          <a:off x="12296775" y="6057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44450</xdr:rowOff>
    </xdr:from>
    <xdr:to>
      <xdr:col>67</xdr:col>
      <xdr:colOff>101600</xdr:colOff>
      <xdr:row>38</xdr:row>
      <xdr:rowOff>146050</xdr:rowOff>
    </xdr:to>
    <xdr:sp macro="" textlink="">
      <xdr:nvSpPr>
        <xdr:cNvPr id="487" name="フローチャート: 判断 486">
          <a:extLst>
            <a:ext uri="{FF2B5EF4-FFF2-40B4-BE49-F238E27FC236}">
              <a16:creationId xmlns:a16="http://schemas.microsoft.com/office/drawing/2014/main" id="{966136BF-FD2E-4430-86FA-8A3E0B777E4E}"/>
            </a:ext>
          </a:extLst>
        </xdr:cNvPr>
        <xdr:cNvSpPr/>
      </xdr:nvSpPr>
      <xdr:spPr>
        <a:xfrm>
          <a:off x="11487150"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98B03E2-1905-488F-8499-0CF33A042FFC}"/>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F2E7A34-EEC2-49FD-A3F3-0814E15A3589}"/>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B2CED93-1763-4D7E-ABC0-E60F1A80E9ED}"/>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EE6C6D1-FD7D-40B0-B4B6-C8C277E662AE}"/>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4D4C83E-FE7D-4151-8326-CD8B0289F048}"/>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10160</xdr:rowOff>
    </xdr:from>
    <xdr:to>
      <xdr:col>85</xdr:col>
      <xdr:colOff>177800</xdr:colOff>
      <xdr:row>41</xdr:row>
      <xdr:rowOff>111760</xdr:rowOff>
    </xdr:to>
    <xdr:sp macro="" textlink="">
      <xdr:nvSpPr>
        <xdr:cNvPr id="493" name="楕円 492">
          <a:extLst>
            <a:ext uri="{FF2B5EF4-FFF2-40B4-BE49-F238E27FC236}">
              <a16:creationId xmlns:a16="http://schemas.microsoft.com/office/drawing/2014/main" id="{DE458046-D03F-4831-8FE6-36D74F2E3D56}"/>
            </a:ext>
          </a:extLst>
        </xdr:cNvPr>
        <xdr:cNvSpPr/>
      </xdr:nvSpPr>
      <xdr:spPr>
        <a:xfrm>
          <a:off x="14649450" y="66459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160037</xdr:rowOff>
    </xdr:from>
    <xdr:ext cx="405111" cy="259045"/>
    <xdr:sp macro="" textlink="">
      <xdr:nvSpPr>
        <xdr:cNvPr id="494" name="【試験研究機関】&#10;有形固定資産減価償却率該当値テキスト">
          <a:extLst>
            <a:ext uri="{FF2B5EF4-FFF2-40B4-BE49-F238E27FC236}">
              <a16:creationId xmlns:a16="http://schemas.microsoft.com/office/drawing/2014/main" id="{14FDA9E9-2F02-4F95-B2F6-53988CAA9E09}"/>
            </a:ext>
          </a:extLst>
        </xdr:cNvPr>
        <xdr:cNvSpPr txBox="1"/>
      </xdr:nvSpPr>
      <xdr:spPr>
        <a:xfrm>
          <a:off x="14744700" y="6640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109220</xdr:rowOff>
    </xdr:from>
    <xdr:to>
      <xdr:col>81</xdr:col>
      <xdr:colOff>101600</xdr:colOff>
      <xdr:row>41</xdr:row>
      <xdr:rowOff>39370</xdr:rowOff>
    </xdr:to>
    <xdr:sp macro="" textlink="">
      <xdr:nvSpPr>
        <xdr:cNvPr id="495" name="楕円 494">
          <a:extLst>
            <a:ext uri="{FF2B5EF4-FFF2-40B4-BE49-F238E27FC236}">
              <a16:creationId xmlns:a16="http://schemas.microsoft.com/office/drawing/2014/main" id="{727AB02F-3BC3-479C-9BAF-EA3A64ADC4DA}"/>
            </a:ext>
          </a:extLst>
        </xdr:cNvPr>
        <xdr:cNvSpPr/>
      </xdr:nvSpPr>
      <xdr:spPr>
        <a:xfrm>
          <a:off x="13887450" y="65830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160020</xdr:rowOff>
    </xdr:from>
    <xdr:to>
      <xdr:col>85</xdr:col>
      <xdr:colOff>127000</xdr:colOff>
      <xdr:row>41</xdr:row>
      <xdr:rowOff>60960</xdr:rowOff>
    </xdr:to>
    <xdr:cxnSp macro="">
      <xdr:nvCxnSpPr>
        <xdr:cNvPr id="496" name="直線コネクタ 495">
          <a:extLst>
            <a:ext uri="{FF2B5EF4-FFF2-40B4-BE49-F238E27FC236}">
              <a16:creationId xmlns:a16="http://schemas.microsoft.com/office/drawing/2014/main" id="{DA44E2FB-83C1-418A-A1DF-E690363FAF61}"/>
            </a:ext>
          </a:extLst>
        </xdr:cNvPr>
        <xdr:cNvCxnSpPr/>
      </xdr:nvCxnSpPr>
      <xdr:spPr>
        <a:xfrm>
          <a:off x="13935075" y="6640195"/>
          <a:ext cx="762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36830</xdr:rowOff>
    </xdr:from>
    <xdr:to>
      <xdr:col>76</xdr:col>
      <xdr:colOff>165100</xdr:colOff>
      <xdr:row>40</xdr:row>
      <xdr:rowOff>138430</xdr:rowOff>
    </xdr:to>
    <xdr:sp macro="" textlink="">
      <xdr:nvSpPr>
        <xdr:cNvPr id="497" name="楕円 496">
          <a:extLst>
            <a:ext uri="{FF2B5EF4-FFF2-40B4-BE49-F238E27FC236}">
              <a16:creationId xmlns:a16="http://schemas.microsoft.com/office/drawing/2014/main" id="{DD1A0894-F2BB-47B8-9491-33D9D8390298}"/>
            </a:ext>
          </a:extLst>
        </xdr:cNvPr>
        <xdr:cNvSpPr/>
      </xdr:nvSpPr>
      <xdr:spPr>
        <a:xfrm>
          <a:off x="13096875" y="65138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87630</xdr:rowOff>
    </xdr:from>
    <xdr:to>
      <xdr:col>81</xdr:col>
      <xdr:colOff>50800</xdr:colOff>
      <xdr:row>40</xdr:row>
      <xdr:rowOff>160020</xdr:rowOff>
    </xdr:to>
    <xdr:cxnSp macro="">
      <xdr:nvCxnSpPr>
        <xdr:cNvPr id="498" name="直線コネクタ 497">
          <a:extLst>
            <a:ext uri="{FF2B5EF4-FFF2-40B4-BE49-F238E27FC236}">
              <a16:creationId xmlns:a16="http://schemas.microsoft.com/office/drawing/2014/main" id="{D2540A2F-D48D-43EE-8845-0837DF57A41A}"/>
            </a:ext>
          </a:extLst>
        </xdr:cNvPr>
        <xdr:cNvCxnSpPr/>
      </xdr:nvCxnSpPr>
      <xdr:spPr>
        <a:xfrm>
          <a:off x="13144500" y="6561455"/>
          <a:ext cx="790575"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147320</xdr:rowOff>
    </xdr:from>
    <xdr:to>
      <xdr:col>72</xdr:col>
      <xdr:colOff>38100</xdr:colOff>
      <xdr:row>40</xdr:row>
      <xdr:rowOff>77470</xdr:rowOff>
    </xdr:to>
    <xdr:sp macro="" textlink="">
      <xdr:nvSpPr>
        <xdr:cNvPr id="499" name="楕円 498">
          <a:extLst>
            <a:ext uri="{FF2B5EF4-FFF2-40B4-BE49-F238E27FC236}">
              <a16:creationId xmlns:a16="http://schemas.microsoft.com/office/drawing/2014/main" id="{AC115584-3DF5-4BF5-87A1-31B61FA4E0E0}"/>
            </a:ext>
          </a:extLst>
        </xdr:cNvPr>
        <xdr:cNvSpPr/>
      </xdr:nvSpPr>
      <xdr:spPr>
        <a:xfrm>
          <a:off x="12296775" y="64592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26670</xdr:rowOff>
    </xdr:from>
    <xdr:to>
      <xdr:col>76</xdr:col>
      <xdr:colOff>114300</xdr:colOff>
      <xdr:row>40</xdr:row>
      <xdr:rowOff>87630</xdr:rowOff>
    </xdr:to>
    <xdr:cxnSp macro="">
      <xdr:nvCxnSpPr>
        <xdr:cNvPr id="500" name="直線コネクタ 499">
          <a:extLst>
            <a:ext uri="{FF2B5EF4-FFF2-40B4-BE49-F238E27FC236}">
              <a16:creationId xmlns:a16="http://schemas.microsoft.com/office/drawing/2014/main" id="{CC036974-A99A-4242-A612-52106C6F88D0}"/>
            </a:ext>
          </a:extLst>
        </xdr:cNvPr>
        <xdr:cNvCxnSpPr/>
      </xdr:nvCxnSpPr>
      <xdr:spPr>
        <a:xfrm>
          <a:off x="12344400" y="6506845"/>
          <a:ext cx="8001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501" name="n_1aveValue【試験研究機関】&#10;有形固定資産減価償却率">
          <a:extLst>
            <a:ext uri="{FF2B5EF4-FFF2-40B4-BE49-F238E27FC236}">
              <a16:creationId xmlns:a16="http://schemas.microsoft.com/office/drawing/2014/main" id="{FDF3AFFF-255D-4262-B747-EB95094646B7}"/>
            </a:ext>
          </a:extLst>
        </xdr:cNvPr>
        <xdr:cNvSpPr txBox="1"/>
      </xdr:nvSpPr>
      <xdr:spPr>
        <a:xfrm>
          <a:off x="13745219" y="585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502" name="n_2aveValue【試験研究機関】&#10;有形固定資産減価償却率">
          <a:extLst>
            <a:ext uri="{FF2B5EF4-FFF2-40B4-BE49-F238E27FC236}">
              <a16:creationId xmlns:a16="http://schemas.microsoft.com/office/drawing/2014/main" id="{F87C1E19-3CD3-4C7E-8F97-9F23BACD5187}"/>
            </a:ext>
          </a:extLst>
        </xdr:cNvPr>
        <xdr:cNvSpPr txBox="1"/>
      </xdr:nvSpPr>
      <xdr:spPr>
        <a:xfrm>
          <a:off x="12964169"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03" name="n_3aveValue【試験研究機関】&#10;有形固定資産減価償却率">
          <a:extLst>
            <a:ext uri="{FF2B5EF4-FFF2-40B4-BE49-F238E27FC236}">
              <a16:creationId xmlns:a16="http://schemas.microsoft.com/office/drawing/2014/main" id="{422AA1CA-522B-41A2-804B-65883C327469}"/>
            </a:ext>
          </a:extLst>
        </xdr:cNvPr>
        <xdr:cNvSpPr txBox="1"/>
      </xdr:nvSpPr>
      <xdr:spPr>
        <a:xfrm>
          <a:off x="12164069"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162577</xdr:rowOff>
    </xdr:from>
    <xdr:ext cx="405111" cy="259045"/>
    <xdr:sp macro="" textlink="">
      <xdr:nvSpPr>
        <xdr:cNvPr id="504" name="n_4aveValue【試験研究機関】&#10;有形固定資産減価償却率">
          <a:extLst>
            <a:ext uri="{FF2B5EF4-FFF2-40B4-BE49-F238E27FC236}">
              <a16:creationId xmlns:a16="http://schemas.microsoft.com/office/drawing/2014/main" id="{92A9DE5B-11BE-4CB4-9E54-4B91C950168C}"/>
            </a:ext>
          </a:extLst>
        </xdr:cNvPr>
        <xdr:cNvSpPr txBox="1"/>
      </xdr:nvSpPr>
      <xdr:spPr>
        <a:xfrm>
          <a:off x="11354444" y="598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30497</xdr:rowOff>
    </xdr:from>
    <xdr:ext cx="405111" cy="259045"/>
    <xdr:sp macro="" textlink="">
      <xdr:nvSpPr>
        <xdr:cNvPr id="505" name="n_1mainValue【試験研究機関】&#10;有形固定資産減価償却率">
          <a:extLst>
            <a:ext uri="{FF2B5EF4-FFF2-40B4-BE49-F238E27FC236}">
              <a16:creationId xmlns:a16="http://schemas.microsoft.com/office/drawing/2014/main" id="{00B8757E-5043-4812-9917-6D9DCC22364F}"/>
            </a:ext>
          </a:extLst>
        </xdr:cNvPr>
        <xdr:cNvSpPr txBox="1"/>
      </xdr:nvSpPr>
      <xdr:spPr>
        <a:xfrm>
          <a:off x="13745219" y="666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129557</xdr:rowOff>
    </xdr:from>
    <xdr:ext cx="405111" cy="259045"/>
    <xdr:sp macro="" textlink="">
      <xdr:nvSpPr>
        <xdr:cNvPr id="506" name="n_2mainValue【試験研究機関】&#10;有形固定資産減価償却率">
          <a:extLst>
            <a:ext uri="{FF2B5EF4-FFF2-40B4-BE49-F238E27FC236}">
              <a16:creationId xmlns:a16="http://schemas.microsoft.com/office/drawing/2014/main" id="{F5C11F64-DF7B-4028-9902-9D6755C7A785}"/>
            </a:ext>
          </a:extLst>
        </xdr:cNvPr>
        <xdr:cNvSpPr txBox="1"/>
      </xdr:nvSpPr>
      <xdr:spPr>
        <a:xfrm>
          <a:off x="12964169" y="660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68597</xdr:rowOff>
    </xdr:from>
    <xdr:ext cx="405111" cy="259045"/>
    <xdr:sp macro="" textlink="">
      <xdr:nvSpPr>
        <xdr:cNvPr id="507" name="n_3mainValue【試験研究機関】&#10;有形固定資産減価償却率">
          <a:extLst>
            <a:ext uri="{FF2B5EF4-FFF2-40B4-BE49-F238E27FC236}">
              <a16:creationId xmlns:a16="http://schemas.microsoft.com/office/drawing/2014/main" id="{25CC150C-1E1A-4C49-8ABF-72AF0F412E2C}"/>
            </a:ext>
          </a:extLst>
        </xdr:cNvPr>
        <xdr:cNvSpPr txBox="1"/>
      </xdr:nvSpPr>
      <xdr:spPr>
        <a:xfrm>
          <a:off x="12164069" y="654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FE04728C-0E9F-4BCF-8D66-9F874E6046EF}"/>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9" name="正方形/長方形 508">
          <a:extLst>
            <a:ext uri="{FF2B5EF4-FFF2-40B4-BE49-F238E27FC236}">
              <a16:creationId xmlns:a16="http://schemas.microsoft.com/office/drawing/2014/main" id="{D208B22D-7E45-47C0-A1FC-65BEE0551200}"/>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10" name="正方形/長方形 509">
          <a:extLst>
            <a:ext uri="{FF2B5EF4-FFF2-40B4-BE49-F238E27FC236}">
              <a16:creationId xmlns:a16="http://schemas.microsoft.com/office/drawing/2014/main" id="{5C60112B-4319-4828-A070-94F57DBA083B}"/>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11" name="正方形/長方形 510">
          <a:extLst>
            <a:ext uri="{FF2B5EF4-FFF2-40B4-BE49-F238E27FC236}">
              <a16:creationId xmlns:a16="http://schemas.microsoft.com/office/drawing/2014/main" id="{3D8E58D7-B12A-4E8E-9CA5-6DDC63B223D3}"/>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12" name="正方形/長方形 511">
          <a:extLst>
            <a:ext uri="{FF2B5EF4-FFF2-40B4-BE49-F238E27FC236}">
              <a16:creationId xmlns:a16="http://schemas.microsoft.com/office/drawing/2014/main" id="{515754FF-8856-4B06-8F13-B3F7DF759785}"/>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E4BCA161-8F33-4769-BE2F-5F0ED8C01F1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a:extLst>
            <a:ext uri="{FF2B5EF4-FFF2-40B4-BE49-F238E27FC236}">
              <a16:creationId xmlns:a16="http://schemas.microsoft.com/office/drawing/2014/main" id="{7703C3F0-00EB-4B95-92C6-82E1E319D070}"/>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a:extLst>
            <a:ext uri="{FF2B5EF4-FFF2-40B4-BE49-F238E27FC236}">
              <a16:creationId xmlns:a16="http://schemas.microsoft.com/office/drawing/2014/main" id="{679D9ED4-F847-44AE-AF67-A2FAEBEDDA38}"/>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a:extLst>
            <a:ext uri="{FF2B5EF4-FFF2-40B4-BE49-F238E27FC236}">
              <a16:creationId xmlns:a16="http://schemas.microsoft.com/office/drawing/2014/main" id="{3CE60B29-7D9E-4526-B9D9-E5A43C1C6F89}"/>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7" name="テキスト ボックス 516">
          <a:extLst>
            <a:ext uri="{FF2B5EF4-FFF2-40B4-BE49-F238E27FC236}">
              <a16:creationId xmlns:a16="http://schemas.microsoft.com/office/drawing/2014/main" id="{77F72E2B-458F-4296-99F5-157AB3589442}"/>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a:extLst>
            <a:ext uri="{FF2B5EF4-FFF2-40B4-BE49-F238E27FC236}">
              <a16:creationId xmlns:a16="http://schemas.microsoft.com/office/drawing/2014/main" id="{87087F8F-7623-4A5D-AFAA-7B0E5DEE492E}"/>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9" name="テキスト ボックス 518">
          <a:extLst>
            <a:ext uri="{FF2B5EF4-FFF2-40B4-BE49-F238E27FC236}">
              <a16:creationId xmlns:a16="http://schemas.microsoft.com/office/drawing/2014/main" id="{9262A8CA-479B-4942-88EB-59460F9FE01B}"/>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a:extLst>
            <a:ext uri="{FF2B5EF4-FFF2-40B4-BE49-F238E27FC236}">
              <a16:creationId xmlns:a16="http://schemas.microsoft.com/office/drawing/2014/main" id="{7492E861-BD78-4F4D-9E39-AF57029F3E94}"/>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1" name="テキスト ボックス 520">
          <a:extLst>
            <a:ext uri="{FF2B5EF4-FFF2-40B4-BE49-F238E27FC236}">
              <a16:creationId xmlns:a16="http://schemas.microsoft.com/office/drawing/2014/main" id="{66BA38BD-68E5-46E3-8E88-90F4BEA386D2}"/>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a:extLst>
            <a:ext uri="{FF2B5EF4-FFF2-40B4-BE49-F238E27FC236}">
              <a16:creationId xmlns:a16="http://schemas.microsoft.com/office/drawing/2014/main" id="{C94660F9-6C2F-4530-BDC1-F0D4822FB6F3}"/>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3" name="テキスト ボックス 522">
          <a:extLst>
            <a:ext uri="{FF2B5EF4-FFF2-40B4-BE49-F238E27FC236}">
              <a16:creationId xmlns:a16="http://schemas.microsoft.com/office/drawing/2014/main" id="{0C00BA70-88C3-4E79-BF1E-4CDBFCB5C073}"/>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a:extLst>
            <a:ext uri="{FF2B5EF4-FFF2-40B4-BE49-F238E27FC236}">
              <a16:creationId xmlns:a16="http://schemas.microsoft.com/office/drawing/2014/main" id="{CE29857C-B3B2-4510-BAB4-AE1C49EA7D2C}"/>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5" name="テキスト ボックス 524">
          <a:extLst>
            <a:ext uri="{FF2B5EF4-FFF2-40B4-BE49-F238E27FC236}">
              <a16:creationId xmlns:a16="http://schemas.microsoft.com/office/drawing/2014/main" id="{DBEEAD63-337E-419F-8F78-FC8C07DA74F0}"/>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27A6A4E5-CF4C-46B0-B962-F9B703B4A4C7}"/>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a:extLst>
            <a:ext uri="{FF2B5EF4-FFF2-40B4-BE49-F238E27FC236}">
              <a16:creationId xmlns:a16="http://schemas.microsoft.com/office/drawing/2014/main" id="{85130AA8-D3EB-4533-B46B-5A3F1AE0E356}"/>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試験研究機関】&#10;一人当たり面積グラフ枠">
          <a:extLst>
            <a:ext uri="{FF2B5EF4-FFF2-40B4-BE49-F238E27FC236}">
              <a16:creationId xmlns:a16="http://schemas.microsoft.com/office/drawing/2014/main" id="{9206DF85-677F-4332-9DCC-241975914A2A}"/>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29" name="直線コネクタ 528">
          <a:extLst>
            <a:ext uri="{FF2B5EF4-FFF2-40B4-BE49-F238E27FC236}">
              <a16:creationId xmlns:a16="http://schemas.microsoft.com/office/drawing/2014/main" id="{6F80D2D9-B054-4F1F-9772-C233D43D10A2}"/>
            </a:ext>
          </a:extLst>
        </xdr:cNvPr>
        <xdr:cNvCxnSpPr/>
      </xdr:nvCxnSpPr>
      <xdr:spPr>
        <a:xfrm flipV="1">
          <a:off x="19952970" y="550545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30" name="【試験研究機関】&#10;一人当たり面積最小値テキスト">
          <a:extLst>
            <a:ext uri="{FF2B5EF4-FFF2-40B4-BE49-F238E27FC236}">
              <a16:creationId xmlns:a16="http://schemas.microsoft.com/office/drawing/2014/main" id="{CB57E520-0088-4251-9E44-C502312C9069}"/>
            </a:ext>
          </a:extLst>
        </xdr:cNvPr>
        <xdr:cNvSpPr txBox="1"/>
      </xdr:nvSpPr>
      <xdr:spPr>
        <a:xfrm>
          <a:off x="20002500"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31" name="直線コネクタ 530">
          <a:extLst>
            <a:ext uri="{FF2B5EF4-FFF2-40B4-BE49-F238E27FC236}">
              <a16:creationId xmlns:a16="http://schemas.microsoft.com/office/drawing/2014/main" id="{1B5AD874-2942-45F1-B906-46CDD525203A}"/>
            </a:ext>
          </a:extLst>
        </xdr:cNvPr>
        <xdr:cNvCxnSpPr/>
      </xdr:nvCxnSpPr>
      <xdr:spPr>
        <a:xfrm>
          <a:off x="19878675" y="669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32" name="【試験研究機関】&#10;一人当たり面積最大値テキスト">
          <a:extLst>
            <a:ext uri="{FF2B5EF4-FFF2-40B4-BE49-F238E27FC236}">
              <a16:creationId xmlns:a16="http://schemas.microsoft.com/office/drawing/2014/main" id="{BA07A28C-F365-4C42-B62A-A3BB28250201}"/>
            </a:ext>
          </a:extLst>
        </xdr:cNvPr>
        <xdr:cNvSpPr txBox="1"/>
      </xdr:nvSpPr>
      <xdr:spPr>
        <a:xfrm>
          <a:off x="2000250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33" name="直線コネクタ 532">
          <a:extLst>
            <a:ext uri="{FF2B5EF4-FFF2-40B4-BE49-F238E27FC236}">
              <a16:creationId xmlns:a16="http://schemas.microsoft.com/office/drawing/2014/main" id="{5718CA27-51D3-42DF-B040-9FC80724EDA1}"/>
            </a:ext>
          </a:extLst>
        </xdr:cNvPr>
        <xdr:cNvCxnSpPr/>
      </xdr:nvCxnSpPr>
      <xdr:spPr>
        <a:xfrm>
          <a:off x="19878675" y="5505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534" name="【試験研究機関】&#10;一人当たり面積平均値テキスト">
          <a:extLst>
            <a:ext uri="{FF2B5EF4-FFF2-40B4-BE49-F238E27FC236}">
              <a16:creationId xmlns:a16="http://schemas.microsoft.com/office/drawing/2014/main" id="{25A5192C-1022-4A52-A392-4AD4650F634C}"/>
            </a:ext>
          </a:extLst>
        </xdr:cNvPr>
        <xdr:cNvSpPr txBox="1"/>
      </xdr:nvSpPr>
      <xdr:spPr>
        <a:xfrm>
          <a:off x="20002500" y="6274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35" name="フローチャート: 判断 534">
          <a:extLst>
            <a:ext uri="{FF2B5EF4-FFF2-40B4-BE49-F238E27FC236}">
              <a16:creationId xmlns:a16="http://schemas.microsoft.com/office/drawing/2014/main" id="{DDDF3F86-43A6-46AD-BD9C-F5A4AAC93BF1}"/>
            </a:ext>
          </a:extLst>
        </xdr:cNvPr>
        <xdr:cNvSpPr/>
      </xdr:nvSpPr>
      <xdr:spPr>
        <a:xfrm>
          <a:off x="19897725" y="6296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36" name="フローチャート: 判断 535">
          <a:extLst>
            <a:ext uri="{FF2B5EF4-FFF2-40B4-BE49-F238E27FC236}">
              <a16:creationId xmlns:a16="http://schemas.microsoft.com/office/drawing/2014/main" id="{8AA5D92C-7BFD-4842-9858-B7D916878488}"/>
            </a:ext>
          </a:extLst>
        </xdr:cNvPr>
        <xdr:cNvSpPr/>
      </xdr:nvSpPr>
      <xdr:spPr>
        <a:xfrm>
          <a:off x="19154775"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37" name="フローチャート: 判断 536">
          <a:extLst>
            <a:ext uri="{FF2B5EF4-FFF2-40B4-BE49-F238E27FC236}">
              <a16:creationId xmlns:a16="http://schemas.microsoft.com/office/drawing/2014/main" id="{FD9C0AC1-A6E0-4606-89B0-A073BCF6A498}"/>
            </a:ext>
          </a:extLst>
        </xdr:cNvPr>
        <xdr:cNvSpPr/>
      </xdr:nvSpPr>
      <xdr:spPr>
        <a:xfrm>
          <a:off x="183451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38" name="フローチャート: 判断 537">
          <a:extLst>
            <a:ext uri="{FF2B5EF4-FFF2-40B4-BE49-F238E27FC236}">
              <a16:creationId xmlns:a16="http://schemas.microsoft.com/office/drawing/2014/main" id="{88B3E465-96EF-4C15-8CDA-D6E263921C69}"/>
            </a:ext>
          </a:extLst>
        </xdr:cNvPr>
        <xdr:cNvSpPr/>
      </xdr:nvSpPr>
      <xdr:spPr>
        <a:xfrm>
          <a:off x="17554575" y="6257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39" name="フローチャート: 判断 538">
          <a:extLst>
            <a:ext uri="{FF2B5EF4-FFF2-40B4-BE49-F238E27FC236}">
              <a16:creationId xmlns:a16="http://schemas.microsoft.com/office/drawing/2014/main" id="{D79AFFCC-5E50-4FE1-8900-152D8E5CB188}"/>
            </a:ext>
          </a:extLst>
        </xdr:cNvPr>
        <xdr:cNvSpPr/>
      </xdr:nvSpPr>
      <xdr:spPr>
        <a:xfrm>
          <a:off x="167544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912C5A0F-C7E4-40E7-A2A3-FE622F5E2216}"/>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83116329-AE4A-40FF-94FC-F53F67841CC3}"/>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E5BEE29C-FF73-4FCE-A761-C459BB1F71B6}"/>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EAB2FD82-3FD5-4525-ACC6-A8168C68B15B}"/>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8D4A2DFE-FC3B-4929-9E57-036C9F05CD6A}"/>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545" name="楕円 544">
          <a:extLst>
            <a:ext uri="{FF2B5EF4-FFF2-40B4-BE49-F238E27FC236}">
              <a16:creationId xmlns:a16="http://schemas.microsoft.com/office/drawing/2014/main" id="{6702D3F1-8C3D-4773-87FB-58B1809DA6C7}"/>
            </a:ext>
          </a:extLst>
        </xdr:cNvPr>
        <xdr:cNvSpPr/>
      </xdr:nvSpPr>
      <xdr:spPr>
        <a:xfrm>
          <a:off x="19897725" y="6000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29227</xdr:rowOff>
    </xdr:from>
    <xdr:ext cx="469744" cy="259045"/>
    <xdr:sp macro="" textlink="">
      <xdr:nvSpPr>
        <xdr:cNvPr id="546" name="【試験研究機関】&#10;一人当たり面積該当値テキスト">
          <a:extLst>
            <a:ext uri="{FF2B5EF4-FFF2-40B4-BE49-F238E27FC236}">
              <a16:creationId xmlns:a16="http://schemas.microsoft.com/office/drawing/2014/main" id="{774D2C05-9AF8-4ED2-8B0F-BB7158F9E8E6}"/>
            </a:ext>
          </a:extLst>
        </xdr:cNvPr>
        <xdr:cNvSpPr txBox="1"/>
      </xdr:nvSpPr>
      <xdr:spPr>
        <a:xfrm>
          <a:off x="20002500"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547" name="楕円 546">
          <a:extLst>
            <a:ext uri="{FF2B5EF4-FFF2-40B4-BE49-F238E27FC236}">
              <a16:creationId xmlns:a16="http://schemas.microsoft.com/office/drawing/2014/main" id="{8B377E72-1A51-49D0-B249-07499668EECB}"/>
            </a:ext>
          </a:extLst>
        </xdr:cNvPr>
        <xdr:cNvSpPr/>
      </xdr:nvSpPr>
      <xdr:spPr>
        <a:xfrm>
          <a:off x="19154775" y="60007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37</xdr:row>
      <xdr:rowOff>57150</xdr:rowOff>
    </xdr:to>
    <xdr:cxnSp macro="">
      <xdr:nvCxnSpPr>
        <xdr:cNvPr id="548" name="直線コネクタ 547">
          <a:extLst>
            <a:ext uri="{FF2B5EF4-FFF2-40B4-BE49-F238E27FC236}">
              <a16:creationId xmlns:a16="http://schemas.microsoft.com/office/drawing/2014/main" id="{CD224D18-612B-4777-AA38-A50AD7F7D4D2}"/>
            </a:ext>
          </a:extLst>
        </xdr:cNvPr>
        <xdr:cNvCxnSpPr/>
      </xdr:nvCxnSpPr>
      <xdr:spPr>
        <a:xfrm>
          <a:off x="19202400" y="60483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6350</xdr:rowOff>
    </xdr:from>
    <xdr:to>
      <xdr:col>107</xdr:col>
      <xdr:colOff>101600</xdr:colOff>
      <xdr:row>37</xdr:row>
      <xdr:rowOff>107950</xdr:rowOff>
    </xdr:to>
    <xdr:sp macro="" textlink="">
      <xdr:nvSpPr>
        <xdr:cNvPr id="549" name="楕円 548">
          <a:extLst>
            <a:ext uri="{FF2B5EF4-FFF2-40B4-BE49-F238E27FC236}">
              <a16:creationId xmlns:a16="http://schemas.microsoft.com/office/drawing/2014/main" id="{2085561C-2AE4-470D-8928-CFD34833EA00}"/>
            </a:ext>
          </a:extLst>
        </xdr:cNvPr>
        <xdr:cNvSpPr/>
      </xdr:nvSpPr>
      <xdr:spPr>
        <a:xfrm>
          <a:off x="18345150" y="6000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57150</xdr:rowOff>
    </xdr:from>
    <xdr:to>
      <xdr:col>111</xdr:col>
      <xdr:colOff>177800</xdr:colOff>
      <xdr:row>37</xdr:row>
      <xdr:rowOff>57150</xdr:rowOff>
    </xdr:to>
    <xdr:cxnSp macro="">
      <xdr:nvCxnSpPr>
        <xdr:cNvPr id="550" name="直線コネクタ 549">
          <a:extLst>
            <a:ext uri="{FF2B5EF4-FFF2-40B4-BE49-F238E27FC236}">
              <a16:creationId xmlns:a16="http://schemas.microsoft.com/office/drawing/2014/main" id="{ACF39EAC-5717-4457-BDDC-52324C210CE7}"/>
            </a:ext>
          </a:extLst>
        </xdr:cNvPr>
        <xdr:cNvCxnSpPr/>
      </xdr:nvCxnSpPr>
      <xdr:spPr>
        <a:xfrm>
          <a:off x="18392775" y="60483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6350</xdr:rowOff>
    </xdr:from>
    <xdr:to>
      <xdr:col>102</xdr:col>
      <xdr:colOff>165100</xdr:colOff>
      <xdr:row>37</xdr:row>
      <xdr:rowOff>107950</xdr:rowOff>
    </xdr:to>
    <xdr:sp macro="" textlink="">
      <xdr:nvSpPr>
        <xdr:cNvPr id="551" name="楕円 550">
          <a:extLst>
            <a:ext uri="{FF2B5EF4-FFF2-40B4-BE49-F238E27FC236}">
              <a16:creationId xmlns:a16="http://schemas.microsoft.com/office/drawing/2014/main" id="{B1C53319-C24E-4262-ADC1-A18D04A88A8F}"/>
            </a:ext>
          </a:extLst>
        </xdr:cNvPr>
        <xdr:cNvSpPr/>
      </xdr:nvSpPr>
      <xdr:spPr>
        <a:xfrm>
          <a:off x="17554575" y="6000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57150</xdr:rowOff>
    </xdr:from>
    <xdr:to>
      <xdr:col>107</xdr:col>
      <xdr:colOff>50800</xdr:colOff>
      <xdr:row>37</xdr:row>
      <xdr:rowOff>57150</xdr:rowOff>
    </xdr:to>
    <xdr:cxnSp macro="">
      <xdr:nvCxnSpPr>
        <xdr:cNvPr id="552" name="直線コネクタ 551">
          <a:extLst>
            <a:ext uri="{FF2B5EF4-FFF2-40B4-BE49-F238E27FC236}">
              <a16:creationId xmlns:a16="http://schemas.microsoft.com/office/drawing/2014/main" id="{43EDD5B1-D2B0-4019-A460-257E4C79D546}"/>
            </a:ext>
          </a:extLst>
        </xdr:cNvPr>
        <xdr:cNvCxnSpPr/>
      </xdr:nvCxnSpPr>
      <xdr:spPr>
        <a:xfrm>
          <a:off x="17602200" y="60483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53" name="n_1aveValue【試験研究機関】&#10;一人当たり面積">
          <a:extLst>
            <a:ext uri="{FF2B5EF4-FFF2-40B4-BE49-F238E27FC236}">
              <a16:creationId xmlns:a16="http://schemas.microsoft.com/office/drawing/2014/main" id="{FBBBD50C-952D-4884-BC31-F3C581688DBF}"/>
            </a:ext>
          </a:extLst>
        </xdr:cNvPr>
        <xdr:cNvSpPr txBox="1"/>
      </xdr:nvSpPr>
      <xdr:spPr>
        <a:xfrm>
          <a:off x="189834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54" name="n_2aveValue【試験研究機関】&#10;一人当たり面積">
          <a:extLst>
            <a:ext uri="{FF2B5EF4-FFF2-40B4-BE49-F238E27FC236}">
              <a16:creationId xmlns:a16="http://schemas.microsoft.com/office/drawing/2014/main" id="{DC5451F7-FE78-4FCF-8F2A-86924E960346}"/>
            </a:ext>
          </a:extLst>
        </xdr:cNvPr>
        <xdr:cNvSpPr txBox="1"/>
      </xdr:nvSpPr>
      <xdr:spPr>
        <a:xfrm>
          <a:off x="181833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555" name="n_3aveValue【試験研究機関】&#10;一人当たり面積">
          <a:extLst>
            <a:ext uri="{FF2B5EF4-FFF2-40B4-BE49-F238E27FC236}">
              <a16:creationId xmlns:a16="http://schemas.microsoft.com/office/drawing/2014/main" id="{0DB20364-B7DD-4119-A5C7-343681A33A95}"/>
            </a:ext>
          </a:extLst>
        </xdr:cNvPr>
        <xdr:cNvSpPr txBox="1"/>
      </xdr:nvSpPr>
      <xdr:spPr>
        <a:xfrm>
          <a:off x="17383202"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56" name="n_4aveValue【試験研究機関】&#10;一人当たり面積">
          <a:extLst>
            <a:ext uri="{FF2B5EF4-FFF2-40B4-BE49-F238E27FC236}">
              <a16:creationId xmlns:a16="http://schemas.microsoft.com/office/drawing/2014/main" id="{7BD7AAA9-3368-4B7D-9207-F70F24E2BB55}"/>
            </a:ext>
          </a:extLst>
        </xdr:cNvPr>
        <xdr:cNvSpPr txBox="1"/>
      </xdr:nvSpPr>
      <xdr:spPr>
        <a:xfrm>
          <a:off x="165926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557" name="n_1mainValue【試験研究機関】&#10;一人当たり面積">
          <a:extLst>
            <a:ext uri="{FF2B5EF4-FFF2-40B4-BE49-F238E27FC236}">
              <a16:creationId xmlns:a16="http://schemas.microsoft.com/office/drawing/2014/main" id="{05BE3B0A-4815-4037-A72B-340445F1CC75}"/>
            </a:ext>
          </a:extLst>
        </xdr:cNvPr>
        <xdr:cNvSpPr txBox="1"/>
      </xdr:nvSpPr>
      <xdr:spPr>
        <a:xfrm>
          <a:off x="18983402"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124477</xdr:rowOff>
    </xdr:from>
    <xdr:ext cx="469744" cy="259045"/>
    <xdr:sp macro="" textlink="">
      <xdr:nvSpPr>
        <xdr:cNvPr id="558" name="n_2mainValue【試験研究機関】&#10;一人当たり面積">
          <a:extLst>
            <a:ext uri="{FF2B5EF4-FFF2-40B4-BE49-F238E27FC236}">
              <a16:creationId xmlns:a16="http://schemas.microsoft.com/office/drawing/2014/main" id="{6530CD61-4268-4EEC-A6DA-E9EE349931B3}"/>
            </a:ext>
          </a:extLst>
        </xdr:cNvPr>
        <xdr:cNvSpPr txBox="1"/>
      </xdr:nvSpPr>
      <xdr:spPr>
        <a:xfrm>
          <a:off x="18183302"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124477</xdr:rowOff>
    </xdr:from>
    <xdr:ext cx="469744" cy="259045"/>
    <xdr:sp macro="" textlink="">
      <xdr:nvSpPr>
        <xdr:cNvPr id="559" name="n_3mainValue【試験研究機関】&#10;一人当たり面積">
          <a:extLst>
            <a:ext uri="{FF2B5EF4-FFF2-40B4-BE49-F238E27FC236}">
              <a16:creationId xmlns:a16="http://schemas.microsoft.com/office/drawing/2014/main" id="{F0F1DA2E-F3D6-4876-99C5-EE47D516BF02}"/>
            </a:ext>
          </a:extLst>
        </xdr:cNvPr>
        <xdr:cNvSpPr txBox="1"/>
      </xdr:nvSpPr>
      <xdr:spPr>
        <a:xfrm>
          <a:off x="17383202"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4B2288B8-C799-4AB1-B301-38258FF65F86}"/>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61" name="正方形/長方形 560">
          <a:extLst>
            <a:ext uri="{FF2B5EF4-FFF2-40B4-BE49-F238E27FC236}">
              <a16:creationId xmlns:a16="http://schemas.microsoft.com/office/drawing/2014/main" id="{71EB0441-F2FD-4812-A7FA-5B0581398A75}"/>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62" name="正方形/長方形 561">
          <a:extLst>
            <a:ext uri="{FF2B5EF4-FFF2-40B4-BE49-F238E27FC236}">
              <a16:creationId xmlns:a16="http://schemas.microsoft.com/office/drawing/2014/main" id="{998B6154-7C5C-4A6F-83C9-F0B6AFD50FDB}"/>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63" name="正方形/長方形 562">
          <a:extLst>
            <a:ext uri="{FF2B5EF4-FFF2-40B4-BE49-F238E27FC236}">
              <a16:creationId xmlns:a16="http://schemas.microsoft.com/office/drawing/2014/main" id="{3BFA7DF1-7724-46F8-9951-41467383903B}"/>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64" name="正方形/長方形 563">
          <a:extLst>
            <a:ext uri="{FF2B5EF4-FFF2-40B4-BE49-F238E27FC236}">
              <a16:creationId xmlns:a16="http://schemas.microsoft.com/office/drawing/2014/main" id="{66D4AE74-BC1F-4B11-8A86-2F989BECE897}"/>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DF8B732B-92A0-472D-91F3-C6515B52446B}"/>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10A6AA94-D144-4B9C-A070-62F26271947A}"/>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8D1808CE-AF23-4FD2-8E24-3AC64EBC31F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a:extLst>
            <a:ext uri="{FF2B5EF4-FFF2-40B4-BE49-F238E27FC236}">
              <a16:creationId xmlns:a16="http://schemas.microsoft.com/office/drawing/2014/main" id="{C85D1595-5C21-4BDF-A7AC-43F0A1B539BB}"/>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9" name="直線コネクタ 568">
          <a:extLst>
            <a:ext uri="{FF2B5EF4-FFF2-40B4-BE49-F238E27FC236}">
              <a16:creationId xmlns:a16="http://schemas.microsoft.com/office/drawing/2014/main" id="{5DE05DFA-7825-475A-8B42-62B894B2F1EC}"/>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0" name="テキスト ボックス 569">
          <a:extLst>
            <a:ext uri="{FF2B5EF4-FFF2-40B4-BE49-F238E27FC236}">
              <a16:creationId xmlns:a16="http://schemas.microsoft.com/office/drawing/2014/main" id="{796BDCF7-2B10-4C4F-ABE7-BA9814F35ECA}"/>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1" name="直線コネクタ 570">
          <a:extLst>
            <a:ext uri="{FF2B5EF4-FFF2-40B4-BE49-F238E27FC236}">
              <a16:creationId xmlns:a16="http://schemas.microsoft.com/office/drawing/2014/main" id="{DAE47A03-2D1C-4434-A99D-11C11D4CAAA2}"/>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2" name="テキスト ボックス 571">
          <a:extLst>
            <a:ext uri="{FF2B5EF4-FFF2-40B4-BE49-F238E27FC236}">
              <a16:creationId xmlns:a16="http://schemas.microsoft.com/office/drawing/2014/main" id="{2BB56604-E224-4201-901A-99DD0BEA4AFF}"/>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3" name="直線コネクタ 572">
          <a:extLst>
            <a:ext uri="{FF2B5EF4-FFF2-40B4-BE49-F238E27FC236}">
              <a16:creationId xmlns:a16="http://schemas.microsoft.com/office/drawing/2014/main" id="{610F82C5-D624-4326-85AF-50F5BA453542}"/>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4" name="テキスト ボックス 573">
          <a:extLst>
            <a:ext uri="{FF2B5EF4-FFF2-40B4-BE49-F238E27FC236}">
              <a16:creationId xmlns:a16="http://schemas.microsoft.com/office/drawing/2014/main" id="{F7DB122D-F251-4828-8CCC-BE3EDF9803C6}"/>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5" name="直線コネクタ 574">
          <a:extLst>
            <a:ext uri="{FF2B5EF4-FFF2-40B4-BE49-F238E27FC236}">
              <a16:creationId xmlns:a16="http://schemas.microsoft.com/office/drawing/2014/main" id="{F1410EB0-4165-471A-B86E-0314182A70D3}"/>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6" name="テキスト ボックス 575">
          <a:extLst>
            <a:ext uri="{FF2B5EF4-FFF2-40B4-BE49-F238E27FC236}">
              <a16:creationId xmlns:a16="http://schemas.microsoft.com/office/drawing/2014/main" id="{7243896E-A09C-4627-AF67-EAAA19344761}"/>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C2B765FA-33BC-4EA8-81DB-A4AFDA5C8A65}"/>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8" name="テキスト ボックス 577">
          <a:extLst>
            <a:ext uri="{FF2B5EF4-FFF2-40B4-BE49-F238E27FC236}">
              <a16:creationId xmlns:a16="http://schemas.microsoft.com/office/drawing/2014/main" id="{7A5C17C7-FD14-4021-B8D9-71A5B23F585E}"/>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警察施設】&#10;有形固定資産減価償却率グラフ枠">
          <a:extLst>
            <a:ext uri="{FF2B5EF4-FFF2-40B4-BE49-F238E27FC236}">
              <a16:creationId xmlns:a16="http://schemas.microsoft.com/office/drawing/2014/main" id="{6B54CAF8-091B-4913-B996-194F1354770B}"/>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580" name="直線コネクタ 579">
          <a:extLst>
            <a:ext uri="{FF2B5EF4-FFF2-40B4-BE49-F238E27FC236}">
              <a16:creationId xmlns:a16="http://schemas.microsoft.com/office/drawing/2014/main" id="{E38ACCF8-8CBF-43A2-BBC7-6FB45482FF7E}"/>
            </a:ext>
          </a:extLst>
        </xdr:cNvPr>
        <xdr:cNvCxnSpPr/>
      </xdr:nvCxnSpPr>
      <xdr:spPr>
        <a:xfrm flipV="1">
          <a:off x="14695170" y="9028430"/>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581" name="【警察施設】&#10;有形固定資産減価償却率最小値テキスト">
          <a:extLst>
            <a:ext uri="{FF2B5EF4-FFF2-40B4-BE49-F238E27FC236}">
              <a16:creationId xmlns:a16="http://schemas.microsoft.com/office/drawing/2014/main" id="{375AFFE9-C0B2-4428-8E4C-35201824A223}"/>
            </a:ext>
          </a:extLst>
        </xdr:cNvPr>
        <xdr:cNvSpPr txBox="1"/>
      </xdr:nvSpPr>
      <xdr:spPr>
        <a:xfrm>
          <a:off x="14744700" y="1042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582" name="直線コネクタ 581">
          <a:extLst>
            <a:ext uri="{FF2B5EF4-FFF2-40B4-BE49-F238E27FC236}">
              <a16:creationId xmlns:a16="http://schemas.microsoft.com/office/drawing/2014/main" id="{A5349421-E853-44FE-8A63-1163D98C0AEE}"/>
            </a:ext>
          </a:extLst>
        </xdr:cNvPr>
        <xdr:cNvCxnSpPr/>
      </xdr:nvCxnSpPr>
      <xdr:spPr>
        <a:xfrm>
          <a:off x="14611350" y="104226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583" name="【警察施設】&#10;有形固定資産減価償却率最大値テキスト">
          <a:extLst>
            <a:ext uri="{FF2B5EF4-FFF2-40B4-BE49-F238E27FC236}">
              <a16:creationId xmlns:a16="http://schemas.microsoft.com/office/drawing/2014/main" id="{0A30EEC4-E903-4CCF-8DC0-6A1E028C34EE}"/>
            </a:ext>
          </a:extLst>
        </xdr:cNvPr>
        <xdr:cNvSpPr txBox="1"/>
      </xdr:nvSpPr>
      <xdr:spPr>
        <a:xfrm>
          <a:off x="14744700" y="881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84" name="直線コネクタ 583">
          <a:extLst>
            <a:ext uri="{FF2B5EF4-FFF2-40B4-BE49-F238E27FC236}">
              <a16:creationId xmlns:a16="http://schemas.microsoft.com/office/drawing/2014/main" id="{A73E2BBE-3403-4691-AB3F-3FAEC4B3A887}"/>
            </a:ext>
          </a:extLst>
        </xdr:cNvPr>
        <xdr:cNvCxnSpPr/>
      </xdr:nvCxnSpPr>
      <xdr:spPr>
        <a:xfrm>
          <a:off x="14611350" y="902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19067</xdr:rowOff>
    </xdr:from>
    <xdr:ext cx="405111" cy="259045"/>
    <xdr:sp macro="" textlink="">
      <xdr:nvSpPr>
        <xdr:cNvPr id="585" name="【警察施設】&#10;有形固定資産減価償却率平均値テキスト">
          <a:extLst>
            <a:ext uri="{FF2B5EF4-FFF2-40B4-BE49-F238E27FC236}">
              <a16:creationId xmlns:a16="http://schemas.microsoft.com/office/drawing/2014/main" id="{54B5B8E2-5730-4D05-9697-F9A1CECC95A9}"/>
            </a:ext>
          </a:extLst>
        </xdr:cNvPr>
        <xdr:cNvSpPr txBox="1"/>
      </xdr:nvSpPr>
      <xdr:spPr>
        <a:xfrm>
          <a:off x="14744700" y="973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86" name="フローチャート: 判断 585">
          <a:extLst>
            <a:ext uri="{FF2B5EF4-FFF2-40B4-BE49-F238E27FC236}">
              <a16:creationId xmlns:a16="http://schemas.microsoft.com/office/drawing/2014/main" id="{635B3272-852F-4864-97CA-CC81D90C608B}"/>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587" name="フローチャート: 判断 586">
          <a:extLst>
            <a:ext uri="{FF2B5EF4-FFF2-40B4-BE49-F238E27FC236}">
              <a16:creationId xmlns:a16="http://schemas.microsoft.com/office/drawing/2014/main" id="{865EF0BC-7ADE-47F7-9611-0E5F7B35B992}"/>
            </a:ext>
          </a:extLst>
        </xdr:cNvPr>
        <xdr:cNvSpPr/>
      </xdr:nvSpPr>
      <xdr:spPr>
        <a:xfrm>
          <a:off x="13887450" y="96879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588" name="フローチャート: 判断 587">
          <a:extLst>
            <a:ext uri="{FF2B5EF4-FFF2-40B4-BE49-F238E27FC236}">
              <a16:creationId xmlns:a16="http://schemas.microsoft.com/office/drawing/2014/main" id="{5C19885A-CC75-4499-8B8B-BB2E8A620CE7}"/>
            </a:ext>
          </a:extLst>
        </xdr:cNvPr>
        <xdr:cNvSpPr/>
      </xdr:nvSpPr>
      <xdr:spPr>
        <a:xfrm>
          <a:off x="13096875" y="97849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89" name="フローチャート: 判断 588">
          <a:extLst>
            <a:ext uri="{FF2B5EF4-FFF2-40B4-BE49-F238E27FC236}">
              <a16:creationId xmlns:a16="http://schemas.microsoft.com/office/drawing/2014/main" id="{3873CD90-BD53-4632-9832-E2B81CBA9AEE}"/>
            </a:ext>
          </a:extLst>
        </xdr:cNvPr>
        <xdr:cNvSpPr/>
      </xdr:nvSpPr>
      <xdr:spPr>
        <a:xfrm>
          <a:off x="12296775" y="9847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90" name="フローチャート: 判断 589">
          <a:extLst>
            <a:ext uri="{FF2B5EF4-FFF2-40B4-BE49-F238E27FC236}">
              <a16:creationId xmlns:a16="http://schemas.microsoft.com/office/drawing/2014/main" id="{1834BA8E-646C-479A-A2ED-2D3A41AD1030}"/>
            </a:ext>
          </a:extLst>
        </xdr:cNvPr>
        <xdr:cNvSpPr/>
      </xdr:nvSpPr>
      <xdr:spPr>
        <a:xfrm>
          <a:off x="11487150" y="99034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72ED2C2E-285F-492D-B00F-023E4F42508F}"/>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7D9BEB87-E3FD-4BF7-80B6-2530142DF80C}"/>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A4715ED5-45F1-441E-AE27-D2561D02EC03}"/>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EBDE4993-95F8-4759-8EE3-288029DC9A29}"/>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3639ABD9-F535-4C08-8FAD-C4E81A2D06D8}"/>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96" name="楕円 595">
          <a:extLst>
            <a:ext uri="{FF2B5EF4-FFF2-40B4-BE49-F238E27FC236}">
              <a16:creationId xmlns:a16="http://schemas.microsoft.com/office/drawing/2014/main" id="{71FE10BE-3B4B-4787-AB53-576DC3C6383C}"/>
            </a:ext>
          </a:extLst>
        </xdr:cNvPr>
        <xdr:cNvSpPr/>
      </xdr:nvSpPr>
      <xdr:spPr>
        <a:xfrm>
          <a:off x="14649450" y="97273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31513</xdr:rowOff>
    </xdr:from>
    <xdr:ext cx="405111" cy="259045"/>
    <xdr:sp macro="" textlink="">
      <xdr:nvSpPr>
        <xdr:cNvPr id="597" name="【警察施設】&#10;有形固定資産減価償却率該当値テキスト">
          <a:extLst>
            <a:ext uri="{FF2B5EF4-FFF2-40B4-BE49-F238E27FC236}">
              <a16:creationId xmlns:a16="http://schemas.microsoft.com/office/drawing/2014/main" id="{7CF9947E-09C3-4E73-9F21-7F75DE2810AE}"/>
            </a:ext>
          </a:extLst>
        </xdr:cNvPr>
        <xdr:cNvSpPr txBox="1"/>
      </xdr:nvSpPr>
      <xdr:spPr>
        <a:xfrm>
          <a:off x="14744700" y="958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22352</xdr:rowOff>
    </xdr:from>
    <xdr:to>
      <xdr:col>81</xdr:col>
      <xdr:colOff>101600</xdr:colOff>
      <xdr:row>60</xdr:row>
      <xdr:rowOff>123952</xdr:rowOff>
    </xdr:to>
    <xdr:sp macro="" textlink="">
      <xdr:nvSpPr>
        <xdr:cNvPr id="598" name="楕円 597">
          <a:extLst>
            <a:ext uri="{FF2B5EF4-FFF2-40B4-BE49-F238E27FC236}">
              <a16:creationId xmlns:a16="http://schemas.microsoft.com/office/drawing/2014/main" id="{784AF0C2-5904-41C2-ADA3-35582D6E52AC}"/>
            </a:ext>
          </a:extLst>
        </xdr:cNvPr>
        <xdr:cNvSpPr/>
      </xdr:nvSpPr>
      <xdr:spPr>
        <a:xfrm>
          <a:off x="13887450" y="974102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59436</xdr:rowOff>
    </xdr:from>
    <xdr:to>
      <xdr:col>85</xdr:col>
      <xdr:colOff>127000</xdr:colOff>
      <xdr:row>60</xdr:row>
      <xdr:rowOff>73152</xdr:rowOff>
    </xdr:to>
    <xdr:cxnSp macro="">
      <xdr:nvCxnSpPr>
        <xdr:cNvPr id="599" name="直線コネクタ 598">
          <a:extLst>
            <a:ext uri="{FF2B5EF4-FFF2-40B4-BE49-F238E27FC236}">
              <a16:creationId xmlns:a16="http://schemas.microsoft.com/office/drawing/2014/main" id="{AB469F0A-4CDB-475E-9E5E-6ACD77CC1773}"/>
            </a:ext>
          </a:extLst>
        </xdr:cNvPr>
        <xdr:cNvCxnSpPr/>
      </xdr:nvCxnSpPr>
      <xdr:spPr>
        <a:xfrm flipV="1">
          <a:off x="13935075" y="9774936"/>
          <a:ext cx="762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00" name="楕円 599">
          <a:extLst>
            <a:ext uri="{FF2B5EF4-FFF2-40B4-BE49-F238E27FC236}">
              <a16:creationId xmlns:a16="http://schemas.microsoft.com/office/drawing/2014/main" id="{8DFC3CF4-ACB9-4BAE-94F1-F92FFA6B925A}"/>
            </a:ext>
          </a:extLst>
        </xdr:cNvPr>
        <xdr:cNvSpPr/>
      </xdr:nvSpPr>
      <xdr:spPr>
        <a:xfrm>
          <a:off x="13096875" y="96774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73152</xdr:rowOff>
    </xdr:to>
    <xdr:cxnSp macro="">
      <xdr:nvCxnSpPr>
        <xdr:cNvPr id="601" name="直線コネクタ 600">
          <a:extLst>
            <a:ext uri="{FF2B5EF4-FFF2-40B4-BE49-F238E27FC236}">
              <a16:creationId xmlns:a16="http://schemas.microsoft.com/office/drawing/2014/main" id="{3D2DAB35-AF89-4E22-AF39-E28B40422D3E}"/>
            </a:ext>
          </a:extLst>
        </xdr:cNvPr>
        <xdr:cNvCxnSpPr/>
      </xdr:nvCxnSpPr>
      <xdr:spPr>
        <a:xfrm>
          <a:off x="13144500" y="9715500"/>
          <a:ext cx="790575"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152654</xdr:rowOff>
    </xdr:from>
    <xdr:to>
      <xdr:col>72</xdr:col>
      <xdr:colOff>38100</xdr:colOff>
      <xdr:row>60</xdr:row>
      <xdr:rowOff>82804</xdr:rowOff>
    </xdr:to>
    <xdr:sp macro="" textlink="">
      <xdr:nvSpPr>
        <xdr:cNvPr id="602" name="楕円 601">
          <a:extLst>
            <a:ext uri="{FF2B5EF4-FFF2-40B4-BE49-F238E27FC236}">
              <a16:creationId xmlns:a16="http://schemas.microsoft.com/office/drawing/2014/main" id="{7D854145-193E-4BF1-AEA2-30F0CA2B4CD1}"/>
            </a:ext>
          </a:extLst>
        </xdr:cNvPr>
        <xdr:cNvSpPr/>
      </xdr:nvSpPr>
      <xdr:spPr>
        <a:xfrm>
          <a:off x="12296775" y="97062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32004</xdr:rowOff>
    </xdr:to>
    <xdr:cxnSp macro="">
      <xdr:nvCxnSpPr>
        <xdr:cNvPr id="603" name="直線コネクタ 602">
          <a:extLst>
            <a:ext uri="{FF2B5EF4-FFF2-40B4-BE49-F238E27FC236}">
              <a16:creationId xmlns:a16="http://schemas.microsoft.com/office/drawing/2014/main" id="{513BAC10-80F9-4541-9F2B-824BF5512A1D}"/>
            </a:ext>
          </a:extLst>
        </xdr:cNvPr>
        <xdr:cNvCxnSpPr/>
      </xdr:nvCxnSpPr>
      <xdr:spPr>
        <a:xfrm flipV="1">
          <a:off x="12344400" y="9715500"/>
          <a:ext cx="8001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81043</xdr:rowOff>
    </xdr:from>
    <xdr:ext cx="405111" cy="259045"/>
    <xdr:sp macro="" textlink="">
      <xdr:nvSpPr>
        <xdr:cNvPr id="604" name="n_1aveValue【警察施設】&#10;有形固定資産減価償却率">
          <a:extLst>
            <a:ext uri="{FF2B5EF4-FFF2-40B4-BE49-F238E27FC236}">
              <a16:creationId xmlns:a16="http://schemas.microsoft.com/office/drawing/2014/main" id="{03F77A63-C1D4-4BBA-9BE9-E11304C68B38}"/>
            </a:ext>
          </a:extLst>
        </xdr:cNvPr>
        <xdr:cNvSpPr txBox="1"/>
      </xdr:nvSpPr>
      <xdr:spPr>
        <a:xfrm>
          <a:off x="13745219" y="947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165371</xdr:rowOff>
    </xdr:from>
    <xdr:ext cx="405111" cy="259045"/>
    <xdr:sp macro="" textlink="">
      <xdr:nvSpPr>
        <xdr:cNvPr id="605" name="n_2aveValue【警察施設】&#10;有形固定資産減価償却率">
          <a:extLst>
            <a:ext uri="{FF2B5EF4-FFF2-40B4-BE49-F238E27FC236}">
              <a16:creationId xmlns:a16="http://schemas.microsoft.com/office/drawing/2014/main" id="{FBA0F083-D263-4634-AF6C-0DEC5A4FE29C}"/>
            </a:ext>
          </a:extLst>
        </xdr:cNvPr>
        <xdr:cNvSpPr txBox="1"/>
      </xdr:nvSpPr>
      <xdr:spPr>
        <a:xfrm>
          <a:off x="12964169" y="987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06" name="n_3aveValue【警察施設】&#10;有形固定資産減価償却率">
          <a:extLst>
            <a:ext uri="{FF2B5EF4-FFF2-40B4-BE49-F238E27FC236}">
              <a16:creationId xmlns:a16="http://schemas.microsoft.com/office/drawing/2014/main" id="{B401EB49-1541-4B51-BACB-FCB4F20CCD9A}"/>
            </a:ext>
          </a:extLst>
        </xdr:cNvPr>
        <xdr:cNvSpPr txBox="1"/>
      </xdr:nvSpPr>
      <xdr:spPr>
        <a:xfrm>
          <a:off x="12164069"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607" name="n_4aveValue【警察施設】&#10;有形固定資産減価償却率">
          <a:extLst>
            <a:ext uri="{FF2B5EF4-FFF2-40B4-BE49-F238E27FC236}">
              <a16:creationId xmlns:a16="http://schemas.microsoft.com/office/drawing/2014/main" id="{259781A6-FBBC-4C1F-BE33-E972A33266BF}"/>
            </a:ext>
          </a:extLst>
        </xdr:cNvPr>
        <xdr:cNvSpPr txBox="1"/>
      </xdr:nvSpPr>
      <xdr:spPr>
        <a:xfrm>
          <a:off x="11354444" y="969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115079</xdr:rowOff>
    </xdr:from>
    <xdr:ext cx="405111" cy="259045"/>
    <xdr:sp macro="" textlink="">
      <xdr:nvSpPr>
        <xdr:cNvPr id="608" name="n_1mainValue【警察施設】&#10;有形固定資産減価償却率">
          <a:extLst>
            <a:ext uri="{FF2B5EF4-FFF2-40B4-BE49-F238E27FC236}">
              <a16:creationId xmlns:a16="http://schemas.microsoft.com/office/drawing/2014/main" id="{2125140A-6C48-4E45-AE74-BED105C7816E}"/>
            </a:ext>
          </a:extLst>
        </xdr:cNvPr>
        <xdr:cNvSpPr txBox="1"/>
      </xdr:nvSpPr>
      <xdr:spPr>
        <a:xfrm>
          <a:off x="13745219"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09" name="n_2mainValue【警察施設】&#10;有形固定資産減価償却率">
          <a:extLst>
            <a:ext uri="{FF2B5EF4-FFF2-40B4-BE49-F238E27FC236}">
              <a16:creationId xmlns:a16="http://schemas.microsoft.com/office/drawing/2014/main" id="{4A60E4D7-0A68-4FF7-A803-5524B9D074CA}"/>
            </a:ext>
          </a:extLst>
        </xdr:cNvPr>
        <xdr:cNvSpPr txBox="1"/>
      </xdr:nvSpPr>
      <xdr:spPr>
        <a:xfrm>
          <a:off x="12964169"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99331</xdr:rowOff>
    </xdr:from>
    <xdr:ext cx="405111" cy="259045"/>
    <xdr:sp macro="" textlink="">
      <xdr:nvSpPr>
        <xdr:cNvPr id="610" name="n_3mainValue【警察施設】&#10;有形固定資産減価償却率">
          <a:extLst>
            <a:ext uri="{FF2B5EF4-FFF2-40B4-BE49-F238E27FC236}">
              <a16:creationId xmlns:a16="http://schemas.microsoft.com/office/drawing/2014/main" id="{E3FE1E47-886C-4840-922E-979103EBBBF4}"/>
            </a:ext>
          </a:extLst>
        </xdr:cNvPr>
        <xdr:cNvSpPr txBox="1"/>
      </xdr:nvSpPr>
      <xdr:spPr>
        <a:xfrm>
          <a:off x="12164069" y="949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6B398F51-864E-4089-A403-3ECF23251D1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12" name="正方形/長方形 611">
          <a:extLst>
            <a:ext uri="{FF2B5EF4-FFF2-40B4-BE49-F238E27FC236}">
              <a16:creationId xmlns:a16="http://schemas.microsoft.com/office/drawing/2014/main" id="{3632D80B-A541-4CDC-9892-2A06A1BEA611}"/>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13" name="正方形/長方形 612">
          <a:extLst>
            <a:ext uri="{FF2B5EF4-FFF2-40B4-BE49-F238E27FC236}">
              <a16:creationId xmlns:a16="http://schemas.microsoft.com/office/drawing/2014/main" id="{8CD15716-AA85-410D-A26F-4379770E29B9}"/>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14" name="正方形/長方形 613">
          <a:extLst>
            <a:ext uri="{FF2B5EF4-FFF2-40B4-BE49-F238E27FC236}">
              <a16:creationId xmlns:a16="http://schemas.microsoft.com/office/drawing/2014/main" id="{BC7F6AFF-DB62-49BE-B900-FF80D3557C0C}"/>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5" name="正方形/長方形 614">
          <a:extLst>
            <a:ext uri="{FF2B5EF4-FFF2-40B4-BE49-F238E27FC236}">
              <a16:creationId xmlns:a16="http://schemas.microsoft.com/office/drawing/2014/main" id="{E75A27B2-8D51-414E-86CF-888AEAA9160F}"/>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a:extLst>
            <a:ext uri="{FF2B5EF4-FFF2-40B4-BE49-F238E27FC236}">
              <a16:creationId xmlns:a16="http://schemas.microsoft.com/office/drawing/2014/main" id="{243B0E08-EF85-44E1-8AA3-0D34C29C4C7C}"/>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a:extLst>
            <a:ext uri="{FF2B5EF4-FFF2-40B4-BE49-F238E27FC236}">
              <a16:creationId xmlns:a16="http://schemas.microsoft.com/office/drawing/2014/main" id="{F3AB00DC-ABAB-46CB-B7F5-C4010F66981E}"/>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a:extLst>
            <a:ext uri="{FF2B5EF4-FFF2-40B4-BE49-F238E27FC236}">
              <a16:creationId xmlns:a16="http://schemas.microsoft.com/office/drawing/2014/main" id="{B51CA5ED-30E6-46F4-9801-6ACD0D36C49E}"/>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a:extLst>
            <a:ext uri="{FF2B5EF4-FFF2-40B4-BE49-F238E27FC236}">
              <a16:creationId xmlns:a16="http://schemas.microsoft.com/office/drawing/2014/main" id="{7901DF60-F8AB-4F94-AD2F-6179E8A885CD}"/>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72985E42-ABAD-4626-BF2B-76CA4426EF38}"/>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a:extLst>
            <a:ext uri="{FF2B5EF4-FFF2-40B4-BE49-F238E27FC236}">
              <a16:creationId xmlns:a16="http://schemas.microsoft.com/office/drawing/2014/main" id="{A4A9B0BF-995B-4699-B746-69F667813AF2}"/>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a:extLst>
            <a:ext uri="{FF2B5EF4-FFF2-40B4-BE49-F238E27FC236}">
              <a16:creationId xmlns:a16="http://schemas.microsoft.com/office/drawing/2014/main" id="{556C0421-A6E8-4D77-959E-F74F70739FBA}"/>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a:extLst>
            <a:ext uri="{FF2B5EF4-FFF2-40B4-BE49-F238E27FC236}">
              <a16:creationId xmlns:a16="http://schemas.microsoft.com/office/drawing/2014/main" id="{C2055D77-4D13-42E6-9780-766D65136CB0}"/>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a:extLst>
            <a:ext uri="{FF2B5EF4-FFF2-40B4-BE49-F238E27FC236}">
              <a16:creationId xmlns:a16="http://schemas.microsoft.com/office/drawing/2014/main" id="{25209607-33C7-4A36-A477-AC5A8770F660}"/>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a:extLst>
            <a:ext uri="{FF2B5EF4-FFF2-40B4-BE49-F238E27FC236}">
              <a16:creationId xmlns:a16="http://schemas.microsoft.com/office/drawing/2014/main" id="{0367F7DA-4291-4432-B2F8-0525F8A00010}"/>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a:extLst>
            <a:ext uri="{FF2B5EF4-FFF2-40B4-BE49-F238E27FC236}">
              <a16:creationId xmlns:a16="http://schemas.microsoft.com/office/drawing/2014/main" id="{67F62FC1-FA15-46A5-9791-02C652FA3A29}"/>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a:extLst>
            <a:ext uri="{FF2B5EF4-FFF2-40B4-BE49-F238E27FC236}">
              <a16:creationId xmlns:a16="http://schemas.microsoft.com/office/drawing/2014/main" id="{D47E9564-81C1-4C5C-A061-E34B896CA91E}"/>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a:extLst>
            <a:ext uri="{FF2B5EF4-FFF2-40B4-BE49-F238E27FC236}">
              <a16:creationId xmlns:a16="http://schemas.microsoft.com/office/drawing/2014/main" id="{17D695C9-0B92-4090-9B4E-5F5325E9AD3C}"/>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EBCD57FF-94F7-4A3A-9228-B688BB7073BF}"/>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B366AF6E-8D09-45BC-9FDA-6D37347A60B2}"/>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警察施設】&#10;一人当たり面積グラフ枠">
          <a:extLst>
            <a:ext uri="{FF2B5EF4-FFF2-40B4-BE49-F238E27FC236}">
              <a16:creationId xmlns:a16="http://schemas.microsoft.com/office/drawing/2014/main" id="{D5E2CDDB-1BF2-44EC-9C7D-9758C3B8D190}"/>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632" name="直線コネクタ 631">
          <a:extLst>
            <a:ext uri="{FF2B5EF4-FFF2-40B4-BE49-F238E27FC236}">
              <a16:creationId xmlns:a16="http://schemas.microsoft.com/office/drawing/2014/main" id="{CEA2DFB3-D8FD-4F3E-A89D-72FA2575A6F7}"/>
            </a:ext>
          </a:extLst>
        </xdr:cNvPr>
        <xdr:cNvCxnSpPr/>
      </xdr:nvCxnSpPr>
      <xdr:spPr>
        <a:xfrm flipV="1">
          <a:off x="19952970" y="90106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33" name="【警察施設】&#10;一人当たり面積最小値テキスト">
          <a:extLst>
            <a:ext uri="{FF2B5EF4-FFF2-40B4-BE49-F238E27FC236}">
              <a16:creationId xmlns:a16="http://schemas.microsoft.com/office/drawing/2014/main" id="{3DCDF364-858F-42DF-B6DF-1EA662C95032}"/>
            </a:ext>
          </a:extLst>
        </xdr:cNvPr>
        <xdr:cNvSpPr txBox="1"/>
      </xdr:nvSpPr>
      <xdr:spPr>
        <a:xfrm>
          <a:off x="20002500"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34" name="直線コネクタ 633">
          <a:extLst>
            <a:ext uri="{FF2B5EF4-FFF2-40B4-BE49-F238E27FC236}">
              <a16:creationId xmlns:a16="http://schemas.microsoft.com/office/drawing/2014/main" id="{531BCFBD-1989-4D43-921A-16C011FF5DC4}"/>
            </a:ext>
          </a:extLst>
        </xdr:cNvPr>
        <xdr:cNvCxnSpPr/>
      </xdr:nvCxnSpPr>
      <xdr:spPr>
        <a:xfrm>
          <a:off x="19878675" y="10325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35" name="【警察施設】&#10;一人当たり面積最大値テキスト">
          <a:extLst>
            <a:ext uri="{FF2B5EF4-FFF2-40B4-BE49-F238E27FC236}">
              <a16:creationId xmlns:a16="http://schemas.microsoft.com/office/drawing/2014/main" id="{722871FA-68DE-44F7-8F71-2AE686EA6070}"/>
            </a:ext>
          </a:extLst>
        </xdr:cNvPr>
        <xdr:cNvSpPr txBox="1"/>
      </xdr:nvSpPr>
      <xdr:spPr>
        <a:xfrm>
          <a:off x="20002500" y="87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36" name="直線コネクタ 635">
          <a:extLst>
            <a:ext uri="{FF2B5EF4-FFF2-40B4-BE49-F238E27FC236}">
              <a16:creationId xmlns:a16="http://schemas.microsoft.com/office/drawing/2014/main" id="{0850E243-F623-4471-937C-537D139E9270}"/>
            </a:ext>
          </a:extLst>
        </xdr:cNvPr>
        <xdr:cNvCxnSpPr/>
      </xdr:nvCxnSpPr>
      <xdr:spPr>
        <a:xfrm>
          <a:off x="19878675" y="9010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137177</xdr:rowOff>
    </xdr:from>
    <xdr:ext cx="469744" cy="259045"/>
    <xdr:sp macro="" textlink="">
      <xdr:nvSpPr>
        <xdr:cNvPr id="637" name="【警察施設】&#10;一人当たり面積平均値テキスト">
          <a:extLst>
            <a:ext uri="{FF2B5EF4-FFF2-40B4-BE49-F238E27FC236}">
              <a16:creationId xmlns:a16="http://schemas.microsoft.com/office/drawing/2014/main" id="{EFAF86EF-AB70-4DC9-B5CF-1F7E35BAF738}"/>
            </a:ext>
          </a:extLst>
        </xdr:cNvPr>
        <xdr:cNvSpPr txBox="1"/>
      </xdr:nvSpPr>
      <xdr:spPr>
        <a:xfrm>
          <a:off x="20002500" y="96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38" name="フローチャート: 判断 637">
          <a:extLst>
            <a:ext uri="{FF2B5EF4-FFF2-40B4-BE49-F238E27FC236}">
              <a16:creationId xmlns:a16="http://schemas.microsoft.com/office/drawing/2014/main" id="{06D42A0D-E5C7-44AF-A390-94E73586C731}"/>
            </a:ext>
          </a:extLst>
        </xdr:cNvPr>
        <xdr:cNvSpPr/>
      </xdr:nvSpPr>
      <xdr:spPr>
        <a:xfrm>
          <a:off x="19897725"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39" name="フローチャート: 判断 638">
          <a:extLst>
            <a:ext uri="{FF2B5EF4-FFF2-40B4-BE49-F238E27FC236}">
              <a16:creationId xmlns:a16="http://schemas.microsoft.com/office/drawing/2014/main" id="{DCAD57E7-58F6-4C36-A0D8-7C799C1724A7}"/>
            </a:ext>
          </a:extLst>
        </xdr:cNvPr>
        <xdr:cNvSpPr/>
      </xdr:nvSpPr>
      <xdr:spPr>
        <a:xfrm>
          <a:off x="19154775" y="9696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40" name="フローチャート: 判断 639">
          <a:extLst>
            <a:ext uri="{FF2B5EF4-FFF2-40B4-BE49-F238E27FC236}">
              <a16:creationId xmlns:a16="http://schemas.microsoft.com/office/drawing/2014/main" id="{09C0D9A5-7252-4512-93EA-20DAEEDD9E70}"/>
            </a:ext>
          </a:extLst>
        </xdr:cNvPr>
        <xdr:cNvSpPr/>
      </xdr:nvSpPr>
      <xdr:spPr>
        <a:xfrm>
          <a:off x="18345150"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641" name="フローチャート: 判断 640">
          <a:extLst>
            <a:ext uri="{FF2B5EF4-FFF2-40B4-BE49-F238E27FC236}">
              <a16:creationId xmlns:a16="http://schemas.microsoft.com/office/drawing/2014/main" id="{99EE144F-17FC-4C85-A387-DF180028EB1F}"/>
            </a:ext>
          </a:extLst>
        </xdr:cNvPr>
        <xdr:cNvSpPr/>
      </xdr:nvSpPr>
      <xdr:spPr>
        <a:xfrm>
          <a:off x="17554575" y="9658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50800</xdr:rowOff>
    </xdr:from>
    <xdr:to>
      <xdr:col>98</xdr:col>
      <xdr:colOff>38100</xdr:colOff>
      <xdr:row>60</xdr:row>
      <xdr:rowOff>152400</xdr:rowOff>
    </xdr:to>
    <xdr:sp macro="" textlink="">
      <xdr:nvSpPr>
        <xdr:cNvPr id="642" name="フローチャート: 判断 641">
          <a:extLst>
            <a:ext uri="{FF2B5EF4-FFF2-40B4-BE49-F238E27FC236}">
              <a16:creationId xmlns:a16="http://schemas.microsoft.com/office/drawing/2014/main" id="{E43D0957-FE99-42E6-BB6A-01CA5058FCEF}"/>
            </a:ext>
          </a:extLst>
        </xdr:cNvPr>
        <xdr:cNvSpPr/>
      </xdr:nvSpPr>
      <xdr:spPr>
        <a:xfrm>
          <a:off x="16754475" y="97631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4344F458-7E24-4420-81BB-7F9160483427}"/>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29E81B7-B5B3-4FEB-B81A-8DCE3C9882E6}"/>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3359558-3D9B-4406-9858-6B2F76C6FB58}"/>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B56832B-D6B1-4C16-AA51-958E62B9C1D5}"/>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676094E6-F3FC-42DE-9207-F041ADE357C0}"/>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133350</xdr:rowOff>
    </xdr:from>
    <xdr:to>
      <xdr:col>116</xdr:col>
      <xdr:colOff>114300</xdr:colOff>
      <xdr:row>56</xdr:row>
      <xdr:rowOff>63500</xdr:rowOff>
    </xdr:to>
    <xdr:sp macro="" textlink="">
      <xdr:nvSpPr>
        <xdr:cNvPr id="648" name="楕円 647">
          <a:extLst>
            <a:ext uri="{FF2B5EF4-FFF2-40B4-BE49-F238E27FC236}">
              <a16:creationId xmlns:a16="http://schemas.microsoft.com/office/drawing/2014/main" id="{2800F3D3-92C7-448F-8F4B-05309447790E}"/>
            </a:ext>
          </a:extLst>
        </xdr:cNvPr>
        <xdr:cNvSpPr/>
      </xdr:nvSpPr>
      <xdr:spPr>
        <a:xfrm>
          <a:off x="19897725" y="9039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48277</xdr:rowOff>
    </xdr:from>
    <xdr:ext cx="469744" cy="259045"/>
    <xdr:sp macro="" textlink="">
      <xdr:nvSpPr>
        <xdr:cNvPr id="649" name="【警察施設】&#10;一人当たり面積該当値テキスト">
          <a:extLst>
            <a:ext uri="{FF2B5EF4-FFF2-40B4-BE49-F238E27FC236}">
              <a16:creationId xmlns:a16="http://schemas.microsoft.com/office/drawing/2014/main" id="{7B0355AE-2AF5-4B73-8244-73748F767E76}"/>
            </a:ext>
          </a:extLst>
        </xdr:cNvPr>
        <xdr:cNvSpPr txBox="1"/>
      </xdr:nvSpPr>
      <xdr:spPr>
        <a:xfrm>
          <a:off x="20002500" y="895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133350</xdr:rowOff>
    </xdr:from>
    <xdr:to>
      <xdr:col>112</xdr:col>
      <xdr:colOff>38100</xdr:colOff>
      <xdr:row>56</xdr:row>
      <xdr:rowOff>63500</xdr:rowOff>
    </xdr:to>
    <xdr:sp macro="" textlink="">
      <xdr:nvSpPr>
        <xdr:cNvPr id="650" name="楕円 649">
          <a:extLst>
            <a:ext uri="{FF2B5EF4-FFF2-40B4-BE49-F238E27FC236}">
              <a16:creationId xmlns:a16="http://schemas.microsoft.com/office/drawing/2014/main" id="{339CBCC7-A9B0-4AD4-B5A7-3A900D0B6B82}"/>
            </a:ext>
          </a:extLst>
        </xdr:cNvPr>
        <xdr:cNvSpPr/>
      </xdr:nvSpPr>
      <xdr:spPr>
        <a:xfrm>
          <a:off x="19154775" y="90392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12700</xdr:rowOff>
    </xdr:from>
    <xdr:to>
      <xdr:col>116</xdr:col>
      <xdr:colOff>63500</xdr:colOff>
      <xdr:row>56</xdr:row>
      <xdr:rowOff>12700</xdr:rowOff>
    </xdr:to>
    <xdr:cxnSp macro="">
      <xdr:nvCxnSpPr>
        <xdr:cNvPr id="651" name="直線コネクタ 650">
          <a:extLst>
            <a:ext uri="{FF2B5EF4-FFF2-40B4-BE49-F238E27FC236}">
              <a16:creationId xmlns:a16="http://schemas.microsoft.com/office/drawing/2014/main" id="{ACB33BB6-7176-4B23-8A8C-ADB18BA0DD81}"/>
            </a:ext>
          </a:extLst>
        </xdr:cNvPr>
        <xdr:cNvCxnSpPr/>
      </xdr:nvCxnSpPr>
      <xdr:spPr>
        <a:xfrm>
          <a:off x="19202400" y="90773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133350</xdr:rowOff>
    </xdr:from>
    <xdr:to>
      <xdr:col>107</xdr:col>
      <xdr:colOff>101600</xdr:colOff>
      <xdr:row>56</xdr:row>
      <xdr:rowOff>63500</xdr:rowOff>
    </xdr:to>
    <xdr:sp macro="" textlink="">
      <xdr:nvSpPr>
        <xdr:cNvPr id="652" name="楕円 651">
          <a:extLst>
            <a:ext uri="{FF2B5EF4-FFF2-40B4-BE49-F238E27FC236}">
              <a16:creationId xmlns:a16="http://schemas.microsoft.com/office/drawing/2014/main" id="{FA41EC80-5EBA-445E-88D5-278B247C331D}"/>
            </a:ext>
          </a:extLst>
        </xdr:cNvPr>
        <xdr:cNvSpPr/>
      </xdr:nvSpPr>
      <xdr:spPr>
        <a:xfrm>
          <a:off x="18345150" y="9039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12700</xdr:rowOff>
    </xdr:from>
    <xdr:to>
      <xdr:col>111</xdr:col>
      <xdr:colOff>177800</xdr:colOff>
      <xdr:row>56</xdr:row>
      <xdr:rowOff>12700</xdr:rowOff>
    </xdr:to>
    <xdr:cxnSp macro="">
      <xdr:nvCxnSpPr>
        <xdr:cNvPr id="653" name="直線コネクタ 652">
          <a:extLst>
            <a:ext uri="{FF2B5EF4-FFF2-40B4-BE49-F238E27FC236}">
              <a16:creationId xmlns:a16="http://schemas.microsoft.com/office/drawing/2014/main" id="{7C5FB195-4E39-42B0-9BBF-FC2069FD5057}"/>
            </a:ext>
          </a:extLst>
        </xdr:cNvPr>
        <xdr:cNvCxnSpPr/>
      </xdr:nvCxnSpPr>
      <xdr:spPr>
        <a:xfrm>
          <a:off x="18392775" y="9077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xdr:rowOff>
    </xdr:from>
    <xdr:to>
      <xdr:col>102</xdr:col>
      <xdr:colOff>165100</xdr:colOff>
      <xdr:row>56</xdr:row>
      <xdr:rowOff>114300</xdr:rowOff>
    </xdr:to>
    <xdr:sp macro="" textlink="">
      <xdr:nvSpPr>
        <xdr:cNvPr id="654" name="楕円 653">
          <a:extLst>
            <a:ext uri="{FF2B5EF4-FFF2-40B4-BE49-F238E27FC236}">
              <a16:creationId xmlns:a16="http://schemas.microsoft.com/office/drawing/2014/main" id="{862B2E47-55FC-49BD-B011-A37740854FA8}"/>
            </a:ext>
          </a:extLst>
        </xdr:cNvPr>
        <xdr:cNvSpPr/>
      </xdr:nvSpPr>
      <xdr:spPr>
        <a:xfrm>
          <a:off x="17554575" y="90773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12700</xdr:rowOff>
    </xdr:from>
    <xdr:to>
      <xdr:col>107</xdr:col>
      <xdr:colOff>50800</xdr:colOff>
      <xdr:row>56</xdr:row>
      <xdr:rowOff>63500</xdr:rowOff>
    </xdr:to>
    <xdr:cxnSp macro="">
      <xdr:nvCxnSpPr>
        <xdr:cNvPr id="655" name="直線コネクタ 654">
          <a:extLst>
            <a:ext uri="{FF2B5EF4-FFF2-40B4-BE49-F238E27FC236}">
              <a16:creationId xmlns:a16="http://schemas.microsoft.com/office/drawing/2014/main" id="{7718B0B9-0A3D-4E5A-A106-A3C1F7F5B0EE}"/>
            </a:ext>
          </a:extLst>
        </xdr:cNvPr>
        <xdr:cNvCxnSpPr/>
      </xdr:nvCxnSpPr>
      <xdr:spPr>
        <a:xfrm flipV="1">
          <a:off x="17602200" y="907732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56" name="n_1aveValue【警察施設】&#10;一人当たり面積">
          <a:extLst>
            <a:ext uri="{FF2B5EF4-FFF2-40B4-BE49-F238E27FC236}">
              <a16:creationId xmlns:a16="http://schemas.microsoft.com/office/drawing/2014/main" id="{53CBF040-6FE5-41F8-ACE7-3BD0D0EF5164}"/>
            </a:ext>
          </a:extLst>
        </xdr:cNvPr>
        <xdr:cNvSpPr txBox="1"/>
      </xdr:nvSpPr>
      <xdr:spPr>
        <a:xfrm>
          <a:off x="18983402" y="97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657" name="n_2aveValue【警察施設】&#10;一人当たり面積">
          <a:extLst>
            <a:ext uri="{FF2B5EF4-FFF2-40B4-BE49-F238E27FC236}">
              <a16:creationId xmlns:a16="http://schemas.microsoft.com/office/drawing/2014/main" id="{9CF7BA2C-BCA8-44EA-B373-34DDB8E3A6D1}"/>
            </a:ext>
          </a:extLst>
        </xdr:cNvPr>
        <xdr:cNvSpPr txBox="1"/>
      </xdr:nvSpPr>
      <xdr:spPr>
        <a:xfrm>
          <a:off x="18183302"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58" name="n_3aveValue【警察施設】&#10;一人当たり面積">
          <a:extLst>
            <a:ext uri="{FF2B5EF4-FFF2-40B4-BE49-F238E27FC236}">
              <a16:creationId xmlns:a16="http://schemas.microsoft.com/office/drawing/2014/main" id="{E9B06962-DA54-4602-8132-9D6FB86D4860}"/>
            </a:ext>
          </a:extLst>
        </xdr:cNvPr>
        <xdr:cNvSpPr txBox="1"/>
      </xdr:nvSpPr>
      <xdr:spPr>
        <a:xfrm>
          <a:off x="17383202" y="974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168927</xdr:rowOff>
    </xdr:from>
    <xdr:ext cx="469744" cy="259045"/>
    <xdr:sp macro="" textlink="">
      <xdr:nvSpPr>
        <xdr:cNvPr id="659" name="n_4aveValue【警察施設】&#10;一人当たり面積">
          <a:extLst>
            <a:ext uri="{FF2B5EF4-FFF2-40B4-BE49-F238E27FC236}">
              <a16:creationId xmlns:a16="http://schemas.microsoft.com/office/drawing/2014/main" id="{6A185FE0-67B1-44DE-B1C6-EBA97DCFFD4E}"/>
            </a:ext>
          </a:extLst>
        </xdr:cNvPr>
        <xdr:cNvSpPr txBox="1"/>
      </xdr:nvSpPr>
      <xdr:spPr>
        <a:xfrm>
          <a:off x="16592627" y="955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80027</xdr:rowOff>
    </xdr:from>
    <xdr:ext cx="469744" cy="259045"/>
    <xdr:sp macro="" textlink="">
      <xdr:nvSpPr>
        <xdr:cNvPr id="660" name="n_1mainValue【警察施設】&#10;一人当たり面積">
          <a:extLst>
            <a:ext uri="{FF2B5EF4-FFF2-40B4-BE49-F238E27FC236}">
              <a16:creationId xmlns:a16="http://schemas.microsoft.com/office/drawing/2014/main" id="{A26B120F-33A8-406D-A487-5058283B5BA2}"/>
            </a:ext>
          </a:extLst>
        </xdr:cNvPr>
        <xdr:cNvSpPr txBox="1"/>
      </xdr:nvSpPr>
      <xdr:spPr>
        <a:xfrm>
          <a:off x="18983402"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80027</xdr:rowOff>
    </xdr:from>
    <xdr:ext cx="469744" cy="259045"/>
    <xdr:sp macro="" textlink="">
      <xdr:nvSpPr>
        <xdr:cNvPr id="661" name="n_2mainValue【警察施設】&#10;一人当たり面積">
          <a:extLst>
            <a:ext uri="{FF2B5EF4-FFF2-40B4-BE49-F238E27FC236}">
              <a16:creationId xmlns:a16="http://schemas.microsoft.com/office/drawing/2014/main" id="{2BD33562-52E9-4C38-95CC-0D14EE390EBA}"/>
            </a:ext>
          </a:extLst>
        </xdr:cNvPr>
        <xdr:cNvSpPr txBox="1"/>
      </xdr:nvSpPr>
      <xdr:spPr>
        <a:xfrm>
          <a:off x="18183302"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130827</xdr:rowOff>
    </xdr:from>
    <xdr:ext cx="469744" cy="259045"/>
    <xdr:sp macro="" textlink="">
      <xdr:nvSpPr>
        <xdr:cNvPr id="662" name="n_3mainValue【警察施設】&#10;一人当たり面積">
          <a:extLst>
            <a:ext uri="{FF2B5EF4-FFF2-40B4-BE49-F238E27FC236}">
              <a16:creationId xmlns:a16="http://schemas.microsoft.com/office/drawing/2014/main" id="{77F2149B-1A89-4128-A8BF-D5EB45D85CE3}"/>
            </a:ext>
          </a:extLst>
        </xdr:cNvPr>
        <xdr:cNvSpPr txBox="1"/>
      </xdr:nvSpPr>
      <xdr:spPr>
        <a:xfrm>
          <a:off x="17383202" y="887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a:extLst>
            <a:ext uri="{FF2B5EF4-FFF2-40B4-BE49-F238E27FC236}">
              <a16:creationId xmlns:a16="http://schemas.microsoft.com/office/drawing/2014/main" id="{C20020B9-8CDF-4314-A469-3D8832A85584}"/>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4" name="正方形/長方形 663">
          <a:extLst>
            <a:ext uri="{FF2B5EF4-FFF2-40B4-BE49-F238E27FC236}">
              <a16:creationId xmlns:a16="http://schemas.microsoft.com/office/drawing/2014/main" id="{17B5C02F-8545-48FD-B357-28B60F3D35F0}"/>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5" name="正方形/長方形 664">
          <a:extLst>
            <a:ext uri="{FF2B5EF4-FFF2-40B4-BE49-F238E27FC236}">
              <a16:creationId xmlns:a16="http://schemas.microsoft.com/office/drawing/2014/main" id="{F8E236FB-4A85-4781-96D2-4BA42111356B}"/>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6" name="正方形/長方形 665">
          <a:extLst>
            <a:ext uri="{FF2B5EF4-FFF2-40B4-BE49-F238E27FC236}">
              <a16:creationId xmlns:a16="http://schemas.microsoft.com/office/drawing/2014/main" id="{1646905C-2323-4BED-89C6-6A42A5A77208}"/>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7" name="正方形/長方形 666">
          <a:extLst>
            <a:ext uri="{FF2B5EF4-FFF2-40B4-BE49-F238E27FC236}">
              <a16:creationId xmlns:a16="http://schemas.microsoft.com/office/drawing/2014/main" id="{CA330C5A-8CC3-411B-9865-F7329BC35790}"/>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CA8B0EB9-4473-4B14-B695-83BD7C5375B4}"/>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B8181837-8716-4B3D-A968-3DD20D36733D}"/>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7DEBE4D2-6A4E-404F-9AEA-2DB6E6F31D80}"/>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1" name="テキスト ボックス 670">
          <a:extLst>
            <a:ext uri="{FF2B5EF4-FFF2-40B4-BE49-F238E27FC236}">
              <a16:creationId xmlns:a16="http://schemas.microsoft.com/office/drawing/2014/main" id="{19B4E592-B05E-4205-8921-DAFBB1157FB4}"/>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a:extLst>
            <a:ext uri="{FF2B5EF4-FFF2-40B4-BE49-F238E27FC236}">
              <a16:creationId xmlns:a16="http://schemas.microsoft.com/office/drawing/2014/main" id="{02D2F512-DEC1-4C7C-8367-080771C08F42}"/>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a:extLst>
            <a:ext uri="{FF2B5EF4-FFF2-40B4-BE49-F238E27FC236}">
              <a16:creationId xmlns:a16="http://schemas.microsoft.com/office/drawing/2014/main" id="{8A7DB663-96E0-45A3-B473-41B54E357D09}"/>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a:extLst>
            <a:ext uri="{FF2B5EF4-FFF2-40B4-BE49-F238E27FC236}">
              <a16:creationId xmlns:a16="http://schemas.microsoft.com/office/drawing/2014/main" id="{AE9855FA-B945-4698-B119-0419F737BD2B}"/>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a:extLst>
            <a:ext uri="{FF2B5EF4-FFF2-40B4-BE49-F238E27FC236}">
              <a16:creationId xmlns:a16="http://schemas.microsoft.com/office/drawing/2014/main" id="{F941145F-5D12-4E86-8D15-D33A761A1C7B}"/>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a:extLst>
            <a:ext uri="{FF2B5EF4-FFF2-40B4-BE49-F238E27FC236}">
              <a16:creationId xmlns:a16="http://schemas.microsoft.com/office/drawing/2014/main" id="{70352EA3-1E99-4E2E-A4E7-F6480BC8B249}"/>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a:extLst>
            <a:ext uri="{FF2B5EF4-FFF2-40B4-BE49-F238E27FC236}">
              <a16:creationId xmlns:a16="http://schemas.microsoft.com/office/drawing/2014/main" id="{CA4D83C5-5378-430B-AB29-024B4FB61646}"/>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a:extLst>
            <a:ext uri="{FF2B5EF4-FFF2-40B4-BE49-F238E27FC236}">
              <a16:creationId xmlns:a16="http://schemas.microsoft.com/office/drawing/2014/main" id="{C09AE9F9-2DAF-449A-B8CB-337D11D3F1CF}"/>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a:extLst>
            <a:ext uri="{FF2B5EF4-FFF2-40B4-BE49-F238E27FC236}">
              <a16:creationId xmlns:a16="http://schemas.microsoft.com/office/drawing/2014/main" id="{FF9CA344-4D2A-4A6B-A84C-BF245EF27118}"/>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a:extLst>
            <a:ext uri="{FF2B5EF4-FFF2-40B4-BE49-F238E27FC236}">
              <a16:creationId xmlns:a16="http://schemas.microsoft.com/office/drawing/2014/main" id="{23997B1B-C725-4547-975C-AE954BC27A0F}"/>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1" name="テキスト ボックス 680">
          <a:extLst>
            <a:ext uri="{FF2B5EF4-FFF2-40B4-BE49-F238E27FC236}">
              <a16:creationId xmlns:a16="http://schemas.microsoft.com/office/drawing/2014/main" id="{A5C3765E-2626-4F92-980B-E7EC73E8E14F}"/>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16CEDA5A-39BB-4743-A75D-DE26D649614E}"/>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3" name="テキスト ボックス 682">
          <a:extLst>
            <a:ext uri="{FF2B5EF4-FFF2-40B4-BE49-F238E27FC236}">
              <a16:creationId xmlns:a16="http://schemas.microsoft.com/office/drawing/2014/main" id="{9CB8ABE9-0CEE-4019-BE6F-7489AD458CEB}"/>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庁舎】&#10;有形固定資産減価償却率グラフ枠">
          <a:extLst>
            <a:ext uri="{FF2B5EF4-FFF2-40B4-BE49-F238E27FC236}">
              <a16:creationId xmlns:a16="http://schemas.microsoft.com/office/drawing/2014/main" id="{C06AEB5E-81AD-470D-9091-D17FADC47600}"/>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685" name="直線コネクタ 684">
          <a:extLst>
            <a:ext uri="{FF2B5EF4-FFF2-40B4-BE49-F238E27FC236}">
              <a16:creationId xmlns:a16="http://schemas.microsoft.com/office/drawing/2014/main" id="{7A1746FF-60C2-4EC2-99AA-9156EF5D7EEB}"/>
            </a:ext>
          </a:extLst>
        </xdr:cNvPr>
        <xdr:cNvCxnSpPr/>
      </xdr:nvCxnSpPr>
      <xdr:spPr>
        <a:xfrm flipV="1">
          <a:off x="14695170" y="12589511"/>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86" name="【庁舎】&#10;有形固定資産減価償却率最小値テキスト">
          <a:extLst>
            <a:ext uri="{FF2B5EF4-FFF2-40B4-BE49-F238E27FC236}">
              <a16:creationId xmlns:a16="http://schemas.microsoft.com/office/drawing/2014/main" id="{F6C729A6-E914-4DAB-9EBF-5EECE41F1316}"/>
            </a:ext>
          </a:extLst>
        </xdr:cNvPr>
        <xdr:cNvSpPr txBox="1"/>
      </xdr:nvSpPr>
      <xdr:spPr>
        <a:xfrm>
          <a:off x="147447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87" name="直線コネクタ 686">
          <a:extLst>
            <a:ext uri="{FF2B5EF4-FFF2-40B4-BE49-F238E27FC236}">
              <a16:creationId xmlns:a16="http://schemas.microsoft.com/office/drawing/2014/main" id="{3C2BCB51-D51F-4277-B222-F805EFB934B6}"/>
            </a:ext>
          </a:extLst>
        </xdr:cNvPr>
        <xdr:cNvCxnSpPr/>
      </xdr:nvCxnSpPr>
      <xdr:spPr>
        <a:xfrm>
          <a:off x="14611350" y="14070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688" name="【庁舎】&#10;有形固定資産減価償却率最大値テキスト">
          <a:extLst>
            <a:ext uri="{FF2B5EF4-FFF2-40B4-BE49-F238E27FC236}">
              <a16:creationId xmlns:a16="http://schemas.microsoft.com/office/drawing/2014/main" id="{8D43E2C4-A130-4BAB-86DA-76337640517C}"/>
            </a:ext>
          </a:extLst>
        </xdr:cNvPr>
        <xdr:cNvSpPr txBox="1"/>
      </xdr:nvSpPr>
      <xdr:spPr>
        <a:xfrm>
          <a:off x="147447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89" name="直線コネクタ 688">
          <a:extLst>
            <a:ext uri="{FF2B5EF4-FFF2-40B4-BE49-F238E27FC236}">
              <a16:creationId xmlns:a16="http://schemas.microsoft.com/office/drawing/2014/main" id="{F5ACAB25-F8A7-429D-BB0A-F8177C3AB949}"/>
            </a:ext>
          </a:extLst>
        </xdr:cNvPr>
        <xdr:cNvCxnSpPr/>
      </xdr:nvCxnSpPr>
      <xdr:spPr>
        <a:xfrm>
          <a:off x="14611350"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63516</xdr:rowOff>
    </xdr:from>
    <xdr:ext cx="405111" cy="259045"/>
    <xdr:sp macro="" textlink="">
      <xdr:nvSpPr>
        <xdr:cNvPr id="690" name="【庁舎】&#10;有形固定資産減価償却率平均値テキスト">
          <a:extLst>
            <a:ext uri="{FF2B5EF4-FFF2-40B4-BE49-F238E27FC236}">
              <a16:creationId xmlns:a16="http://schemas.microsoft.com/office/drawing/2014/main" id="{EE27A1D7-663F-49A8-8BBA-ABDAE843B594}"/>
            </a:ext>
          </a:extLst>
        </xdr:cNvPr>
        <xdr:cNvSpPr txBox="1"/>
      </xdr:nvSpPr>
      <xdr:spPr>
        <a:xfrm>
          <a:off x="14744700" y="13182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91" name="フローチャート: 判断 690">
          <a:extLst>
            <a:ext uri="{FF2B5EF4-FFF2-40B4-BE49-F238E27FC236}">
              <a16:creationId xmlns:a16="http://schemas.microsoft.com/office/drawing/2014/main" id="{95F6C7BF-FEB1-470E-9D0A-9F1DA08B7976}"/>
            </a:ext>
          </a:extLst>
        </xdr:cNvPr>
        <xdr:cNvSpPr/>
      </xdr:nvSpPr>
      <xdr:spPr>
        <a:xfrm>
          <a:off x="14649450" y="133184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92" name="フローチャート: 判断 691">
          <a:extLst>
            <a:ext uri="{FF2B5EF4-FFF2-40B4-BE49-F238E27FC236}">
              <a16:creationId xmlns:a16="http://schemas.microsoft.com/office/drawing/2014/main" id="{55BBDC42-707B-4202-BCE1-51E08FCDBE74}"/>
            </a:ext>
          </a:extLst>
        </xdr:cNvPr>
        <xdr:cNvSpPr/>
      </xdr:nvSpPr>
      <xdr:spPr>
        <a:xfrm>
          <a:off x="13887450" y="132765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93" name="フローチャート: 判断 692">
          <a:extLst>
            <a:ext uri="{FF2B5EF4-FFF2-40B4-BE49-F238E27FC236}">
              <a16:creationId xmlns:a16="http://schemas.microsoft.com/office/drawing/2014/main" id="{571457EA-88B9-431C-90FB-E3F725C53C33}"/>
            </a:ext>
          </a:extLst>
        </xdr:cNvPr>
        <xdr:cNvSpPr/>
      </xdr:nvSpPr>
      <xdr:spPr>
        <a:xfrm>
          <a:off x="13096875" y="13279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94" name="フローチャート: 判断 693">
          <a:extLst>
            <a:ext uri="{FF2B5EF4-FFF2-40B4-BE49-F238E27FC236}">
              <a16:creationId xmlns:a16="http://schemas.microsoft.com/office/drawing/2014/main" id="{323654E8-76F7-446C-A02C-A5CD8773A160}"/>
            </a:ext>
          </a:extLst>
        </xdr:cNvPr>
        <xdr:cNvSpPr/>
      </xdr:nvSpPr>
      <xdr:spPr>
        <a:xfrm>
          <a:off x="12296775" y="1326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33020</xdr:rowOff>
    </xdr:from>
    <xdr:to>
      <xdr:col>67</xdr:col>
      <xdr:colOff>101600</xdr:colOff>
      <xdr:row>84</xdr:row>
      <xdr:rowOff>134620</xdr:rowOff>
    </xdr:to>
    <xdr:sp macro="" textlink="">
      <xdr:nvSpPr>
        <xdr:cNvPr id="695" name="フローチャート: 判断 694">
          <a:extLst>
            <a:ext uri="{FF2B5EF4-FFF2-40B4-BE49-F238E27FC236}">
              <a16:creationId xmlns:a16="http://schemas.microsoft.com/office/drawing/2014/main" id="{28542BBF-7078-420D-8F39-C95C8138BE05}"/>
            </a:ext>
          </a:extLst>
        </xdr:cNvPr>
        <xdr:cNvSpPr/>
      </xdr:nvSpPr>
      <xdr:spPr>
        <a:xfrm>
          <a:off x="11487150" y="136315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BF423AE6-4ED9-4AD9-94D7-178773513C1E}"/>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1C5BBE50-2A9D-43D3-AE5E-1E5756E9A3C6}"/>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535EC36B-0E42-46E6-B024-8CD669D2B995}"/>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102A2EF9-D41E-4202-A469-D2EC89D2F949}"/>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C04DD9E-63FE-4401-A4F9-5C1026B24D5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17780</xdr:rowOff>
    </xdr:from>
    <xdr:to>
      <xdr:col>85</xdr:col>
      <xdr:colOff>177800</xdr:colOff>
      <xdr:row>84</xdr:row>
      <xdr:rowOff>119380</xdr:rowOff>
    </xdr:to>
    <xdr:sp macro="" textlink="">
      <xdr:nvSpPr>
        <xdr:cNvPr id="701" name="楕円 700">
          <a:extLst>
            <a:ext uri="{FF2B5EF4-FFF2-40B4-BE49-F238E27FC236}">
              <a16:creationId xmlns:a16="http://schemas.microsoft.com/office/drawing/2014/main" id="{71A37039-B579-4F67-9007-90054B7FA609}"/>
            </a:ext>
          </a:extLst>
        </xdr:cNvPr>
        <xdr:cNvSpPr/>
      </xdr:nvSpPr>
      <xdr:spPr>
        <a:xfrm>
          <a:off x="14649450" y="136194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167657</xdr:rowOff>
    </xdr:from>
    <xdr:ext cx="405111" cy="259045"/>
    <xdr:sp macro="" textlink="">
      <xdr:nvSpPr>
        <xdr:cNvPr id="702" name="【庁舎】&#10;有形固定資産減価償却率該当値テキスト">
          <a:extLst>
            <a:ext uri="{FF2B5EF4-FFF2-40B4-BE49-F238E27FC236}">
              <a16:creationId xmlns:a16="http://schemas.microsoft.com/office/drawing/2014/main" id="{25310496-CE53-405D-B8E4-722C1C4074B3}"/>
            </a:ext>
          </a:extLst>
        </xdr:cNvPr>
        <xdr:cNvSpPr txBox="1"/>
      </xdr:nvSpPr>
      <xdr:spPr>
        <a:xfrm>
          <a:off x="147447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135889</xdr:rowOff>
    </xdr:from>
    <xdr:to>
      <xdr:col>81</xdr:col>
      <xdr:colOff>101600</xdr:colOff>
      <xdr:row>84</xdr:row>
      <xdr:rowOff>66039</xdr:rowOff>
    </xdr:to>
    <xdr:sp macro="" textlink="">
      <xdr:nvSpPr>
        <xdr:cNvPr id="703" name="楕円 702">
          <a:extLst>
            <a:ext uri="{FF2B5EF4-FFF2-40B4-BE49-F238E27FC236}">
              <a16:creationId xmlns:a16="http://schemas.microsoft.com/office/drawing/2014/main" id="{FD6C7EA7-E1FA-4C43-9705-205D402E5AEC}"/>
            </a:ext>
          </a:extLst>
        </xdr:cNvPr>
        <xdr:cNvSpPr/>
      </xdr:nvSpPr>
      <xdr:spPr>
        <a:xfrm>
          <a:off x="13887450" y="135756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15239</xdr:rowOff>
    </xdr:from>
    <xdr:to>
      <xdr:col>85</xdr:col>
      <xdr:colOff>127000</xdr:colOff>
      <xdr:row>84</xdr:row>
      <xdr:rowOff>68580</xdr:rowOff>
    </xdr:to>
    <xdr:cxnSp macro="">
      <xdr:nvCxnSpPr>
        <xdr:cNvPr id="704" name="直線コネクタ 703">
          <a:extLst>
            <a:ext uri="{FF2B5EF4-FFF2-40B4-BE49-F238E27FC236}">
              <a16:creationId xmlns:a16="http://schemas.microsoft.com/office/drawing/2014/main" id="{0D5C55C3-C7D9-40EB-BDA1-62A4C10DF4F6}"/>
            </a:ext>
          </a:extLst>
        </xdr:cNvPr>
        <xdr:cNvCxnSpPr/>
      </xdr:nvCxnSpPr>
      <xdr:spPr>
        <a:xfrm>
          <a:off x="13935075" y="13613764"/>
          <a:ext cx="762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105411</xdr:rowOff>
    </xdr:from>
    <xdr:to>
      <xdr:col>76</xdr:col>
      <xdr:colOff>165100</xdr:colOff>
      <xdr:row>84</xdr:row>
      <xdr:rowOff>35561</xdr:rowOff>
    </xdr:to>
    <xdr:sp macro="" textlink="">
      <xdr:nvSpPr>
        <xdr:cNvPr id="705" name="楕円 704">
          <a:extLst>
            <a:ext uri="{FF2B5EF4-FFF2-40B4-BE49-F238E27FC236}">
              <a16:creationId xmlns:a16="http://schemas.microsoft.com/office/drawing/2014/main" id="{7F47A21C-427A-45E5-8CF3-1C97EAD308C8}"/>
            </a:ext>
          </a:extLst>
        </xdr:cNvPr>
        <xdr:cNvSpPr/>
      </xdr:nvSpPr>
      <xdr:spPr>
        <a:xfrm>
          <a:off x="13096875" y="135420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156211</xdr:rowOff>
    </xdr:from>
    <xdr:to>
      <xdr:col>81</xdr:col>
      <xdr:colOff>50800</xdr:colOff>
      <xdr:row>84</xdr:row>
      <xdr:rowOff>15239</xdr:rowOff>
    </xdr:to>
    <xdr:cxnSp macro="">
      <xdr:nvCxnSpPr>
        <xdr:cNvPr id="706" name="直線コネクタ 705">
          <a:extLst>
            <a:ext uri="{FF2B5EF4-FFF2-40B4-BE49-F238E27FC236}">
              <a16:creationId xmlns:a16="http://schemas.microsoft.com/office/drawing/2014/main" id="{1F6899F0-B0A8-4E99-BE78-039635E2C7FD}"/>
            </a:ext>
          </a:extLst>
        </xdr:cNvPr>
        <xdr:cNvCxnSpPr/>
      </xdr:nvCxnSpPr>
      <xdr:spPr>
        <a:xfrm>
          <a:off x="13144500" y="13599161"/>
          <a:ext cx="790575" cy="1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40639</xdr:rowOff>
    </xdr:from>
    <xdr:to>
      <xdr:col>72</xdr:col>
      <xdr:colOff>38100</xdr:colOff>
      <xdr:row>83</xdr:row>
      <xdr:rowOff>142239</xdr:rowOff>
    </xdr:to>
    <xdr:sp macro="" textlink="">
      <xdr:nvSpPr>
        <xdr:cNvPr id="707" name="楕円 706">
          <a:extLst>
            <a:ext uri="{FF2B5EF4-FFF2-40B4-BE49-F238E27FC236}">
              <a16:creationId xmlns:a16="http://schemas.microsoft.com/office/drawing/2014/main" id="{1B687B43-32F1-4DF6-B843-86C24A919F49}"/>
            </a:ext>
          </a:extLst>
        </xdr:cNvPr>
        <xdr:cNvSpPr/>
      </xdr:nvSpPr>
      <xdr:spPr>
        <a:xfrm>
          <a:off x="12296775" y="134804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91439</xdr:rowOff>
    </xdr:from>
    <xdr:to>
      <xdr:col>76</xdr:col>
      <xdr:colOff>114300</xdr:colOff>
      <xdr:row>83</xdr:row>
      <xdr:rowOff>156211</xdr:rowOff>
    </xdr:to>
    <xdr:cxnSp macro="">
      <xdr:nvCxnSpPr>
        <xdr:cNvPr id="708" name="直線コネクタ 707">
          <a:extLst>
            <a:ext uri="{FF2B5EF4-FFF2-40B4-BE49-F238E27FC236}">
              <a16:creationId xmlns:a16="http://schemas.microsoft.com/office/drawing/2014/main" id="{2468AD16-ACC4-433E-B2E0-F57658B32D60}"/>
            </a:ext>
          </a:extLst>
        </xdr:cNvPr>
        <xdr:cNvCxnSpPr/>
      </xdr:nvCxnSpPr>
      <xdr:spPr>
        <a:xfrm>
          <a:off x="12344400" y="13528039"/>
          <a:ext cx="800100" cy="7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116857</xdr:rowOff>
    </xdr:from>
    <xdr:ext cx="405111" cy="259045"/>
    <xdr:sp macro="" textlink="">
      <xdr:nvSpPr>
        <xdr:cNvPr id="709" name="n_1aveValue【庁舎】&#10;有形固定資産減価償却率">
          <a:extLst>
            <a:ext uri="{FF2B5EF4-FFF2-40B4-BE49-F238E27FC236}">
              <a16:creationId xmlns:a16="http://schemas.microsoft.com/office/drawing/2014/main" id="{E4330CBE-8B61-46DC-AA11-8542EFA5120D}"/>
            </a:ext>
          </a:extLst>
        </xdr:cNvPr>
        <xdr:cNvSpPr txBox="1"/>
      </xdr:nvSpPr>
      <xdr:spPr>
        <a:xfrm>
          <a:off x="1374521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710" name="n_2aveValue【庁舎】&#10;有形固定資産減価償却率">
          <a:extLst>
            <a:ext uri="{FF2B5EF4-FFF2-40B4-BE49-F238E27FC236}">
              <a16:creationId xmlns:a16="http://schemas.microsoft.com/office/drawing/2014/main" id="{B36DAB43-8F67-43AF-AD62-DCE3A3C179CC}"/>
            </a:ext>
          </a:extLst>
        </xdr:cNvPr>
        <xdr:cNvSpPr txBox="1"/>
      </xdr:nvSpPr>
      <xdr:spPr>
        <a:xfrm>
          <a:off x="12964169"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711" name="n_3aveValue【庁舎】&#10;有形固定資産減価償却率">
          <a:extLst>
            <a:ext uri="{FF2B5EF4-FFF2-40B4-BE49-F238E27FC236}">
              <a16:creationId xmlns:a16="http://schemas.microsoft.com/office/drawing/2014/main" id="{29B25DAF-B3CB-4E5F-95A3-627FD5068C90}"/>
            </a:ext>
          </a:extLst>
        </xdr:cNvPr>
        <xdr:cNvSpPr txBox="1"/>
      </xdr:nvSpPr>
      <xdr:spPr>
        <a:xfrm>
          <a:off x="12164069" y="1304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151147</xdr:rowOff>
    </xdr:from>
    <xdr:ext cx="405111" cy="259045"/>
    <xdr:sp macro="" textlink="">
      <xdr:nvSpPr>
        <xdr:cNvPr id="712" name="n_4aveValue【庁舎】&#10;有形固定資産減価償却率">
          <a:extLst>
            <a:ext uri="{FF2B5EF4-FFF2-40B4-BE49-F238E27FC236}">
              <a16:creationId xmlns:a16="http://schemas.microsoft.com/office/drawing/2014/main" id="{78EB4AAF-43AF-4780-9694-BFBB824E4EC9}"/>
            </a:ext>
          </a:extLst>
        </xdr:cNvPr>
        <xdr:cNvSpPr txBox="1"/>
      </xdr:nvSpPr>
      <xdr:spPr>
        <a:xfrm>
          <a:off x="113544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57166</xdr:rowOff>
    </xdr:from>
    <xdr:ext cx="405111" cy="259045"/>
    <xdr:sp macro="" textlink="">
      <xdr:nvSpPr>
        <xdr:cNvPr id="713" name="n_1mainValue【庁舎】&#10;有形固定資産減価償却率">
          <a:extLst>
            <a:ext uri="{FF2B5EF4-FFF2-40B4-BE49-F238E27FC236}">
              <a16:creationId xmlns:a16="http://schemas.microsoft.com/office/drawing/2014/main" id="{35862EF9-B034-4213-83EB-600EB513282D}"/>
            </a:ext>
          </a:extLst>
        </xdr:cNvPr>
        <xdr:cNvSpPr txBox="1"/>
      </xdr:nvSpPr>
      <xdr:spPr>
        <a:xfrm>
          <a:off x="13745219"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714" name="n_2mainValue【庁舎】&#10;有形固定資産減価償却率">
          <a:extLst>
            <a:ext uri="{FF2B5EF4-FFF2-40B4-BE49-F238E27FC236}">
              <a16:creationId xmlns:a16="http://schemas.microsoft.com/office/drawing/2014/main" id="{96E8A9E7-56F2-4DC5-A244-34B32BF3534F}"/>
            </a:ext>
          </a:extLst>
        </xdr:cNvPr>
        <xdr:cNvSpPr txBox="1"/>
      </xdr:nvSpPr>
      <xdr:spPr>
        <a:xfrm>
          <a:off x="12964169" y="1363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133366</xdr:rowOff>
    </xdr:from>
    <xdr:ext cx="405111" cy="259045"/>
    <xdr:sp macro="" textlink="">
      <xdr:nvSpPr>
        <xdr:cNvPr id="715" name="n_3mainValue【庁舎】&#10;有形固定資産減価償却率">
          <a:extLst>
            <a:ext uri="{FF2B5EF4-FFF2-40B4-BE49-F238E27FC236}">
              <a16:creationId xmlns:a16="http://schemas.microsoft.com/office/drawing/2014/main" id="{4D0B3B96-9A17-4A1D-935F-E63445677AEF}"/>
            </a:ext>
          </a:extLst>
        </xdr:cNvPr>
        <xdr:cNvSpPr txBox="1"/>
      </xdr:nvSpPr>
      <xdr:spPr>
        <a:xfrm>
          <a:off x="12164069" y="1357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a:extLst>
            <a:ext uri="{FF2B5EF4-FFF2-40B4-BE49-F238E27FC236}">
              <a16:creationId xmlns:a16="http://schemas.microsoft.com/office/drawing/2014/main" id="{89C70600-F3C5-4ED0-A64F-F33080F70844}"/>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7" name="正方形/長方形 716">
          <a:extLst>
            <a:ext uri="{FF2B5EF4-FFF2-40B4-BE49-F238E27FC236}">
              <a16:creationId xmlns:a16="http://schemas.microsoft.com/office/drawing/2014/main" id="{59CB0AB8-14CF-4324-B571-C2332BF16D25}"/>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8" name="正方形/長方形 717">
          <a:extLst>
            <a:ext uri="{FF2B5EF4-FFF2-40B4-BE49-F238E27FC236}">
              <a16:creationId xmlns:a16="http://schemas.microsoft.com/office/drawing/2014/main" id="{83B43FA8-1EDF-4BEA-8155-5B6DFAD9AC62}"/>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9" name="正方形/長方形 718">
          <a:extLst>
            <a:ext uri="{FF2B5EF4-FFF2-40B4-BE49-F238E27FC236}">
              <a16:creationId xmlns:a16="http://schemas.microsoft.com/office/drawing/2014/main" id="{96C5EFEC-9139-4200-8A70-C401EFD85E03}"/>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20" name="正方形/長方形 719">
          <a:extLst>
            <a:ext uri="{FF2B5EF4-FFF2-40B4-BE49-F238E27FC236}">
              <a16:creationId xmlns:a16="http://schemas.microsoft.com/office/drawing/2014/main" id="{ECA54E6E-9B94-41B2-8CD6-1F835802AC7F}"/>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A46BBA62-6CAC-42CE-A06C-35CC26DAD85C}"/>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3D682F3F-C904-4768-A4F5-DD925A43DA21}"/>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5A58B6CC-D70F-4577-A709-32E8F9F6BE33}"/>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a:extLst>
            <a:ext uri="{FF2B5EF4-FFF2-40B4-BE49-F238E27FC236}">
              <a16:creationId xmlns:a16="http://schemas.microsoft.com/office/drawing/2014/main" id="{2B7CF7F3-DCEE-4A7B-8F31-DFDBDD66CC43}"/>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11BFC660-A130-4293-9006-C26950FE840C}"/>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a:extLst>
            <a:ext uri="{FF2B5EF4-FFF2-40B4-BE49-F238E27FC236}">
              <a16:creationId xmlns:a16="http://schemas.microsoft.com/office/drawing/2014/main" id="{F7141F00-E216-4745-AA75-6B8AD5660A2D}"/>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a:extLst>
            <a:ext uri="{FF2B5EF4-FFF2-40B4-BE49-F238E27FC236}">
              <a16:creationId xmlns:a16="http://schemas.microsoft.com/office/drawing/2014/main" id="{C1778143-DC23-4A7F-990E-DA2301859D4E}"/>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a:extLst>
            <a:ext uri="{FF2B5EF4-FFF2-40B4-BE49-F238E27FC236}">
              <a16:creationId xmlns:a16="http://schemas.microsoft.com/office/drawing/2014/main" id="{B92F8B22-470B-43E7-86BC-9B66AA558EA8}"/>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a:extLst>
            <a:ext uri="{FF2B5EF4-FFF2-40B4-BE49-F238E27FC236}">
              <a16:creationId xmlns:a16="http://schemas.microsoft.com/office/drawing/2014/main" id="{98F29032-6CB6-4533-996D-823D0A3936F4}"/>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a:extLst>
            <a:ext uri="{FF2B5EF4-FFF2-40B4-BE49-F238E27FC236}">
              <a16:creationId xmlns:a16="http://schemas.microsoft.com/office/drawing/2014/main" id="{C4AF602B-6A78-4BFC-96BD-87DAA8DA3F3B}"/>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a:extLst>
            <a:ext uri="{FF2B5EF4-FFF2-40B4-BE49-F238E27FC236}">
              <a16:creationId xmlns:a16="http://schemas.microsoft.com/office/drawing/2014/main" id="{9685E45E-A745-4932-BCA5-B27B8DE8D73A}"/>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a:extLst>
            <a:ext uri="{FF2B5EF4-FFF2-40B4-BE49-F238E27FC236}">
              <a16:creationId xmlns:a16="http://schemas.microsoft.com/office/drawing/2014/main" id="{49AB79F5-A907-4A59-90B5-BF65373A59F2}"/>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a:extLst>
            <a:ext uri="{FF2B5EF4-FFF2-40B4-BE49-F238E27FC236}">
              <a16:creationId xmlns:a16="http://schemas.microsoft.com/office/drawing/2014/main" id="{36E51A3C-230F-462E-9205-A1EE5E41C02F}"/>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a:extLst>
            <a:ext uri="{FF2B5EF4-FFF2-40B4-BE49-F238E27FC236}">
              <a16:creationId xmlns:a16="http://schemas.microsoft.com/office/drawing/2014/main" id="{287C98F6-923B-413B-A8DB-B618A41AB48D}"/>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a:extLst>
            <a:ext uri="{FF2B5EF4-FFF2-40B4-BE49-F238E27FC236}">
              <a16:creationId xmlns:a16="http://schemas.microsoft.com/office/drawing/2014/main" id="{BCB0D4BA-0645-4A75-A6EA-C6C90DCFED57}"/>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id="{3116B801-B24C-4B5B-BE84-4FCCAE48D037}"/>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id="{8B479985-0DA7-4F8F-A2C5-A67976A52404}"/>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庁舎】&#10;一人当たり面積グラフ枠">
          <a:extLst>
            <a:ext uri="{FF2B5EF4-FFF2-40B4-BE49-F238E27FC236}">
              <a16:creationId xmlns:a16="http://schemas.microsoft.com/office/drawing/2014/main" id="{E98ED606-43DF-4231-BFC9-A0167B4B7028}"/>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39" name="直線コネクタ 738">
          <a:extLst>
            <a:ext uri="{FF2B5EF4-FFF2-40B4-BE49-F238E27FC236}">
              <a16:creationId xmlns:a16="http://schemas.microsoft.com/office/drawing/2014/main" id="{28B7D9B9-2B9A-4D5B-ACA4-D72D526994F2}"/>
            </a:ext>
          </a:extLst>
        </xdr:cNvPr>
        <xdr:cNvCxnSpPr/>
      </xdr:nvCxnSpPr>
      <xdr:spPr>
        <a:xfrm flipV="1">
          <a:off x="19952970" y="12646479"/>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40" name="【庁舎】&#10;一人当たり面積最小値テキスト">
          <a:extLst>
            <a:ext uri="{FF2B5EF4-FFF2-40B4-BE49-F238E27FC236}">
              <a16:creationId xmlns:a16="http://schemas.microsoft.com/office/drawing/2014/main" id="{E111B46D-B072-49E9-A300-6BE8171BC2BC}"/>
            </a:ext>
          </a:extLst>
        </xdr:cNvPr>
        <xdr:cNvSpPr txBox="1"/>
      </xdr:nvSpPr>
      <xdr:spPr>
        <a:xfrm>
          <a:off x="20002500" y="138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41" name="直線コネクタ 740">
          <a:extLst>
            <a:ext uri="{FF2B5EF4-FFF2-40B4-BE49-F238E27FC236}">
              <a16:creationId xmlns:a16="http://schemas.microsoft.com/office/drawing/2014/main" id="{FE39CA39-AF24-451E-A641-F981CF7052BD}"/>
            </a:ext>
          </a:extLst>
        </xdr:cNvPr>
        <xdr:cNvCxnSpPr/>
      </xdr:nvCxnSpPr>
      <xdr:spPr>
        <a:xfrm>
          <a:off x="19878675" y="138674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42" name="【庁舎】&#10;一人当たり面積最大値テキスト">
          <a:extLst>
            <a:ext uri="{FF2B5EF4-FFF2-40B4-BE49-F238E27FC236}">
              <a16:creationId xmlns:a16="http://schemas.microsoft.com/office/drawing/2014/main" id="{23B635FB-2EA1-42BB-816E-5A20939A238A}"/>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43" name="直線コネクタ 742">
          <a:extLst>
            <a:ext uri="{FF2B5EF4-FFF2-40B4-BE49-F238E27FC236}">
              <a16:creationId xmlns:a16="http://schemas.microsoft.com/office/drawing/2014/main" id="{C4E2F899-3778-4B9C-9923-255964F12C35}"/>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44" name="【庁舎】&#10;一人当たり面積平均値テキスト">
          <a:extLst>
            <a:ext uri="{FF2B5EF4-FFF2-40B4-BE49-F238E27FC236}">
              <a16:creationId xmlns:a16="http://schemas.microsoft.com/office/drawing/2014/main" id="{AD240BF5-1913-4527-91AA-8F5495885A62}"/>
            </a:ext>
          </a:extLst>
        </xdr:cNvPr>
        <xdr:cNvSpPr txBox="1"/>
      </xdr:nvSpPr>
      <xdr:spPr>
        <a:xfrm>
          <a:off x="20002500" y="1344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45" name="フローチャート: 判断 744">
          <a:extLst>
            <a:ext uri="{FF2B5EF4-FFF2-40B4-BE49-F238E27FC236}">
              <a16:creationId xmlns:a16="http://schemas.microsoft.com/office/drawing/2014/main" id="{4F7A7C84-7E03-471A-A19F-55BB2D39A224}"/>
            </a:ext>
          </a:extLst>
        </xdr:cNvPr>
        <xdr:cNvSpPr/>
      </xdr:nvSpPr>
      <xdr:spPr>
        <a:xfrm>
          <a:off x="19897725" y="134701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46" name="フローチャート: 判断 745">
          <a:extLst>
            <a:ext uri="{FF2B5EF4-FFF2-40B4-BE49-F238E27FC236}">
              <a16:creationId xmlns:a16="http://schemas.microsoft.com/office/drawing/2014/main" id="{E6D8AF0E-A664-4D75-B83F-3AD7FC201EFB}"/>
            </a:ext>
          </a:extLst>
        </xdr:cNvPr>
        <xdr:cNvSpPr/>
      </xdr:nvSpPr>
      <xdr:spPr>
        <a:xfrm>
          <a:off x="19154775" y="134701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47" name="フローチャート: 判断 746">
          <a:extLst>
            <a:ext uri="{FF2B5EF4-FFF2-40B4-BE49-F238E27FC236}">
              <a16:creationId xmlns:a16="http://schemas.microsoft.com/office/drawing/2014/main" id="{490DAFF4-6A24-41AF-971F-B335BD198D73}"/>
            </a:ext>
          </a:extLst>
        </xdr:cNvPr>
        <xdr:cNvSpPr/>
      </xdr:nvSpPr>
      <xdr:spPr>
        <a:xfrm>
          <a:off x="18345150" y="134656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748" name="フローチャート: 判断 747">
          <a:extLst>
            <a:ext uri="{FF2B5EF4-FFF2-40B4-BE49-F238E27FC236}">
              <a16:creationId xmlns:a16="http://schemas.microsoft.com/office/drawing/2014/main" id="{E6119B55-D509-4AD9-B26B-8EAE56C36B85}"/>
            </a:ext>
          </a:extLst>
        </xdr:cNvPr>
        <xdr:cNvSpPr/>
      </xdr:nvSpPr>
      <xdr:spPr>
        <a:xfrm>
          <a:off x="17554575" y="133740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49" name="フローチャート: 判断 748">
          <a:extLst>
            <a:ext uri="{FF2B5EF4-FFF2-40B4-BE49-F238E27FC236}">
              <a16:creationId xmlns:a16="http://schemas.microsoft.com/office/drawing/2014/main" id="{0247A013-7120-4FBB-9E8D-A849B846484A}"/>
            </a:ext>
          </a:extLst>
        </xdr:cNvPr>
        <xdr:cNvSpPr/>
      </xdr:nvSpPr>
      <xdr:spPr>
        <a:xfrm>
          <a:off x="16754475" y="1344839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55EC59E3-13C8-4738-8CA2-12F309173A3E}"/>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AE0E45C1-FD95-4359-A210-66C64F815C38}"/>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A64AA7B7-D392-47C6-9D32-A234082F2BB2}"/>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90A99ADB-A273-40EF-899A-C1DAB3539AB0}"/>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CF4DA618-3CC4-4914-B0B4-E7D079B7CEBF}"/>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115207</xdr:rowOff>
    </xdr:from>
    <xdr:to>
      <xdr:col>116</xdr:col>
      <xdr:colOff>114300</xdr:colOff>
      <xdr:row>82</xdr:row>
      <xdr:rowOff>45357</xdr:rowOff>
    </xdr:to>
    <xdr:sp macro="" textlink="">
      <xdr:nvSpPr>
        <xdr:cNvPr id="755" name="楕円 754">
          <a:extLst>
            <a:ext uri="{FF2B5EF4-FFF2-40B4-BE49-F238E27FC236}">
              <a16:creationId xmlns:a16="http://schemas.microsoft.com/office/drawing/2014/main" id="{A52957CB-062B-4966-A175-7BFC8F0840E2}"/>
            </a:ext>
          </a:extLst>
        </xdr:cNvPr>
        <xdr:cNvSpPr/>
      </xdr:nvSpPr>
      <xdr:spPr>
        <a:xfrm>
          <a:off x="19897725" y="132311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138084</xdr:rowOff>
    </xdr:from>
    <xdr:ext cx="469744" cy="259045"/>
    <xdr:sp macro="" textlink="">
      <xdr:nvSpPr>
        <xdr:cNvPr id="756" name="【庁舎】&#10;一人当たり面積該当値テキスト">
          <a:extLst>
            <a:ext uri="{FF2B5EF4-FFF2-40B4-BE49-F238E27FC236}">
              <a16:creationId xmlns:a16="http://schemas.microsoft.com/office/drawing/2014/main" id="{3C826F76-9B98-462E-A046-C29E0D82E87A}"/>
            </a:ext>
          </a:extLst>
        </xdr:cNvPr>
        <xdr:cNvSpPr txBox="1"/>
      </xdr:nvSpPr>
      <xdr:spPr>
        <a:xfrm>
          <a:off x="20002500" y="1309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115207</xdr:rowOff>
    </xdr:from>
    <xdr:to>
      <xdr:col>112</xdr:col>
      <xdr:colOff>38100</xdr:colOff>
      <xdr:row>82</xdr:row>
      <xdr:rowOff>45357</xdr:rowOff>
    </xdr:to>
    <xdr:sp macro="" textlink="">
      <xdr:nvSpPr>
        <xdr:cNvPr id="757" name="楕円 756">
          <a:extLst>
            <a:ext uri="{FF2B5EF4-FFF2-40B4-BE49-F238E27FC236}">
              <a16:creationId xmlns:a16="http://schemas.microsoft.com/office/drawing/2014/main" id="{72BC5209-258A-4028-AC72-B4A5C1547C14}"/>
            </a:ext>
          </a:extLst>
        </xdr:cNvPr>
        <xdr:cNvSpPr/>
      </xdr:nvSpPr>
      <xdr:spPr>
        <a:xfrm>
          <a:off x="19154775" y="132311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166007</xdr:rowOff>
    </xdr:from>
    <xdr:to>
      <xdr:col>116</xdr:col>
      <xdr:colOff>63500</xdr:colOff>
      <xdr:row>81</xdr:row>
      <xdr:rowOff>166007</xdr:rowOff>
    </xdr:to>
    <xdr:cxnSp macro="">
      <xdr:nvCxnSpPr>
        <xdr:cNvPr id="758" name="直線コネクタ 757">
          <a:extLst>
            <a:ext uri="{FF2B5EF4-FFF2-40B4-BE49-F238E27FC236}">
              <a16:creationId xmlns:a16="http://schemas.microsoft.com/office/drawing/2014/main" id="{EF31B206-3697-4FBC-98A5-F1A60FCC475F}"/>
            </a:ext>
          </a:extLst>
        </xdr:cNvPr>
        <xdr:cNvCxnSpPr/>
      </xdr:nvCxnSpPr>
      <xdr:spPr>
        <a:xfrm>
          <a:off x="19202400" y="13278757"/>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126093</xdr:rowOff>
    </xdr:from>
    <xdr:to>
      <xdr:col>107</xdr:col>
      <xdr:colOff>101600</xdr:colOff>
      <xdr:row>82</xdr:row>
      <xdr:rowOff>56243</xdr:rowOff>
    </xdr:to>
    <xdr:sp macro="" textlink="">
      <xdr:nvSpPr>
        <xdr:cNvPr id="759" name="楕円 758">
          <a:extLst>
            <a:ext uri="{FF2B5EF4-FFF2-40B4-BE49-F238E27FC236}">
              <a16:creationId xmlns:a16="http://schemas.microsoft.com/office/drawing/2014/main" id="{88EF9660-883C-41A2-974A-53CA61D26EA0}"/>
            </a:ext>
          </a:extLst>
        </xdr:cNvPr>
        <xdr:cNvSpPr/>
      </xdr:nvSpPr>
      <xdr:spPr>
        <a:xfrm>
          <a:off x="18345150" y="132388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166007</xdr:rowOff>
    </xdr:from>
    <xdr:to>
      <xdr:col>111</xdr:col>
      <xdr:colOff>177800</xdr:colOff>
      <xdr:row>82</xdr:row>
      <xdr:rowOff>5443</xdr:rowOff>
    </xdr:to>
    <xdr:cxnSp macro="">
      <xdr:nvCxnSpPr>
        <xdr:cNvPr id="760" name="直線コネクタ 759">
          <a:extLst>
            <a:ext uri="{FF2B5EF4-FFF2-40B4-BE49-F238E27FC236}">
              <a16:creationId xmlns:a16="http://schemas.microsoft.com/office/drawing/2014/main" id="{CBF35795-28F2-460C-B892-2045AECDC3D9}"/>
            </a:ext>
          </a:extLst>
        </xdr:cNvPr>
        <xdr:cNvCxnSpPr/>
      </xdr:nvCxnSpPr>
      <xdr:spPr>
        <a:xfrm flipV="1">
          <a:off x="18392775" y="13278757"/>
          <a:ext cx="80962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126093</xdr:rowOff>
    </xdr:from>
    <xdr:to>
      <xdr:col>102</xdr:col>
      <xdr:colOff>165100</xdr:colOff>
      <xdr:row>82</xdr:row>
      <xdr:rowOff>56243</xdr:rowOff>
    </xdr:to>
    <xdr:sp macro="" textlink="">
      <xdr:nvSpPr>
        <xdr:cNvPr id="761" name="楕円 760">
          <a:extLst>
            <a:ext uri="{FF2B5EF4-FFF2-40B4-BE49-F238E27FC236}">
              <a16:creationId xmlns:a16="http://schemas.microsoft.com/office/drawing/2014/main" id="{AC62194C-E9DB-4422-B55A-8C864231020D}"/>
            </a:ext>
          </a:extLst>
        </xdr:cNvPr>
        <xdr:cNvSpPr/>
      </xdr:nvSpPr>
      <xdr:spPr>
        <a:xfrm>
          <a:off x="17554575" y="132388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5443</xdr:rowOff>
    </xdr:from>
    <xdr:to>
      <xdr:col>107</xdr:col>
      <xdr:colOff>50800</xdr:colOff>
      <xdr:row>82</xdr:row>
      <xdr:rowOff>5443</xdr:rowOff>
    </xdr:to>
    <xdr:cxnSp macro="">
      <xdr:nvCxnSpPr>
        <xdr:cNvPr id="762" name="直線コネクタ 761">
          <a:extLst>
            <a:ext uri="{FF2B5EF4-FFF2-40B4-BE49-F238E27FC236}">
              <a16:creationId xmlns:a16="http://schemas.microsoft.com/office/drawing/2014/main" id="{1F04AA5F-3BD5-4348-96E3-357E52BB757E}"/>
            </a:ext>
          </a:extLst>
        </xdr:cNvPr>
        <xdr:cNvCxnSpPr/>
      </xdr:nvCxnSpPr>
      <xdr:spPr>
        <a:xfrm>
          <a:off x="17602200" y="1328646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126291</xdr:rowOff>
    </xdr:from>
    <xdr:ext cx="469744" cy="259045"/>
    <xdr:sp macro="" textlink="">
      <xdr:nvSpPr>
        <xdr:cNvPr id="763" name="n_1aveValue【庁舎】&#10;一人当たり面積">
          <a:extLst>
            <a:ext uri="{FF2B5EF4-FFF2-40B4-BE49-F238E27FC236}">
              <a16:creationId xmlns:a16="http://schemas.microsoft.com/office/drawing/2014/main" id="{402036B9-7CF4-4D65-B342-F549346D4747}"/>
            </a:ext>
          </a:extLst>
        </xdr:cNvPr>
        <xdr:cNvSpPr txBox="1"/>
      </xdr:nvSpPr>
      <xdr:spPr>
        <a:xfrm>
          <a:off x="18983402" y="135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64" name="n_2aveValue【庁舎】&#10;一人当たり面積">
          <a:extLst>
            <a:ext uri="{FF2B5EF4-FFF2-40B4-BE49-F238E27FC236}">
              <a16:creationId xmlns:a16="http://schemas.microsoft.com/office/drawing/2014/main" id="{73474A8E-02CE-4256-B42F-16F9BD4EFF70}"/>
            </a:ext>
          </a:extLst>
        </xdr:cNvPr>
        <xdr:cNvSpPr txBox="1"/>
      </xdr:nvSpPr>
      <xdr:spPr>
        <a:xfrm>
          <a:off x="18183302" y="1355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17434</xdr:rowOff>
    </xdr:from>
    <xdr:ext cx="469744" cy="259045"/>
    <xdr:sp macro="" textlink="">
      <xdr:nvSpPr>
        <xdr:cNvPr id="765" name="n_3aveValue【庁舎】&#10;一人当たり面積">
          <a:extLst>
            <a:ext uri="{FF2B5EF4-FFF2-40B4-BE49-F238E27FC236}">
              <a16:creationId xmlns:a16="http://schemas.microsoft.com/office/drawing/2014/main" id="{2B2677C4-F970-4C68-ADAC-7210140EED09}"/>
            </a:ext>
          </a:extLst>
        </xdr:cNvPr>
        <xdr:cNvSpPr txBox="1"/>
      </xdr:nvSpPr>
      <xdr:spPr>
        <a:xfrm>
          <a:off x="17383202" y="1345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66" name="n_4aveValue【庁舎】&#10;一人当たり面積">
          <a:extLst>
            <a:ext uri="{FF2B5EF4-FFF2-40B4-BE49-F238E27FC236}">
              <a16:creationId xmlns:a16="http://schemas.microsoft.com/office/drawing/2014/main" id="{6BB52BDD-9B81-4178-8518-F38423412DFC}"/>
            </a:ext>
          </a:extLst>
        </xdr:cNvPr>
        <xdr:cNvSpPr txBox="1"/>
      </xdr:nvSpPr>
      <xdr:spPr>
        <a:xfrm>
          <a:off x="16592627" y="132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61884</xdr:rowOff>
    </xdr:from>
    <xdr:ext cx="469744" cy="259045"/>
    <xdr:sp macro="" textlink="">
      <xdr:nvSpPr>
        <xdr:cNvPr id="767" name="n_1mainValue【庁舎】&#10;一人当たり面積">
          <a:extLst>
            <a:ext uri="{FF2B5EF4-FFF2-40B4-BE49-F238E27FC236}">
              <a16:creationId xmlns:a16="http://schemas.microsoft.com/office/drawing/2014/main" id="{9D646E33-10CF-43DB-8552-E5D5279EA2E3}"/>
            </a:ext>
          </a:extLst>
        </xdr:cNvPr>
        <xdr:cNvSpPr txBox="1"/>
      </xdr:nvSpPr>
      <xdr:spPr>
        <a:xfrm>
          <a:off x="18983402" y="130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768" name="n_2mainValue【庁舎】&#10;一人当たり面積">
          <a:extLst>
            <a:ext uri="{FF2B5EF4-FFF2-40B4-BE49-F238E27FC236}">
              <a16:creationId xmlns:a16="http://schemas.microsoft.com/office/drawing/2014/main" id="{FD31D075-1282-43D7-8774-265AB0DBA5A7}"/>
            </a:ext>
          </a:extLst>
        </xdr:cNvPr>
        <xdr:cNvSpPr txBox="1"/>
      </xdr:nvSpPr>
      <xdr:spPr>
        <a:xfrm>
          <a:off x="18183302"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72770</xdr:rowOff>
    </xdr:from>
    <xdr:ext cx="469744" cy="259045"/>
    <xdr:sp macro="" textlink="">
      <xdr:nvSpPr>
        <xdr:cNvPr id="769" name="n_3mainValue【庁舎】&#10;一人当たり面積">
          <a:extLst>
            <a:ext uri="{FF2B5EF4-FFF2-40B4-BE49-F238E27FC236}">
              <a16:creationId xmlns:a16="http://schemas.microsoft.com/office/drawing/2014/main" id="{0519589A-46A3-4887-886A-CD583654FEAD}"/>
            </a:ext>
          </a:extLst>
        </xdr:cNvPr>
        <xdr:cNvSpPr txBox="1"/>
      </xdr:nvSpPr>
      <xdr:spPr>
        <a:xfrm>
          <a:off x="17383202"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5A26B5FE-4231-4521-B67B-51EAE096F736}"/>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52867C7F-7106-4481-B4C8-F2DF2FB8650F}"/>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FABC0E6F-AFE0-4C46-BF95-D87B0F2EC128}"/>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値と比較し、陸上競技場・野球場・球技場や保健所、試験研究機関、庁舎において有形固定資産減価償却率が高くなっています。個別施設計画に従い、老朽化した施設の適切な維持管理に努め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1,813,859
1,758,638
5,774.45
685,337,671
661,375,081
9,044,013
438,199,522
1,417,465,020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財政力指数は、昨年度と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比べると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ポイント増加していますが、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グループ内平均値と比べると低い値となっています。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年度以降は横ばいとなっていましたが、税率引上げによる地方消費税の増加など県税収入の増等に伴い上昇して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います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引き続き一層の歳入確保に取り組むとともに、経常的支出の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に取り組みます。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55033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3469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経常収支比率は、昨年度から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ていますが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、グループ内平均値を下回っています。</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公債費の支出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していますが、それ以上に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法人二税の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減収</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等により収入が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たことによるものです。</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依然として一般財源総額の大部分が経常的な経費に費やされており、財政が硬直化した状態にあるため、公債費の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負担の平準化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や事務事業の見直しによる経常経費の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に努めることにより、経常収支比率の改善を図ります。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61</xdr:row>
      <xdr:rowOff>46990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33653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64</xdr:row>
      <xdr:rowOff>63500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33653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66</xdr:row>
      <xdr:rowOff>154940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103630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66</xdr:row>
      <xdr:rowOff>154940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101217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104140</xdr:rowOff>
    </xdr:from>
    <xdr:to>
      <xdr:col>11</xdr:col>
      <xdr:colOff>82550</xdr:colOff>
      <xdr:row>67</xdr:row>
      <xdr:rowOff>34290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19067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本県は、グループ内の類似団体に比べ人口が少なく（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府県中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位神奈川県：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9,126,214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位三重県：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1,815,865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人）、政令指定都市もないため、グループ内順位も相対的に低くなっています。　グループ内平均値よりも高くなっている主な要因である総人件費の抑制については、平成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年度にかけて段階的に退職手当の支給水準の引下げを実施し、さらに、平成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年度からは管理職員を対象とした給与抑制措置等を実施したことにより、数値が改善しています。</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今後も、徹底した業務見直し等による職員数の見直しや働き方の見直し等により総人件費の抑制に努めます。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58293</xdr:rowOff>
    </xdr:from>
    <xdr:to>
      <xdr:col>23</xdr:col>
      <xdr:colOff>133350</xdr:colOff>
      <xdr:row>85</xdr:row>
      <xdr:rowOff>60920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114800" y="14631543"/>
          <a:ext cx="8382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60920</xdr:rowOff>
    </xdr:from>
    <xdr:to>
      <xdr:col>19</xdr:col>
      <xdr:colOff>133350</xdr:colOff>
      <xdr:row>85</xdr:row>
      <xdr:rowOff>74487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4634170"/>
          <a:ext cx="889000" cy="1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74487</xdr:rowOff>
    </xdr:from>
    <xdr:to>
      <xdr:col>15</xdr:col>
      <xdr:colOff>82550</xdr:colOff>
      <xdr:row>85</xdr:row>
      <xdr:rowOff>86511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647737"/>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86511</xdr:rowOff>
    </xdr:from>
    <xdr:to>
      <xdr:col>11</xdr:col>
      <xdr:colOff>31750</xdr:colOff>
      <xdr:row>85</xdr:row>
      <xdr:rowOff>116701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659761"/>
          <a:ext cx="889000" cy="3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7493</xdr:rowOff>
    </xdr:from>
    <xdr:to>
      <xdr:col>23</xdr:col>
      <xdr:colOff>184150</xdr:colOff>
      <xdr:row>85</xdr:row>
      <xdr:rowOff>109093</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151020</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10120</xdr:rowOff>
    </xdr:from>
    <xdr:to>
      <xdr:col>19</xdr:col>
      <xdr:colOff>184150</xdr:colOff>
      <xdr:row>85</xdr:row>
      <xdr:rowOff>111720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5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96497</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669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23687</xdr:rowOff>
    </xdr:from>
    <xdr:to>
      <xdr:col>15</xdr:col>
      <xdr:colOff>133350</xdr:colOff>
      <xdr:row>85</xdr:row>
      <xdr:rowOff>125287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5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110064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68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35711</xdr:rowOff>
    </xdr:from>
    <xdr:to>
      <xdr:col>11</xdr:col>
      <xdr:colOff>82550</xdr:colOff>
      <xdr:row>85</xdr:row>
      <xdr:rowOff>137311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6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122088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69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65901</xdr:rowOff>
    </xdr:from>
    <xdr:to>
      <xdr:col>7</xdr:col>
      <xdr:colOff>31750</xdr:colOff>
      <xdr:row>85</xdr:row>
      <xdr:rowOff>167501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6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152278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72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令和元年度は、給料表の改定がなかったことから、指数は低下しています。今後も引き続き給与制度の運用の適正化に努めます。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なお、本年度の数値については前年度数値を引用しており、本分析においても前年度数値の分析となっております。</a:t>
          </a:r>
          <a:endParaRPr lang="ja-JP" altLang="ja-JP" sz="1200">
            <a:effectLst/>
            <a:latin typeface="ＭＳ ゴシック" panose="020B0609070205080204" pitchFamily="49" charset="-128"/>
            <a:ea typeface="ＭＳ ゴシック" panose="020B0609070205080204" pitchFamily="49" charset="-128"/>
          </a:endParaRPr>
        </a:p>
        <a:p>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101600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6179800" y="147658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48277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27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50800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496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508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年度以降、「三重県行財政改革取組」により、総職員数の抑制に取り組み、</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1,154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％）の職員数を削減したところであり、過去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年間の人口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万人あたり職員数は微減となっています。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ただし、本県では、グループ内の他団体に比べ人口が少なく、政令指定都市も無いことから、グループ内の順位が低くなっているものと思われます。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今後も、「第三次三重県行財政改革取組」の中で、一層簡素で効率的・効果的な組織体制の構築を進め、適切な定員管理に取り組んでいきます。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5883</xdr:rowOff>
    </xdr:from>
    <xdr:to>
      <xdr:col>81</xdr:col>
      <xdr:colOff>44450</xdr:colOff>
      <xdr:row>65</xdr:row>
      <xdr:rowOff>20441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6179800" y="11150133"/>
          <a:ext cx="838200" cy="1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20441</xdr:rowOff>
    </xdr:from>
    <xdr:to>
      <xdr:col>77</xdr:col>
      <xdr:colOff>44450</xdr:colOff>
      <xdr:row>65</xdr:row>
      <xdr:rowOff>38318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5290800" y="11164691"/>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38318</xdr:rowOff>
    </xdr:from>
    <xdr:to>
      <xdr:col>72</xdr:col>
      <xdr:colOff>203200</xdr:colOff>
      <xdr:row>65</xdr:row>
      <xdr:rowOff>45055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4401800" y="11182568"/>
          <a:ext cx="8890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45055</xdr:rowOff>
    </xdr:from>
    <xdr:to>
      <xdr:col>68</xdr:col>
      <xdr:colOff>152400</xdr:colOff>
      <xdr:row>65</xdr:row>
      <xdr:rowOff>47769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3512800" y="11189305"/>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126533</xdr:rowOff>
    </xdr:from>
    <xdr:to>
      <xdr:col>81</xdr:col>
      <xdr:colOff>95250</xdr:colOff>
      <xdr:row>65</xdr:row>
      <xdr:rowOff>56683</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10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98610</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10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141091</xdr:rowOff>
    </xdr:from>
    <xdr:to>
      <xdr:col>77</xdr:col>
      <xdr:colOff>95250</xdr:colOff>
      <xdr:row>65</xdr:row>
      <xdr:rowOff>71241</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11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56018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120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158968</xdr:rowOff>
    </xdr:from>
    <xdr:to>
      <xdr:col>73</xdr:col>
      <xdr:colOff>44450</xdr:colOff>
      <xdr:row>65</xdr:row>
      <xdr:rowOff>89118</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11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73895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121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165705</xdr:rowOff>
    </xdr:from>
    <xdr:to>
      <xdr:col>68</xdr:col>
      <xdr:colOff>203200</xdr:colOff>
      <xdr:row>65</xdr:row>
      <xdr:rowOff>95855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11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80632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122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168419</xdr:rowOff>
    </xdr:from>
    <xdr:to>
      <xdr:col>64</xdr:col>
      <xdr:colOff>152400</xdr:colOff>
      <xdr:row>65</xdr:row>
      <xdr:rowOff>98569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11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83346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122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令和元年度決算は、元利償還金の額の減等により前年度に比べ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ポイント低下し、平成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年度以降減少傾向で推移しています。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グループ内平均値を上回っており、引き続き投資的経費の抑制などによる県債発行の抑制に取り組んでいきます。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26307</xdr:rowOff>
    </xdr:from>
    <xdr:to>
      <xdr:col>81</xdr:col>
      <xdr:colOff>44450</xdr:colOff>
      <xdr:row>43</xdr:row>
      <xdr:rowOff>164193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3986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76399</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43</xdr:row>
      <xdr:rowOff>164193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69142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9978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138084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9978</xdr:rowOff>
    </xdr:from>
    <xdr:to>
      <xdr:col>68</xdr:col>
      <xdr:colOff>152400</xdr:colOff>
      <xdr:row>44</xdr:row>
      <xdr:rowOff>27215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70049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19249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146957</xdr:rowOff>
    </xdr:from>
    <xdr:to>
      <xdr:col>81</xdr:col>
      <xdr:colOff>95250</xdr:colOff>
      <xdr:row>43</xdr:row>
      <xdr:rowOff>77107</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119034</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113393</xdr:rowOff>
    </xdr:from>
    <xdr:to>
      <xdr:col>77</xdr:col>
      <xdr:colOff>95250</xdr:colOff>
      <xdr:row>44</xdr:row>
      <xdr:rowOff>43543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28320</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130628</xdr:rowOff>
    </xdr:from>
    <xdr:to>
      <xdr:col>68</xdr:col>
      <xdr:colOff>203200</xdr:colOff>
      <xdr:row>44</xdr:row>
      <xdr:rowOff>60778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45555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147865</xdr:rowOff>
    </xdr:from>
    <xdr:to>
      <xdr:col>64</xdr:col>
      <xdr:colOff>152400</xdr:colOff>
      <xdr:row>44</xdr:row>
      <xdr:rowOff>78015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62792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令和元年度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決算は、標準税収入額等の増により標準財政規模が増加したことなどにより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昨年度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ポイント低下し、２年連続で減少しています。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引き続き、歳入歳出の両面における取組を進め、財政の健全化に努めていきます。</a:t>
          </a:r>
          <a:endParaRPr lang="ja-JP" altLang="ja-JP" sz="1200">
            <a:effectLst/>
            <a:latin typeface="ＭＳ ゴシック" panose="020B0609070205080204" pitchFamily="49" charset="-128"/>
            <a:ea typeface="ＭＳ ゴシック" panose="020B0609070205080204" pitchFamily="49" charset="-128"/>
          </a:endParaRPr>
        </a:p>
        <a:p>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116662</xdr:rowOff>
    </xdr:from>
    <xdr:to>
      <xdr:col>81</xdr:col>
      <xdr:colOff>44450</xdr:colOff>
      <xdr:row>16</xdr:row>
      <xdr:rowOff>123901</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6179800" y="285986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80891</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28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123901</xdr:rowOff>
    </xdr:from>
    <xdr:to>
      <xdr:col>77</xdr:col>
      <xdr:colOff>44450</xdr:colOff>
      <xdr:row>16</xdr:row>
      <xdr:rowOff>139344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290800" y="2867101"/>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31462</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94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134518</xdr:rowOff>
    </xdr:from>
    <xdr:to>
      <xdr:col>72</xdr:col>
      <xdr:colOff>203200</xdr:colOff>
      <xdr:row>16</xdr:row>
      <xdr:rowOff>139344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4401800" y="28777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116662</xdr:rowOff>
    </xdr:from>
    <xdr:to>
      <xdr:col>68</xdr:col>
      <xdr:colOff>152400</xdr:colOff>
      <xdr:row>16</xdr:row>
      <xdr:rowOff>134518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3512800" y="2859862"/>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36771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65862</xdr:rowOff>
    </xdr:from>
    <xdr:to>
      <xdr:col>81</xdr:col>
      <xdr:colOff>95250</xdr:colOff>
      <xdr:row>16</xdr:row>
      <xdr:rowOff>167462</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8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82389</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65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73101</xdr:rowOff>
    </xdr:from>
    <xdr:to>
      <xdr:col>77</xdr:col>
      <xdr:colOff>95250</xdr:colOff>
      <xdr:row>17</xdr:row>
      <xdr:rowOff>3251</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13428</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58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88544</xdr:rowOff>
    </xdr:from>
    <xdr:to>
      <xdr:col>73</xdr:col>
      <xdr:colOff>44450</xdr:colOff>
      <xdr:row>17</xdr:row>
      <xdr:rowOff>18694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8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28871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83718</xdr:rowOff>
    </xdr:from>
    <xdr:to>
      <xdr:col>68</xdr:col>
      <xdr:colOff>203200</xdr:colOff>
      <xdr:row>17</xdr:row>
      <xdr:rowOff>13868</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8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24045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65862</xdr:rowOff>
    </xdr:from>
    <xdr:to>
      <xdr:col>64</xdr:col>
      <xdr:colOff>152400</xdr:colOff>
      <xdr:row>16</xdr:row>
      <xdr:rowOff>167462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8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6189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7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1,813,859
1,758,638
5,774.45
685,337,671
661,375,081
9,044,013
438,199,522
1,417,465,020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人件費にかかる経常収支比率は、昨年度と比べ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、グループ内平均値と比べ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高い値となっています。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年度にかけて段階的に退職手当の支給水準の引下げを実施し、さらに、平成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年度からは管理職員を対象とした給与抑制措置等を実施していることに伴い、改善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傾向となっています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今後も引き続き、人件費の抑制に努めます。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718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149877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40</xdr:row>
      <xdr:rowOff>50800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718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41</xdr:row>
      <xdr:rowOff>31750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908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165100</xdr:rowOff>
    </xdr:from>
    <xdr:to>
      <xdr:col>11</xdr:col>
      <xdr:colOff>9525</xdr:colOff>
      <xdr:row>41</xdr:row>
      <xdr:rowOff>31750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702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38100</xdr:rowOff>
    </xdr:from>
    <xdr:to>
      <xdr:col>11</xdr:col>
      <xdr:colOff>60325</xdr:colOff>
      <xdr:row>41</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124477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38100</xdr:rowOff>
    </xdr:from>
    <xdr:to>
      <xdr:col>24</xdr:col>
      <xdr:colOff>76200</xdr:colOff>
      <xdr:row>39</xdr:row>
      <xdr:rowOff>139700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10177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152400</xdr:rowOff>
    </xdr:from>
    <xdr:to>
      <xdr:col>11</xdr:col>
      <xdr:colOff>60325</xdr:colOff>
      <xdr:row>41</xdr:row>
      <xdr:rowOff>82550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92727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114300</xdr:rowOff>
    </xdr:from>
    <xdr:to>
      <xdr:col>6</xdr:col>
      <xdr:colOff>171450</xdr:colOff>
      <xdr:row>41</xdr:row>
      <xdr:rowOff>44450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54627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物件費にかかる経常収支比率は、昨年度より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増加しましたが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、グループ内平均値と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同じ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値とな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っています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年度以降、「三重県財政の健全化に向けた集中取組」に基づき、事業の選択と集中を図るとともに、徹底した事務事業の見直しを行ってきたことにより、改善傾向となっています。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今後も、引き続き経常経費の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01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93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扶助費にかかる経常収支比率は、昨年度と同じ値であり、グループ内平均値と比べると低い値となっています。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前後を推移していますが、今後も社会保障関係経費の増加が見込まれることから、その動向を注視するとともに、引き続き裁量の余地がある事業を中心に、給付の水準と範囲が適正であるかなどを検討したうえで、必要な見直しを行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その他にかかる経常収支比率は、昨年度と比べ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ポイント増加しましたが、グループ内平均値と比べると低い値となっています。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今後も公共施設の老朽化に伴う維持補修費の増加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見込まれることから、平成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月に策定した「みえ公共施設等総合管理基本方針」を基に長期的な視点に立って、公共施設等の総合管理を行うほか、事業の選択と集中を図るとともに、事務事業の見直しを行うなど、経常経費の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に努めます。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102507</xdr:rowOff>
    </xdr:from>
    <xdr:to>
      <xdr:col>82</xdr:col>
      <xdr:colOff>107950</xdr:colOff>
      <xdr:row>61</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875157"/>
          <a:ext cx="0" cy="65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17434</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61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102507</xdr:rowOff>
    </xdr:from>
    <xdr:to>
      <xdr:col>82</xdr:col>
      <xdr:colOff>196850</xdr:colOff>
      <xdr:row>57</xdr:row>
      <xdr:rowOff>102507</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87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102507</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80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72770</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1018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57</xdr:row>
      <xdr:rowOff>37193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124043"/>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68035</xdr:rowOff>
    </xdr:from>
    <xdr:to>
      <xdr:col>78</xdr:col>
      <xdr:colOff>120650</xdr:colOff>
      <xdr:row>59</xdr:row>
      <xdr:rowOff>169635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37193</xdr:rowOff>
    </xdr:from>
    <xdr:to>
      <xdr:col>73</xdr:col>
      <xdr:colOff>180975</xdr:colOff>
      <xdr:row>53</xdr:row>
      <xdr:rowOff>135165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124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10885</xdr:rowOff>
    </xdr:from>
    <xdr:to>
      <xdr:col>74</xdr:col>
      <xdr:colOff>31750</xdr:colOff>
      <xdr:row>54</xdr:row>
      <xdr:rowOff>112485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97262</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135165</xdr:rowOff>
    </xdr:from>
    <xdr:to>
      <xdr:col>69</xdr:col>
      <xdr:colOff>92075</xdr:colOff>
      <xdr:row>54</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222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149678</xdr:rowOff>
    </xdr:from>
    <xdr:to>
      <xdr:col>69</xdr:col>
      <xdr:colOff>142875</xdr:colOff>
      <xdr:row>54</xdr:row>
      <xdr:rowOff>79828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64605</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122662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131734</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73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157843</xdr:rowOff>
    </xdr:from>
    <xdr:to>
      <xdr:col>74</xdr:col>
      <xdr:colOff>31750</xdr:colOff>
      <xdr:row>53</xdr:row>
      <xdr:rowOff>87993</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98170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84365</xdr:rowOff>
    </xdr:from>
    <xdr:to>
      <xdr:col>69</xdr:col>
      <xdr:colOff>142875</xdr:colOff>
      <xdr:row>54</xdr:row>
      <xdr:rowOff>14515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24692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補助費等にかかる経常収支比率は、昨年度と比べ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増加しましたが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、グル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プ内平均値と比べ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低い値となっています。</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今後も、介護給付費県負担金や、後期高齢者医療費県負担金などの社会保障関係経費の増加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が懸念されます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このため、事業の選択と集中を図るとともに、徹底した事務事業の見直しを行うなど、経常経費の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に努めます。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0</xdr:rowOff>
    </xdr:from>
    <xdr:to>
      <xdr:col>82</xdr:col>
      <xdr:colOff>107950</xdr:colOff>
      <xdr:row>34</xdr:row>
      <xdr:rowOff>88900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5829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0</xdr:rowOff>
    </xdr:from>
    <xdr:to>
      <xdr:col>78</xdr:col>
      <xdr:colOff>69850</xdr:colOff>
      <xdr:row>35</xdr:row>
      <xdr:rowOff>133350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829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133350</xdr:rowOff>
    </xdr:from>
    <xdr:to>
      <xdr:col>73</xdr:col>
      <xdr:colOff>180975</xdr:colOff>
      <xdr:row>35</xdr:row>
      <xdr:rowOff>146050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3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146050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3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120650</xdr:rowOff>
    </xdr:from>
    <xdr:to>
      <xdr:col>78</xdr:col>
      <xdr:colOff>120650</xdr:colOff>
      <xdr:row>34</xdr:row>
      <xdr:rowOff>50800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60977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54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82550</xdr:rowOff>
    </xdr:from>
    <xdr:to>
      <xdr:col>74</xdr:col>
      <xdr:colOff>31750</xdr:colOff>
      <xdr:row>36</xdr:row>
      <xdr:rowOff>12700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22877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公債費にかかる経常収支比率は、昨年度と比べ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ポイント改善しましたが、グループ内平均値に比べると高い値となっています。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県民の安全・安心を守るために真に必要な投資は十分に行えるよう配慮しつつ、公債費負担</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の平準化に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努め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ることで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、県債残高の減少傾向を維持していきます。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135164</xdr:rowOff>
    </xdr:from>
    <xdr:to>
      <xdr:col>24</xdr:col>
      <xdr:colOff>25400</xdr:colOff>
      <xdr:row>80</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6797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51906</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78014</xdr:rowOff>
    </xdr:from>
    <xdr:to>
      <xdr:col>19</xdr:col>
      <xdr:colOff>187325</xdr:colOff>
      <xdr:row>81</xdr:row>
      <xdr:rowOff>135164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7940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135164</xdr:rowOff>
    </xdr:from>
    <xdr:to>
      <xdr:col>15</xdr:col>
      <xdr:colOff>98425</xdr:colOff>
      <xdr:row>82</xdr:row>
      <xdr:rowOff>29029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4022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4536</xdr:rowOff>
    </xdr:from>
    <xdr:to>
      <xdr:col>11</xdr:col>
      <xdr:colOff>9525</xdr:colOff>
      <xdr:row>82</xdr:row>
      <xdr:rowOff>29029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8919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84364</xdr:rowOff>
    </xdr:from>
    <xdr:to>
      <xdr:col>24</xdr:col>
      <xdr:colOff>76200</xdr:colOff>
      <xdr:row>80</xdr:row>
      <xdr:rowOff>14514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56441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27214</xdr:rowOff>
    </xdr:from>
    <xdr:to>
      <xdr:col>20</xdr:col>
      <xdr:colOff>38100</xdr:colOff>
      <xdr:row>80</xdr:row>
      <xdr:rowOff>128814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113591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8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84364</xdr:rowOff>
    </xdr:from>
    <xdr:to>
      <xdr:col>15</xdr:col>
      <xdr:colOff>149225</xdr:colOff>
      <xdr:row>82</xdr:row>
      <xdr:rowOff>14514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170741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149679</xdr:rowOff>
    </xdr:from>
    <xdr:to>
      <xdr:col>11</xdr:col>
      <xdr:colOff>60325</xdr:colOff>
      <xdr:row>82</xdr:row>
      <xdr:rowOff>79829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64606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125186</xdr:rowOff>
    </xdr:from>
    <xdr:to>
      <xdr:col>6</xdr:col>
      <xdr:colOff>171450</xdr:colOff>
      <xdr:row>81</xdr:row>
      <xdr:rowOff>55336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40113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公債費以外にかかる経常収支比率は、昨年度と比べ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増加していますが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、グループ内平均値と比べ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低い値となっています。</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社会保障関係経費の増等により支出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、法人二税の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収等により収入が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したため、比率が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しています。</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扶助費や扶助費的な補助費等は縮減が容易でない面</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はあります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が、徹底した事務事業の見直しや総人件費の抑制とともに、多様な財源確保などの取組により歳入を確保することで、機動的な財政運営を目指します。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19050</xdr:rowOff>
    </xdr:from>
    <xdr:to>
      <xdr:col>82</xdr:col>
      <xdr:colOff>107950</xdr:colOff>
      <xdr:row>76</xdr:row>
      <xdr:rowOff>25400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8778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99077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47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19050</xdr:rowOff>
    </xdr:from>
    <xdr:to>
      <xdr:col>78</xdr:col>
      <xdr:colOff>69850</xdr:colOff>
      <xdr:row>76</xdr:row>
      <xdr:rowOff>38100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877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38100</xdr:rowOff>
    </xdr:from>
    <xdr:to>
      <xdr:col>73</xdr:col>
      <xdr:colOff>180975</xdr:colOff>
      <xdr:row>77</xdr:row>
      <xdr:rowOff>44450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68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44450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15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146050</xdr:rowOff>
    </xdr:from>
    <xdr:to>
      <xdr:col>82</xdr:col>
      <xdr:colOff>158750</xdr:colOff>
      <xdr:row>76</xdr:row>
      <xdr:rowOff>76200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162577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139700</xdr:rowOff>
    </xdr:from>
    <xdr:to>
      <xdr:col>78</xdr:col>
      <xdr:colOff>120650</xdr:colOff>
      <xdr:row>75</xdr:row>
      <xdr:rowOff>69850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80027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9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158750</xdr:rowOff>
    </xdr:from>
    <xdr:to>
      <xdr:col>74</xdr:col>
      <xdr:colOff>31750</xdr:colOff>
      <xdr:row>76</xdr:row>
      <xdr:rowOff>88900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99077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165100</xdr:rowOff>
    </xdr:from>
    <xdr:to>
      <xdr:col>69</xdr:col>
      <xdr:colOff>142875</xdr:colOff>
      <xdr:row>77</xdr:row>
      <xdr:rowOff>95250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114522</xdr:rowOff>
    </xdr:from>
    <xdr:to>
      <xdr:col>29</xdr:col>
      <xdr:colOff>127000</xdr:colOff>
      <xdr:row>12</xdr:row>
      <xdr:rowOff>124847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219547"/>
          <a:ext cx="647700" cy="1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107721</xdr:rowOff>
    </xdr:from>
    <xdr:to>
      <xdr:col>26</xdr:col>
      <xdr:colOff>50800</xdr:colOff>
      <xdr:row>12</xdr:row>
      <xdr:rowOff>114522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12746"/>
          <a:ext cx="698500" cy="6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93910</xdr:rowOff>
    </xdr:from>
    <xdr:to>
      <xdr:col>22</xdr:col>
      <xdr:colOff>114300</xdr:colOff>
      <xdr:row>12</xdr:row>
      <xdr:rowOff>107721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198935"/>
          <a:ext cx="6985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93910</xdr:rowOff>
    </xdr:from>
    <xdr:to>
      <xdr:col>18</xdr:col>
      <xdr:colOff>177800</xdr:colOff>
      <xdr:row>12</xdr:row>
      <xdr:rowOff>100063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198935"/>
          <a:ext cx="698500" cy="6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74047</xdr:rowOff>
    </xdr:from>
    <xdr:to>
      <xdr:col>29</xdr:col>
      <xdr:colOff>177800</xdr:colOff>
      <xdr:row>13</xdr:row>
      <xdr:rowOff>4197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7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90574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2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63722</xdr:rowOff>
    </xdr:from>
    <xdr:to>
      <xdr:col>26</xdr:col>
      <xdr:colOff>101600</xdr:colOff>
      <xdr:row>12</xdr:row>
      <xdr:rowOff>165322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6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4049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37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56921</xdr:rowOff>
    </xdr:from>
    <xdr:to>
      <xdr:col>22</xdr:col>
      <xdr:colOff>165100</xdr:colOff>
      <xdr:row>12</xdr:row>
      <xdr:rowOff>158521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61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168698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43110</xdr:rowOff>
    </xdr:from>
    <xdr:to>
      <xdr:col>19</xdr:col>
      <xdr:colOff>38100</xdr:colOff>
      <xdr:row>12</xdr:row>
      <xdr:rowOff>144710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4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154887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1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49263</xdr:rowOff>
    </xdr:from>
    <xdr:to>
      <xdr:col>15</xdr:col>
      <xdr:colOff>101600</xdr:colOff>
      <xdr:row>12</xdr:row>
      <xdr:rowOff>150863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5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161040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2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3785</xdr:rowOff>
    </xdr:from>
    <xdr:to>
      <xdr:col>29</xdr:col>
      <xdr:colOff>127000</xdr:colOff>
      <xdr:row>34</xdr:row>
      <xdr:rowOff>171424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271235"/>
          <a:ext cx="647700" cy="16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8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261722</xdr:rowOff>
    </xdr:from>
    <xdr:to>
      <xdr:col>26</xdr:col>
      <xdr:colOff>50800</xdr:colOff>
      <xdr:row>34</xdr:row>
      <xdr:rowOff>3785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186272"/>
          <a:ext cx="698500" cy="84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304995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215468</xdr:rowOff>
    </xdr:from>
    <xdr:to>
      <xdr:col>22</xdr:col>
      <xdr:colOff>114300</xdr:colOff>
      <xdr:row>33</xdr:row>
      <xdr:rowOff>261722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140018"/>
          <a:ext cx="698500" cy="4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236034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215468</xdr:rowOff>
    </xdr:from>
    <xdr:to>
      <xdr:col>18</xdr:col>
      <xdr:colOff>177800</xdr:colOff>
      <xdr:row>33</xdr:row>
      <xdr:rowOff>338455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140018"/>
          <a:ext cx="698500" cy="12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152519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60698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120624</xdr:rowOff>
    </xdr:from>
    <xdr:to>
      <xdr:col>29</xdr:col>
      <xdr:colOff>177800</xdr:colOff>
      <xdr:row>34</xdr:row>
      <xdr:rowOff>222224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88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308601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3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295885</xdr:rowOff>
    </xdr:from>
    <xdr:to>
      <xdr:col>26</xdr:col>
      <xdr:colOff>101600</xdr:colOff>
      <xdr:row>34</xdr:row>
      <xdr:rowOff>54585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22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64762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989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210922</xdr:rowOff>
    </xdr:from>
    <xdr:to>
      <xdr:col>22</xdr:col>
      <xdr:colOff>165100</xdr:colOff>
      <xdr:row>33</xdr:row>
      <xdr:rowOff>312522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13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151249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59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164668</xdr:rowOff>
    </xdr:from>
    <xdr:to>
      <xdr:col>19</xdr:col>
      <xdr:colOff>38100</xdr:colOff>
      <xdr:row>33</xdr:row>
      <xdr:rowOff>266268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089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104995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85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287655</xdr:rowOff>
    </xdr:from>
    <xdr:to>
      <xdr:col>15</xdr:col>
      <xdr:colOff>101600</xdr:colOff>
      <xdr:row>34</xdr:row>
      <xdr:rowOff>46355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212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56532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98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1,813,859
1,758,638
5,774.45
685,337,671
661,375,081
9,044,013
438,199,522
1,417,465,020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122384</xdr:rowOff>
    </xdr:from>
    <xdr:to>
      <xdr:col>24</xdr:col>
      <xdr:colOff>63500</xdr:colOff>
      <xdr:row>32</xdr:row>
      <xdr:rowOff>128841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08784"/>
          <a:ext cx="8382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117716</xdr:rowOff>
    </xdr:from>
    <xdr:to>
      <xdr:col>19</xdr:col>
      <xdr:colOff>177800</xdr:colOff>
      <xdr:row>32</xdr:row>
      <xdr:rowOff>122384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04116"/>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106115</xdr:rowOff>
    </xdr:from>
    <xdr:to>
      <xdr:col>15</xdr:col>
      <xdr:colOff>50800</xdr:colOff>
      <xdr:row>32</xdr:row>
      <xdr:rowOff>117716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592515"/>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106115</xdr:rowOff>
    </xdr:from>
    <xdr:to>
      <xdr:col>10</xdr:col>
      <xdr:colOff>114300</xdr:colOff>
      <xdr:row>32</xdr:row>
      <xdr:rowOff>111030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59251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78041</xdr:rowOff>
    </xdr:from>
    <xdr:to>
      <xdr:col>24</xdr:col>
      <xdr:colOff>114300</xdr:colOff>
      <xdr:row>33</xdr:row>
      <xdr:rowOff>8191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100918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1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71584</xdr:rowOff>
    </xdr:from>
    <xdr:to>
      <xdr:col>20</xdr:col>
      <xdr:colOff>38100</xdr:colOff>
      <xdr:row>33</xdr:row>
      <xdr:rowOff>1734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18261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3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66916</xdr:rowOff>
    </xdr:from>
    <xdr:to>
      <xdr:col>15</xdr:col>
      <xdr:colOff>101600</xdr:colOff>
      <xdr:row>32</xdr:row>
      <xdr:rowOff>168516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13593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2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55315</xdr:rowOff>
    </xdr:from>
    <xdr:to>
      <xdr:col>10</xdr:col>
      <xdr:colOff>165100</xdr:colOff>
      <xdr:row>32</xdr:row>
      <xdr:rowOff>156915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4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1992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1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60230</xdr:rowOff>
    </xdr:from>
    <xdr:to>
      <xdr:col>6</xdr:col>
      <xdr:colOff>38100</xdr:colOff>
      <xdr:row>32</xdr:row>
      <xdr:rowOff>161830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6907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32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70891</xdr:rowOff>
    </xdr:from>
    <xdr:to>
      <xdr:col>24</xdr:col>
      <xdr:colOff>63500</xdr:colOff>
      <xdr:row>55</xdr:row>
      <xdr:rowOff>89865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500641"/>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61564</xdr:rowOff>
    </xdr:from>
    <xdr:to>
      <xdr:col>19</xdr:col>
      <xdr:colOff>177800</xdr:colOff>
      <xdr:row>55</xdr:row>
      <xdr:rowOff>89865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491314"/>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61564</xdr:rowOff>
    </xdr:from>
    <xdr:to>
      <xdr:col>15</xdr:col>
      <xdr:colOff>50800</xdr:colOff>
      <xdr:row>55</xdr:row>
      <xdr:rowOff>71028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491314"/>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6380</xdr:rowOff>
    </xdr:from>
    <xdr:to>
      <xdr:col>10</xdr:col>
      <xdr:colOff>114300</xdr:colOff>
      <xdr:row>55</xdr:row>
      <xdr:rowOff>71028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436130"/>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57086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20091</xdr:rowOff>
    </xdr:from>
    <xdr:to>
      <xdr:col>24</xdr:col>
      <xdr:colOff>114300</xdr:colOff>
      <xdr:row>55</xdr:row>
      <xdr:rowOff>121691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4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42968</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3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39065</xdr:rowOff>
    </xdr:from>
    <xdr:to>
      <xdr:col>20</xdr:col>
      <xdr:colOff>38100</xdr:colOff>
      <xdr:row>55</xdr:row>
      <xdr:rowOff>140665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157192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92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10764</xdr:rowOff>
    </xdr:from>
    <xdr:to>
      <xdr:col>15</xdr:col>
      <xdr:colOff>101600</xdr:colOff>
      <xdr:row>55</xdr:row>
      <xdr:rowOff>112364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4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128891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2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20228</xdr:rowOff>
    </xdr:from>
    <xdr:to>
      <xdr:col>10</xdr:col>
      <xdr:colOff>165100</xdr:colOff>
      <xdr:row>55</xdr:row>
      <xdr:rowOff>121828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4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138355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22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127030</xdr:rowOff>
    </xdr:from>
    <xdr:to>
      <xdr:col>6</xdr:col>
      <xdr:colOff>38100</xdr:colOff>
      <xdr:row>55</xdr:row>
      <xdr:rowOff>57180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3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73707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16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76454</xdr:rowOff>
    </xdr:from>
    <xdr:to>
      <xdr:col>24</xdr:col>
      <xdr:colOff>63500</xdr:colOff>
      <xdr:row>78</xdr:row>
      <xdr:rowOff>81787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449554"/>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46880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077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75692</xdr:rowOff>
    </xdr:from>
    <xdr:to>
      <xdr:col>19</xdr:col>
      <xdr:colOff>177800</xdr:colOff>
      <xdr:row>78</xdr:row>
      <xdr:rowOff>76454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487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125113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9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15494</xdr:rowOff>
    </xdr:from>
    <xdr:to>
      <xdr:col>15</xdr:col>
      <xdr:colOff>50800</xdr:colOff>
      <xdr:row>78</xdr:row>
      <xdr:rowOff>75692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38859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138192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47752</xdr:rowOff>
    </xdr:from>
    <xdr:to>
      <xdr:col>10</xdr:col>
      <xdr:colOff>114300</xdr:colOff>
      <xdr:row>78</xdr:row>
      <xdr:rowOff>15494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249402"/>
          <a:ext cx="889000" cy="1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166640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150004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30987</xdr:rowOff>
    </xdr:from>
    <xdr:to>
      <xdr:col>24</xdr:col>
      <xdr:colOff>114300</xdr:colOff>
      <xdr:row>78</xdr:row>
      <xdr:rowOff>132587</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117364</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25654</xdr:rowOff>
    </xdr:from>
    <xdr:to>
      <xdr:col>20</xdr:col>
      <xdr:colOff>38100</xdr:colOff>
      <xdr:row>78</xdr:row>
      <xdr:rowOff>127254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118381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4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24892</xdr:rowOff>
    </xdr:from>
    <xdr:to>
      <xdr:col>15</xdr:col>
      <xdr:colOff>101600</xdr:colOff>
      <xdr:row>78</xdr:row>
      <xdr:rowOff>126492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117619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9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136144</xdr:rowOff>
    </xdr:from>
    <xdr:to>
      <xdr:col>10</xdr:col>
      <xdr:colOff>165100</xdr:colOff>
      <xdr:row>78</xdr:row>
      <xdr:rowOff>66294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57421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168402</xdr:rowOff>
    </xdr:from>
    <xdr:to>
      <xdr:col>6</xdr:col>
      <xdr:colOff>38100</xdr:colOff>
      <xdr:row>77</xdr:row>
      <xdr:rowOff>98552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115079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97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59055</xdr:rowOff>
    </xdr:from>
    <xdr:to>
      <xdr:col>24</xdr:col>
      <xdr:colOff>63500</xdr:colOff>
      <xdr:row>96</xdr:row>
      <xdr:rowOff>98425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518255"/>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98425</xdr:rowOff>
    </xdr:from>
    <xdr:to>
      <xdr:col>19</xdr:col>
      <xdr:colOff>177800</xdr:colOff>
      <xdr:row>96</xdr:row>
      <xdr:rowOff>110362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557625"/>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161814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110362</xdr:rowOff>
    </xdr:from>
    <xdr:to>
      <xdr:col>15</xdr:col>
      <xdr:colOff>50800</xdr:colOff>
      <xdr:row>96</xdr:row>
      <xdr:rowOff>130175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569562"/>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127398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130175</xdr:rowOff>
    </xdr:from>
    <xdr:to>
      <xdr:col>10</xdr:col>
      <xdr:colOff>114300</xdr:colOff>
      <xdr:row>96</xdr:row>
      <xdr:rowOff>155829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589375"/>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152416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9541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8255</xdr:rowOff>
    </xdr:from>
    <xdr:to>
      <xdr:col>24</xdr:col>
      <xdr:colOff>114300</xdr:colOff>
      <xdr:row>96</xdr:row>
      <xdr:rowOff>109855</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4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31132</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3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47625</xdr:rowOff>
    </xdr:from>
    <xdr:to>
      <xdr:col>20</xdr:col>
      <xdr:colOff>38100</xdr:colOff>
      <xdr:row>96</xdr:row>
      <xdr:rowOff>149225</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140352</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5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59562</xdr:rowOff>
    </xdr:from>
    <xdr:to>
      <xdr:col>15</xdr:col>
      <xdr:colOff>101600</xdr:colOff>
      <xdr:row>96</xdr:row>
      <xdr:rowOff>161162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152289</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61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79375</xdr:rowOff>
    </xdr:from>
    <xdr:to>
      <xdr:col>10</xdr:col>
      <xdr:colOff>165100</xdr:colOff>
      <xdr:row>97</xdr:row>
      <xdr:rowOff>9525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652</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63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105029</xdr:rowOff>
    </xdr:from>
    <xdr:to>
      <xdr:col>6</xdr:col>
      <xdr:colOff>38100</xdr:colOff>
      <xdr:row>97</xdr:row>
      <xdr:rowOff>35179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5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26306</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65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117068</xdr:rowOff>
    </xdr:from>
    <xdr:to>
      <xdr:col>55</xdr:col>
      <xdr:colOff>0</xdr:colOff>
      <xdr:row>36</xdr:row>
      <xdr:rowOff>167099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89268"/>
          <a:ext cx="8382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114342</xdr:rowOff>
    </xdr:from>
    <xdr:to>
      <xdr:col>50</xdr:col>
      <xdr:colOff>114300</xdr:colOff>
      <xdr:row>36</xdr:row>
      <xdr:rowOff>167099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286542"/>
          <a:ext cx="889000" cy="5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52321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3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114342</xdr:rowOff>
    </xdr:from>
    <xdr:to>
      <xdr:col>45</xdr:col>
      <xdr:colOff>177800</xdr:colOff>
      <xdr:row>36</xdr:row>
      <xdr:rowOff>139521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286542"/>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83436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128727</xdr:rowOff>
    </xdr:from>
    <xdr:to>
      <xdr:col>41</xdr:col>
      <xdr:colOff>50800</xdr:colOff>
      <xdr:row>36</xdr:row>
      <xdr:rowOff>139521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300927"/>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18106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66268</xdr:rowOff>
    </xdr:from>
    <xdr:to>
      <xdr:col>55</xdr:col>
      <xdr:colOff>50800</xdr:colOff>
      <xdr:row>36</xdr:row>
      <xdr:rowOff>167868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89145</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116299</xdr:rowOff>
    </xdr:from>
    <xdr:to>
      <xdr:col>50</xdr:col>
      <xdr:colOff>165100</xdr:colOff>
      <xdr:row>37</xdr:row>
      <xdr:rowOff>46449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62976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60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63542</xdr:rowOff>
    </xdr:from>
    <xdr:to>
      <xdr:col>46</xdr:col>
      <xdr:colOff>38100</xdr:colOff>
      <xdr:row>36</xdr:row>
      <xdr:rowOff>165142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156269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2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88721</xdr:rowOff>
    </xdr:from>
    <xdr:to>
      <xdr:col>41</xdr:col>
      <xdr:colOff>101600</xdr:colOff>
      <xdr:row>37</xdr:row>
      <xdr:rowOff>18871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9998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77927</xdr:rowOff>
    </xdr:from>
    <xdr:to>
      <xdr:col>36</xdr:col>
      <xdr:colOff>165100</xdr:colOff>
      <xdr:row>37</xdr:row>
      <xdr:rowOff>8077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170654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24964</xdr:rowOff>
    </xdr:from>
    <xdr:to>
      <xdr:col>55</xdr:col>
      <xdr:colOff>0</xdr:colOff>
      <xdr:row>56</xdr:row>
      <xdr:rowOff>62912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626164"/>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167360</xdr:rowOff>
    </xdr:from>
    <xdr:to>
      <xdr:col>50</xdr:col>
      <xdr:colOff>114300</xdr:colOff>
      <xdr:row>56</xdr:row>
      <xdr:rowOff>62912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597110"/>
          <a:ext cx="889000" cy="6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105835</xdr:rowOff>
    </xdr:from>
    <xdr:to>
      <xdr:col>45</xdr:col>
      <xdr:colOff>177800</xdr:colOff>
      <xdr:row>55</xdr:row>
      <xdr:rowOff>167360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535585"/>
          <a:ext cx="889000" cy="6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105835</xdr:rowOff>
    </xdr:from>
    <xdr:to>
      <xdr:col>41</xdr:col>
      <xdr:colOff>50800</xdr:colOff>
      <xdr:row>56</xdr:row>
      <xdr:rowOff>13371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535585"/>
          <a:ext cx="889000" cy="7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145614</xdr:rowOff>
    </xdr:from>
    <xdr:to>
      <xdr:col>55</xdr:col>
      <xdr:colOff>50800</xdr:colOff>
      <xdr:row>56</xdr:row>
      <xdr:rowOff>75764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5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168491</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4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12112</xdr:rowOff>
    </xdr:from>
    <xdr:to>
      <xdr:col>50</xdr:col>
      <xdr:colOff>165100</xdr:colOff>
      <xdr:row>56</xdr:row>
      <xdr:rowOff>113712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6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130239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93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116560</xdr:rowOff>
    </xdr:from>
    <xdr:to>
      <xdr:col>46</xdr:col>
      <xdr:colOff>38100</xdr:colOff>
      <xdr:row>56</xdr:row>
      <xdr:rowOff>46710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5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63237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3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55035</xdr:rowOff>
    </xdr:from>
    <xdr:to>
      <xdr:col>41</xdr:col>
      <xdr:colOff>101600</xdr:colOff>
      <xdr:row>55</xdr:row>
      <xdr:rowOff>156635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4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1712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2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134021</xdr:rowOff>
    </xdr:from>
    <xdr:to>
      <xdr:col>36</xdr:col>
      <xdr:colOff>165100</xdr:colOff>
      <xdr:row>56</xdr:row>
      <xdr:rowOff>64171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80698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99885</xdr:rowOff>
    </xdr:from>
    <xdr:to>
      <xdr:col>55</xdr:col>
      <xdr:colOff>0</xdr:colOff>
      <xdr:row>77</xdr:row>
      <xdr:rowOff>146558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301535"/>
          <a:ext cx="8382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83126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11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31325</xdr:rowOff>
    </xdr:from>
    <xdr:to>
      <xdr:col>50</xdr:col>
      <xdr:colOff>114300</xdr:colOff>
      <xdr:row>77</xdr:row>
      <xdr:rowOff>99885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232975"/>
          <a:ext cx="889000" cy="6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103772</xdr:rowOff>
    </xdr:from>
    <xdr:to>
      <xdr:col>45</xdr:col>
      <xdr:colOff>177800</xdr:colOff>
      <xdr:row>77</xdr:row>
      <xdr:rowOff>31325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133972"/>
          <a:ext cx="889000" cy="9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103772</xdr:rowOff>
    </xdr:from>
    <xdr:to>
      <xdr:col>41</xdr:col>
      <xdr:colOff>50800</xdr:colOff>
      <xdr:row>76</xdr:row>
      <xdr:rowOff>152940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133972"/>
          <a:ext cx="8890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95758</xdr:rowOff>
    </xdr:from>
    <xdr:to>
      <xdr:col>55</xdr:col>
      <xdr:colOff>50800</xdr:colOff>
      <xdr:row>78</xdr:row>
      <xdr:rowOff>25908</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74185</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49085</xdr:rowOff>
    </xdr:from>
    <xdr:to>
      <xdr:col>50</xdr:col>
      <xdr:colOff>165100</xdr:colOff>
      <xdr:row>77</xdr:row>
      <xdr:rowOff>150685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167212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302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151975</xdr:rowOff>
    </xdr:from>
    <xdr:to>
      <xdr:col>46</xdr:col>
      <xdr:colOff>38100</xdr:colOff>
      <xdr:row>77</xdr:row>
      <xdr:rowOff>82125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1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98651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9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52972</xdr:rowOff>
    </xdr:from>
    <xdr:to>
      <xdr:col>41</xdr:col>
      <xdr:colOff>101600</xdr:colOff>
      <xdr:row>76</xdr:row>
      <xdr:rowOff>154572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0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171099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102140</xdr:rowOff>
    </xdr:from>
    <xdr:to>
      <xdr:col>36</xdr:col>
      <xdr:colOff>165100</xdr:colOff>
      <xdr:row>77</xdr:row>
      <xdr:rowOff>32290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1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48817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9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50729</xdr:rowOff>
    </xdr:from>
    <xdr:to>
      <xdr:col>55</xdr:col>
      <xdr:colOff>0</xdr:colOff>
      <xdr:row>96</xdr:row>
      <xdr:rowOff>75692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338479"/>
          <a:ext cx="838200" cy="19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75692</xdr:rowOff>
    </xdr:from>
    <xdr:to>
      <xdr:col>50</xdr:col>
      <xdr:colOff>114300</xdr:colOff>
      <xdr:row>96</xdr:row>
      <xdr:rowOff>94529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534892"/>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23709</xdr:rowOff>
    </xdr:from>
    <xdr:to>
      <xdr:col>45</xdr:col>
      <xdr:colOff>177800</xdr:colOff>
      <xdr:row>96</xdr:row>
      <xdr:rowOff>94529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482909"/>
          <a:ext cx="889000" cy="7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23709</xdr:rowOff>
    </xdr:from>
    <xdr:to>
      <xdr:col>41</xdr:col>
      <xdr:colOff>50800</xdr:colOff>
      <xdr:row>97</xdr:row>
      <xdr:rowOff>108793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482909"/>
          <a:ext cx="889000" cy="25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26636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98874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171379</xdr:rowOff>
    </xdr:from>
    <xdr:to>
      <xdr:col>55</xdr:col>
      <xdr:colOff>50800</xdr:colOff>
      <xdr:row>95</xdr:row>
      <xdr:rowOff>101529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2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22806</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13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24892</xdr:rowOff>
    </xdr:from>
    <xdr:to>
      <xdr:col>50</xdr:col>
      <xdr:colOff>165100</xdr:colOff>
      <xdr:row>96</xdr:row>
      <xdr:rowOff>126492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4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143019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6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43729</xdr:rowOff>
    </xdr:from>
    <xdr:to>
      <xdr:col>46</xdr:col>
      <xdr:colOff>38100</xdr:colOff>
      <xdr:row>96</xdr:row>
      <xdr:rowOff>145329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161856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27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144359</xdr:rowOff>
    </xdr:from>
    <xdr:to>
      <xdr:col>41</xdr:col>
      <xdr:colOff>101600</xdr:colOff>
      <xdr:row>96</xdr:row>
      <xdr:rowOff>74509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4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91036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20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57993</xdr:rowOff>
    </xdr:from>
    <xdr:to>
      <xdr:col>36</xdr:col>
      <xdr:colOff>165100</xdr:colOff>
      <xdr:row>97</xdr:row>
      <xdr:rowOff>159593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4670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170332</xdr:rowOff>
    </xdr:from>
    <xdr:to>
      <xdr:col>85</xdr:col>
      <xdr:colOff>127000</xdr:colOff>
      <xdr:row>38</xdr:row>
      <xdr:rowOff>95390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513982"/>
          <a:ext cx="838200" cy="9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38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170332</xdr:rowOff>
    </xdr:from>
    <xdr:to>
      <xdr:col>81</xdr:col>
      <xdr:colOff>50800</xdr:colOff>
      <xdr:row>38</xdr:row>
      <xdr:rowOff>63347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513982"/>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120514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6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63347</xdr:rowOff>
    </xdr:from>
    <xdr:to>
      <xdr:col>76</xdr:col>
      <xdr:colOff>114300</xdr:colOff>
      <xdr:row>38</xdr:row>
      <xdr:rowOff>133566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578447"/>
          <a:ext cx="889000" cy="7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129087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64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79769</xdr:rowOff>
    </xdr:from>
    <xdr:to>
      <xdr:col>71</xdr:col>
      <xdr:colOff>177800</xdr:colOff>
      <xdr:row>38</xdr:row>
      <xdr:rowOff>133566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594869"/>
          <a:ext cx="8890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44590</xdr:rowOff>
    </xdr:from>
    <xdr:to>
      <xdr:col>85</xdr:col>
      <xdr:colOff>177800</xdr:colOff>
      <xdr:row>38</xdr:row>
      <xdr:rowOff>146190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170883</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1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119532</xdr:rowOff>
    </xdr:from>
    <xdr:to>
      <xdr:col>81</xdr:col>
      <xdr:colOff>101600</xdr:colOff>
      <xdr:row>38</xdr:row>
      <xdr:rowOff>49682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4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66209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2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12547</xdr:rowOff>
    </xdr:from>
    <xdr:to>
      <xdr:col>76</xdr:col>
      <xdr:colOff>165100</xdr:colOff>
      <xdr:row>38</xdr:row>
      <xdr:rowOff>114147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130675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0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82766</xdr:rowOff>
    </xdr:from>
    <xdr:to>
      <xdr:col>72</xdr:col>
      <xdr:colOff>38100</xdr:colOff>
      <xdr:row>39</xdr:row>
      <xdr:rowOff>12916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5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4043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9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28969</xdr:rowOff>
    </xdr:from>
    <xdr:to>
      <xdr:col>67</xdr:col>
      <xdr:colOff>101600</xdr:colOff>
      <xdr:row>38</xdr:row>
      <xdr:rowOff>130569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121696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63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92837</xdr:rowOff>
    </xdr:from>
    <xdr:to>
      <xdr:col>85</xdr:col>
      <xdr:colOff>127000</xdr:colOff>
      <xdr:row>73</xdr:row>
      <xdr:rowOff>23833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437237"/>
          <a:ext cx="838200" cy="10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92837</xdr:rowOff>
    </xdr:from>
    <xdr:to>
      <xdr:col>81</xdr:col>
      <xdr:colOff>50800</xdr:colOff>
      <xdr:row>72</xdr:row>
      <xdr:rowOff>94111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2437237"/>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94111</xdr:rowOff>
    </xdr:from>
    <xdr:to>
      <xdr:col>76</xdr:col>
      <xdr:colOff>114300</xdr:colOff>
      <xdr:row>72</xdr:row>
      <xdr:rowOff>127715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438511"/>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127715</xdr:rowOff>
    </xdr:from>
    <xdr:to>
      <xdr:col>71</xdr:col>
      <xdr:colOff>177800</xdr:colOff>
      <xdr:row>73</xdr:row>
      <xdr:rowOff>19391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2814300" y="12472115"/>
          <a:ext cx="889000" cy="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144483</xdr:rowOff>
    </xdr:from>
    <xdr:to>
      <xdr:col>85</xdr:col>
      <xdr:colOff>177800</xdr:colOff>
      <xdr:row>73</xdr:row>
      <xdr:rowOff>74633</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48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167360</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3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42037</xdr:rowOff>
    </xdr:from>
    <xdr:to>
      <xdr:col>81</xdr:col>
      <xdr:colOff>101600</xdr:colOff>
      <xdr:row>72</xdr:row>
      <xdr:rowOff>143637</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3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160164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16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43311</xdr:rowOff>
    </xdr:from>
    <xdr:to>
      <xdr:col>76</xdr:col>
      <xdr:colOff>165100</xdr:colOff>
      <xdr:row>72</xdr:row>
      <xdr:rowOff>144911</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3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161438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1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76915</xdr:rowOff>
    </xdr:from>
    <xdr:to>
      <xdr:col>72</xdr:col>
      <xdr:colOff>38100</xdr:colOff>
      <xdr:row>73</xdr:row>
      <xdr:rowOff>7065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4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23592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1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140041</xdr:rowOff>
    </xdr:from>
    <xdr:to>
      <xdr:col>67</xdr:col>
      <xdr:colOff>101600</xdr:colOff>
      <xdr:row>73</xdr:row>
      <xdr:rowOff>70191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48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86718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2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17833</xdr:rowOff>
    </xdr:from>
    <xdr:to>
      <xdr:col>85</xdr:col>
      <xdr:colOff>127000</xdr:colOff>
      <xdr:row>98</xdr:row>
      <xdr:rowOff>59027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6819933"/>
          <a:ext cx="8382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12667</xdr:rowOff>
    </xdr:from>
    <xdr:to>
      <xdr:col>81</xdr:col>
      <xdr:colOff>50800</xdr:colOff>
      <xdr:row>98</xdr:row>
      <xdr:rowOff>17833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4592300" y="1681476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12667</xdr:rowOff>
    </xdr:from>
    <xdr:to>
      <xdr:col>76</xdr:col>
      <xdr:colOff>114300</xdr:colOff>
      <xdr:row>98</xdr:row>
      <xdr:rowOff>40305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814767"/>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40305</xdr:rowOff>
    </xdr:from>
    <xdr:to>
      <xdr:col>71</xdr:col>
      <xdr:colOff>177800</xdr:colOff>
      <xdr:row>98</xdr:row>
      <xdr:rowOff>53860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2814300" y="16842405"/>
          <a:ext cx="8890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8227</xdr:rowOff>
    </xdr:from>
    <xdr:to>
      <xdr:col>85</xdr:col>
      <xdr:colOff>177800</xdr:colOff>
      <xdr:row>98</xdr:row>
      <xdr:rowOff>109827</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8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135381</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7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138483</xdr:rowOff>
    </xdr:from>
    <xdr:to>
      <xdr:col>81</xdr:col>
      <xdr:colOff>101600</xdr:colOff>
      <xdr:row>98</xdr:row>
      <xdr:rowOff>68633</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7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59760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86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133317</xdr:rowOff>
    </xdr:from>
    <xdr:to>
      <xdr:col>76</xdr:col>
      <xdr:colOff>165100</xdr:colOff>
      <xdr:row>98</xdr:row>
      <xdr:rowOff>63467</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7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54594</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85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160955</xdr:rowOff>
    </xdr:from>
    <xdr:to>
      <xdr:col>72</xdr:col>
      <xdr:colOff>38100</xdr:colOff>
      <xdr:row>98</xdr:row>
      <xdr:rowOff>91105</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7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82232</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88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3060</xdr:rowOff>
    </xdr:from>
    <xdr:to>
      <xdr:col>67</xdr:col>
      <xdr:colOff>101600</xdr:colOff>
      <xdr:row>98</xdr:row>
      <xdr:rowOff>104660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95787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21285</xdr:rowOff>
    </xdr:from>
    <xdr:to>
      <xdr:col>116</xdr:col>
      <xdr:colOff>63500</xdr:colOff>
      <xdr:row>37</xdr:row>
      <xdr:rowOff>91694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6022035"/>
          <a:ext cx="838200" cy="4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138650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96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58775</xdr:rowOff>
    </xdr:from>
    <xdr:to>
      <xdr:col>111</xdr:col>
      <xdr:colOff>177800</xdr:colOff>
      <xdr:row>37</xdr:row>
      <xdr:rowOff>91694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059525"/>
          <a:ext cx="889000" cy="3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48260</xdr:rowOff>
    </xdr:from>
    <xdr:to>
      <xdr:col>107</xdr:col>
      <xdr:colOff>50800</xdr:colOff>
      <xdr:row>35</xdr:row>
      <xdr:rowOff>58775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5534660"/>
          <a:ext cx="889000" cy="5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86072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48260</xdr:rowOff>
    </xdr:from>
    <xdr:to>
      <xdr:col>102</xdr:col>
      <xdr:colOff>114300</xdr:colOff>
      <xdr:row>32</xdr:row>
      <xdr:rowOff>51003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553466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6519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350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9263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3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141935</xdr:rowOff>
    </xdr:from>
    <xdr:to>
      <xdr:col>116</xdr:col>
      <xdr:colOff>114300</xdr:colOff>
      <xdr:row>35</xdr:row>
      <xdr:rowOff>72085</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164812</xdr:rowOff>
    </xdr:from>
    <xdr:ext cx="378565"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5822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40894</xdr:rowOff>
    </xdr:from>
    <xdr:to>
      <xdr:col>112</xdr:col>
      <xdr:colOff>38100</xdr:colOff>
      <xdr:row>37</xdr:row>
      <xdr:rowOff>142494</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133621</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21317" y="6477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7975</xdr:rowOff>
    </xdr:from>
    <xdr:to>
      <xdr:col>107</xdr:col>
      <xdr:colOff>101600</xdr:colOff>
      <xdr:row>35</xdr:row>
      <xdr:rowOff>109575</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126102</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57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168910</xdr:rowOff>
    </xdr:from>
    <xdr:to>
      <xdr:col>102</xdr:col>
      <xdr:colOff>165100</xdr:colOff>
      <xdr:row>32</xdr:row>
      <xdr:rowOff>99060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115587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52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203</xdr:rowOff>
    </xdr:from>
    <xdr:to>
      <xdr:col>98</xdr:col>
      <xdr:colOff>38100</xdr:colOff>
      <xdr:row>32</xdr:row>
      <xdr:rowOff>101803</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54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118330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526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3715</xdr:rowOff>
    </xdr:from>
    <xdr:to>
      <xdr:col>116</xdr:col>
      <xdr:colOff>63500</xdr:colOff>
      <xdr:row>59</xdr:row>
      <xdr:rowOff>6263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10119265"/>
          <a:ext cx="8382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45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167883</xdr:rowOff>
    </xdr:from>
    <xdr:to>
      <xdr:col>111</xdr:col>
      <xdr:colOff>177800</xdr:colOff>
      <xdr:row>59</xdr:row>
      <xdr:rowOff>3715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10111983"/>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88775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3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106618</xdr:rowOff>
    </xdr:from>
    <xdr:to>
      <xdr:col>107</xdr:col>
      <xdr:colOff>50800</xdr:colOff>
      <xdr:row>58</xdr:row>
      <xdr:rowOff>167883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10050718"/>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50109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106618</xdr:rowOff>
    </xdr:from>
    <xdr:to>
      <xdr:col>102</xdr:col>
      <xdr:colOff>114300</xdr:colOff>
      <xdr:row>58</xdr:row>
      <xdr:rowOff>140190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18656300" y="10050718"/>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169145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88384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126913</xdr:rowOff>
    </xdr:from>
    <xdr:to>
      <xdr:col>116</xdr:col>
      <xdr:colOff>114300</xdr:colOff>
      <xdr:row>59</xdr:row>
      <xdr:rowOff>57063</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100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41840</xdr:rowOff>
    </xdr:from>
    <xdr:ext cx="469744"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98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124365</xdr:rowOff>
    </xdr:from>
    <xdr:to>
      <xdr:col>112</xdr:col>
      <xdr:colOff>38100</xdr:colOff>
      <xdr:row>59</xdr:row>
      <xdr:rowOff>54515</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100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45642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75728" y="1016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117083</xdr:rowOff>
    </xdr:from>
    <xdr:to>
      <xdr:col>107</xdr:col>
      <xdr:colOff>101600</xdr:colOff>
      <xdr:row>59</xdr:row>
      <xdr:rowOff>47233</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100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38360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5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55818</xdr:rowOff>
    </xdr:from>
    <xdr:to>
      <xdr:col>102</xdr:col>
      <xdr:colOff>165100</xdr:colOff>
      <xdr:row>58</xdr:row>
      <xdr:rowOff>157418</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9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148545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09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89390</xdr:rowOff>
    </xdr:from>
    <xdr:to>
      <xdr:col>98</xdr:col>
      <xdr:colOff>38100</xdr:colOff>
      <xdr:row>59</xdr:row>
      <xdr:rowOff>19540</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100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10667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1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6948</xdr:rowOff>
    </xdr:from>
    <xdr:to>
      <xdr:col>116</xdr:col>
      <xdr:colOff>63500</xdr:colOff>
      <xdr:row>73</xdr:row>
      <xdr:rowOff>14133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1323300" y="12522798"/>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14133</xdr:rowOff>
    </xdr:from>
    <xdr:to>
      <xdr:col>111</xdr:col>
      <xdr:colOff>177800</xdr:colOff>
      <xdr:row>78</xdr:row>
      <xdr:rowOff>57077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529983"/>
          <a:ext cx="889000" cy="90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57077</xdr:rowOff>
    </xdr:from>
    <xdr:to>
      <xdr:col>107</xdr:col>
      <xdr:colOff>50800</xdr:colOff>
      <xdr:row>78</xdr:row>
      <xdr:rowOff>63609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9545300" y="134301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113211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63609</xdr:rowOff>
    </xdr:from>
    <xdr:to>
      <xdr:col>102</xdr:col>
      <xdr:colOff>114300</xdr:colOff>
      <xdr:row>78</xdr:row>
      <xdr:rowOff>91694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8656300" y="13436709"/>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128813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111341</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127598</xdr:rowOff>
    </xdr:from>
    <xdr:to>
      <xdr:col>116</xdr:col>
      <xdr:colOff>114300</xdr:colOff>
      <xdr:row>73</xdr:row>
      <xdr:rowOff>57748</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4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150475</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3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134783</xdr:rowOff>
    </xdr:from>
    <xdr:to>
      <xdr:col>112</xdr:col>
      <xdr:colOff>38100</xdr:colOff>
      <xdr:row>73</xdr:row>
      <xdr:rowOff>64933</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4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81460</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25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6277</xdr:rowOff>
    </xdr:from>
    <xdr:to>
      <xdr:col>107</xdr:col>
      <xdr:colOff>101600</xdr:colOff>
      <xdr:row>78</xdr:row>
      <xdr:rowOff>107877</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3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124404</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315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12809</xdr:rowOff>
    </xdr:from>
    <xdr:to>
      <xdr:col>102</xdr:col>
      <xdr:colOff>165100</xdr:colOff>
      <xdr:row>78</xdr:row>
      <xdr:rowOff>114409</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3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105536</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10428" y="1347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40894</xdr:rowOff>
    </xdr:from>
    <xdr:to>
      <xdr:col>98</xdr:col>
      <xdr:colOff>38100</xdr:colOff>
      <xdr:row>78</xdr:row>
      <xdr:rowOff>142494</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133621</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21428" y="135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歳出決算総額は、住民一人当たり３６４千円となっています。なお、グループ内の類似団体に比べ人口が少なく（</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府県中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位神奈川県：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9,126,214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位三重県：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1,815,865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人）、政令指定都市もないため、住民一人当たり換算の歳出は他府県と比べて相対的に高くなる傾向にあります。</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人件費は、住民一人当たり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１１９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千円となっており、平成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管理職を対象とした給与抑制措置等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したことにより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、当該数値は改善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傾向となっています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、グループ内平均値を上回っていますが、これは、高齢層職員の割合が高い本県の職員構成によるものと考えられます。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５４千円となっており、グループ内平均値を上回っています。これは、グループ内類似団体に比べて人口が少なく、県内に政令指定都市もないことから、一人当たりコストが相対的に高い状況となることに加え、必要な社会基盤整備が道半ばであることから、公共事業において継続的な投資を行っているためです。また、前年度決算と比較して増加している主な要因は、河川海岸費の増等によるもので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公債費は、住民一人当たり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千円となっており、平成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年度比では減少して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いま</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す。これは、過去の県債（公共事業等債、一般単独事業債等）の元利償還額が減少したことが主な要因です。</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1,813,859
1,758,638
5,774.45
685,337,671
661,375,081
9,044,013
438,199,522
1,417,465,020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130175</xdr:rowOff>
    </xdr:from>
    <xdr:to>
      <xdr:col>24</xdr:col>
      <xdr:colOff>63500</xdr:colOff>
      <xdr:row>32</xdr:row>
      <xdr:rowOff>137795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165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120650</xdr:rowOff>
    </xdr:from>
    <xdr:to>
      <xdr:col>19</xdr:col>
      <xdr:colOff>177800</xdr:colOff>
      <xdr:row>32</xdr:row>
      <xdr:rowOff>130175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070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55880</xdr:rowOff>
    </xdr:from>
    <xdr:to>
      <xdr:col>15</xdr:col>
      <xdr:colOff>50800</xdr:colOff>
      <xdr:row>32</xdr:row>
      <xdr:rowOff>120650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422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55880</xdr:rowOff>
    </xdr:from>
    <xdr:to>
      <xdr:col>10</xdr:col>
      <xdr:colOff>114300</xdr:colOff>
      <xdr:row>32</xdr:row>
      <xdr:rowOff>88265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42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86995</xdr:rowOff>
    </xdr:from>
    <xdr:to>
      <xdr:col>24</xdr:col>
      <xdr:colOff>114300</xdr:colOff>
      <xdr:row>33</xdr:row>
      <xdr:rowOff>17145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109872</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2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79375</xdr:rowOff>
    </xdr:from>
    <xdr:to>
      <xdr:col>20</xdr:col>
      <xdr:colOff>38100</xdr:colOff>
      <xdr:row>33</xdr:row>
      <xdr:rowOff>9525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26052</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34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69850</xdr:rowOff>
    </xdr:from>
    <xdr:to>
      <xdr:col>15</xdr:col>
      <xdr:colOff>101600</xdr:colOff>
      <xdr:row>33</xdr:row>
      <xdr:rowOff>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16527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33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5080</xdr:rowOff>
    </xdr:from>
    <xdr:to>
      <xdr:col>10</xdr:col>
      <xdr:colOff>165100</xdr:colOff>
      <xdr:row>32</xdr:row>
      <xdr:rowOff>106680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123207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26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37465</xdr:rowOff>
    </xdr:from>
    <xdr:to>
      <xdr:col>6</xdr:col>
      <xdr:colOff>38100</xdr:colOff>
      <xdr:row>32</xdr:row>
      <xdr:rowOff>139065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155592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29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3291</xdr:rowOff>
    </xdr:from>
    <xdr:to>
      <xdr:col>24</xdr:col>
      <xdr:colOff>63500</xdr:colOff>
      <xdr:row>58</xdr:row>
      <xdr:rowOff>22559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47391"/>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3291</xdr:rowOff>
    </xdr:from>
    <xdr:to>
      <xdr:col>19</xdr:col>
      <xdr:colOff>177800</xdr:colOff>
      <xdr:row>58</xdr:row>
      <xdr:rowOff>81930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47391"/>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111479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5838</xdr:rowOff>
    </xdr:from>
    <xdr:to>
      <xdr:col>15</xdr:col>
      <xdr:colOff>50800</xdr:colOff>
      <xdr:row>58</xdr:row>
      <xdr:rowOff>81930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49938"/>
          <a:ext cx="889000" cy="7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384</xdr:rowOff>
    </xdr:from>
    <xdr:to>
      <xdr:col>10</xdr:col>
      <xdr:colOff>114300</xdr:colOff>
      <xdr:row>58</xdr:row>
      <xdr:rowOff>5838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44484"/>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96588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143209</xdr:rowOff>
    </xdr:from>
    <xdr:to>
      <xdr:col>24</xdr:col>
      <xdr:colOff>114300</xdr:colOff>
      <xdr:row>58</xdr:row>
      <xdr:rowOff>73359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166086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6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123941</xdr:rowOff>
    </xdr:from>
    <xdr:to>
      <xdr:col>20</xdr:col>
      <xdr:colOff>38100</xdr:colOff>
      <xdr:row>58</xdr:row>
      <xdr:rowOff>54091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9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70618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67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31130</xdr:rowOff>
    </xdr:from>
    <xdr:to>
      <xdr:col>15</xdr:col>
      <xdr:colOff>101600</xdr:colOff>
      <xdr:row>58</xdr:row>
      <xdr:rowOff>132730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149257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126488</xdr:rowOff>
    </xdr:from>
    <xdr:to>
      <xdr:col>10</xdr:col>
      <xdr:colOff>165100</xdr:colOff>
      <xdr:row>58</xdr:row>
      <xdr:rowOff>56638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73165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7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121034</xdr:rowOff>
    </xdr:from>
    <xdr:to>
      <xdr:col>6</xdr:col>
      <xdr:colOff>38100</xdr:colOff>
      <xdr:row>58</xdr:row>
      <xdr:rowOff>51184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67711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71937</xdr:rowOff>
    </xdr:from>
    <xdr:to>
      <xdr:col>24</xdr:col>
      <xdr:colOff>63500</xdr:colOff>
      <xdr:row>77</xdr:row>
      <xdr:rowOff>124760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73587"/>
          <a:ext cx="838200" cy="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84003</xdr:rowOff>
    </xdr:from>
    <xdr:to>
      <xdr:col>19</xdr:col>
      <xdr:colOff>177800</xdr:colOff>
      <xdr:row>77</xdr:row>
      <xdr:rowOff>124760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85653"/>
          <a:ext cx="889000" cy="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84003</xdr:rowOff>
    </xdr:from>
    <xdr:to>
      <xdr:col>15</xdr:col>
      <xdr:colOff>50800</xdr:colOff>
      <xdr:row>77</xdr:row>
      <xdr:rowOff>86452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85653"/>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86452</xdr:rowOff>
    </xdr:from>
    <xdr:to>
      <xdr:col>10</xdr:col>
      <xdr:colOff>114300</xdr:colOff>
      <xdr:row>77</xdr:row>
      <xdr:rowOff>163916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88102"/>
          <a:ext cx="889000" cy="7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21137</xdr:rowOff>
    </xdr:from>
    <xdr:to>
      <xdr:col>24</xdr:col>
      <xdr:colOff>114300</xdr:colOff>
      <xdr:row>77</xdr:row>
      <xdr:rowOff>122737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44014</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73960</xdr:rowOff>
    </xdr:from>
    <xdr:to>
      <xdr:col>20</xdr:col>
      <xdr:colOff>38100</xdr:colOff>
      <xdr:row>78</xdr:row>
      <xdr:rowOff>4110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20637</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5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33203</xdr:rowOff>
    </xdr:from>
    <xdr:to>
      <xdr:col>15</xdr:col>
      <xdr:colOff>101600</xdr:colOff>
      <xdr:row>77</xdr:row>
      <xdr:rowOff>134803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151330</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0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35652</xdr:rowOff>
    </xdr:from>
    <xdr:to>
      <xdr:col>10</xdr:col>
      <xdr:colOff>165100</xdr:colOff>
      <xdr:row>77</xdr:row>
      <xdr:rowOff>137252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128379</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3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113116</xdr:rowOff>
    </xdr:from>
    <xdr:to>
      <xdr:col>6</xdr:col>
      <xdr:colOff>38100</xdr:colOff>
      <xdr:row>78</xdr:row>
      <xdr:rowOff>43266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1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34393</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40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90596</xdr:rowOff>
    </xdr:from>
    <xdr:to>
      <xdr:col>24</xdr:col>
      <xdr:colOff>63500</xdr:colOff>
      <xdr:row>94</xdr:row>
      <xdr:rowOff>134214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06896"/>
          <a:ext cx="8382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150764</xdr:rowOff>
    </xdr:from>
    <xdr:to>
      <xdr:col>19</xdr:col>
      <xdr:colOff>177800</xdr:colOff>
      <xdr:row>94</xdr:row>
      <xdr:rowOff>134214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095614"/>
          <a:ext cx="889000" cy="15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105045</xdr:rowOff>
    </xdr:from>
    <xdr:to>
      <xdr:col>15</xdr:col>
      <xdr:colOff>50800</xdr:colOff>
      <xdr:row>93</xdr:row>
      <xdr:rowOff>150764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0498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105045</xdr:rowOff>
    </xdr:from>
    <xdr:to>
      <xdr:col>10</xdr:col>
      <xdr:colOff>114300</xdr:colOff>
      <xdr:row>94</xdr:row>
      <xdr:rowOff>47346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049895"/>
          <a:ext cx="889000" cy="11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162059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39796</xdr:rowOff>
    </xdr:from>
    <xdr:to>
      <xdr:col>24</xdr:col>
      <xdr:colOff>114300</xdr:colOff>
      <xdr:row>94</xdr:row>
      <xdr:rowOff>141396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62673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83414</xdr:rowOff>
    </xdr:from>
    <xdr:to>
      <xdr:col>20</xdr:col>
      <xdr:colOff>38100</xdr:colOff>
      <xdr:row>95</xdr:row>
      <xdr:rowOff>13564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30091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59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99964</xdr:rowOff>
    </xdr:from>
    <xdr:to>
      <xdr:col>15</xdr:col>
      <xdr:colOff>101600</xdr:colOff>
      <xdr:row>94</xdr:row>
      <xdr:rowOff>30114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04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46641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82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54245</xdr:rowOff>
    </xdr:from>
    <xdr:to>
      <xdr:col>10</xdr:col>
      <xdr:colOff>165100</xdr:colOff>
      <xdr:row>93</xdr:row>
      <xdr:rowOff>155845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599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77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167996</xdr:rowOff>
    </xdr:from>
    <xdr:to>
      <xdr:col>6</xdr:col>
      <xdr:colOff>38100</xdr:colOff>
      <xdr:row>94</xdr:row>
      <xdr:rowOff>98146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1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114673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88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89408</xdr:rowOff>
    </xdr:from>
    <xdr:to>
      <xdr:col>55</xdr:col>
      <xdr:colOff>0</xdr:colOff>
      <xdr:row>38</xdr:row>
      <xdr:rowOff>49784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261608"/>
          <a:ext cx="8382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64533</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6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49022</xdr:rowOff>
    </xdr:from>
    <xdr:to>
      <xdr:col>50</xdr:col>
      <xdr:colOff>114300</xdr:colOff>
      <xdr:row>36</xdr:row>
      <xdr:rowOff>89408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221222"/>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114571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66548</xdr:rowOff>
    </xdr:from>
    <xdr:to>
      <xdr:col>45</xdr:col>
      <xdr:colOff>177800</xdr:colOff>
      <xdr:row>36</xdr:row>
      <xdr:rowOff>49022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067298"/>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49801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136652</xdr:rowOff>
    </xdr:from>
    <xdr:to>
      <xdr:col>41</xdr:col>
      <xdr:colOff>50800</xdr:colOff>
      <xdr:row>35</xdr:row>
      <xdr:rowOff>66548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623052"/>
          <a:ext cx="889000" cy="4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75709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170434</xdr:rowOff>
    </xdr:from>
    <xdr:to>
      <xdr:col>55</xdr:col>
      <xdr:colOff>50800</xdr:colOff>
      <xdr:row>38</xdr:row>
      <xdr:rowOff>100584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148861</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92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38608</xdr:rowOff>
    </xdr:from>
    <xdr:to>
      <xdr:col>50</xdr:col>
      <xdr:colOff>165100</xdr:colOff>
      <xdr:row>36</xdr:row>
      <xdr:rowOff>140208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156735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3917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169672</xdr:rowOff>
    </xdr:from>
    <xdr:to>
      <xdr:col>46</xdr:col>
      <xdr:colOff>38100</xdr:colOff>
      <xdr:row>36</xdr:row>
      <xdr:rowOff>99822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116349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94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15748</xdr:rowOff>
    </xdr:from>
    <xdr:to>
      <xdr:col>41</xdr:col>
      <xdr:colOff>101600</xdr:colOff>
      <xdr:row>35</xdr:row>
      <xdr:rowOff>117348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133875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85852</xdr:rowOff>
    </xdr:from>
    <xdr:to>
      <xdr:col>36</xdr:col>
      <xdr:colOff>165100</xdr:colOff>
      <xdr:row>33</xdr:row>
      <xdr:rowOff>16002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5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7129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6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143162</xdr:rowOff>
    </xdr:from>
    <xdr:to>
      <xdr:col>55</xdr:col>
      <xdr:colOff>0</xdr:colOff>
      <xdr:row>56</xdr:row>
      <xdr:rowOff>32389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572912"/>
          <a:ext cx="8382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159915</xdr:rowOff>
    </xdr:from>
    <xdr:to>
      <xdr:col>50</xdr:col>
      <xdr:colOff>114300</xdr:colOff>
      <xdr:row>56</xdr:row>
      <xdr:rowOff>32389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589665"/>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159915</xdr:rowOff>
    </xdr:from>
    <xdr:to>
      <xdr:col>45</xdr:col>
      <xdr:colOff>177800</xdr:colOff>
      <xdr:row>56</xdr:row>
      <xdr:rowOff>28862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589665"/>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28862</xdr:rowOff>
    </xdr:from>
    <xdr:to>
      <xdr:col>41</xdr:col>
      <xdr:colOff>50800</xdr:colOff>
      <xdr:row>56</xdr:row>
      <xdr:rowOff>35165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630062"/>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105503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8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92362</xdr:rowOff>
    </xdr:from>
    <xdr:to>
      <xdr:col>55</xdr:col>
      <xdr:colOff>50800</xdr:colOff>
      <xdr:row>56</xdr:row>
      <xdr:rowOff>22512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115239</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37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153039</xdr:rowOff>
    </xdr:from>
    <xdr:to>
      <xdr:col>50</xdr:col>
      <xdr:colOff>165100</xdr:colOff>
      <xdr:row>56</xdr:row>
      <xdr:rowOff>83189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5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99716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59411" y="93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109115</xdr:rowOff>
    </xdr:from>
    <xdr:to>
      <xdr:col>46</xdr:col>
      <xdr:colOff>38100</xdr:colOff>
      <xdr:row>56</xdr:row>
      <xdr:rowOff>39265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55792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31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149512</xdr:rowOff>
    </xdr:from>
    <xdr:to>
      <xdr:col>41</xdr:col>
      <xdr:colOff>101600</xdr:colOff>
      <xdr:row>56</xdr:row>
      <xdr:rowOff>79662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5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96189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35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155815</xdr:rowOff>
    </xdr:from>
    <xdr:to>
      <xdr:col>36</xdr:col>
      <xdr:colOff>165100</xdr:colOff>
      <xdr:row>56</xdr:row>
      <xdr:rowOff>85965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102492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27343</xdr:rowOff>
    </xdr:from>
    <xdr:to>
      <xdr:col>55</xdr:col>
      <xdr:colOff>0</xdr:colOff>
      <xdr:row>78</xdr:row>
      <xdr:rowOff>32829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400443"/>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7193</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86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14725</xdr:rowOff>
    </xdr:from>
    <xdr:to>
      <xdr:col>50</xdr:col>
      <xdr:colOff>114300</xdr:colOff>
      <xdr:row>78</xdr:row>
      <xdr:rowOff>27343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387825"/>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87310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27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131631</xdr:rowOff>
    </xdr:from>
    <xdr:to>
      <xdr:col>45</xdr:col>
      <xdr:colOff>177800</xdr:colOff>
      <xdr:row>78</xdr:row>
      <xdr:rowOff>14725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333281"/>
          <a:ext cx="8890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66346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131631</xdr:rowOff>
    </xdr:from>
    <xdr:to>
      <xdr:col>41</xdr:col>
      <xdr:colOff>50800</xdr:colOff>
      <xdr:row>77</xdr:row>
      <xdr:rowOff>157349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333281"/>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34296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144436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153479</xdr:rowOff>
    </xdr:from>
    <xdr:to>
      <xdr:col>55</xdr:col>
      <xdr:colOff>50800</xdr:colOff>
      <xdr:row>78</xdr:row>
      <xdr:rowOff>83629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68406</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7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147993</xdr:rowOff>
    </xdr:from>
    <xdr:to>
      <xdr:col>50</xdr:col>
      <xdr:colOff>165100</xdr:colOff>
      <xdr:row>78</xdr:row>
      <xdr:rowOff>78143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69270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91728" y="1344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135375</xdr:rowOff>
    </xdr:from>
    <xdr:to>
      <xdr:col>46</xdr:col>
      <xdr:colOff>38100</xdr:colOff>
      <xdr:row>78</xdr:row>
      <xdr:rowOff>65525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3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56652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4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80831</xdr:rowOff>
    </xdr:from>
    <xdr:to>
      <xdr:col>41</xdr:col>
      <xdr:colOff>101600</xdr:colOff>
      <xdr:row>78</xdr:row>
      <xdr:rowOff>10981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2108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37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106549</xdr:rowOff>
    </xdr:from>
    <xdr:to>
      <xdr:col>36</xdr:col>
      <xdr:colOff>165100</xdr:colOff>
      <xdr:row>78</xdr:row>
      <xdr:rowOff>36699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27826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40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2363</xdr:rowOff>
    </xdr:from>
    <xdr:to>
      <xdr:col>55</xdr:col>
      <xdr:colOff>0</xdr:colOff>
      <xdr:row>96</xdr:row>
      <xdr:rowOff>28994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461563"/>
          <a:ext cx="8382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28994</xdr:rowOff>
    </xdr:from>
    <xdr:to>
      <xdr:col>50</xdr:col>
      <xdr:colOff>114300</xdr:colOff>
      <xdr:row>96</xdr:row>
      <xdr:rowOff>53936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488194"/>
          <a:ext cx="889000" cy="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151321</xdr:rowOff>
    </xdr:from>
    <xdr:to>
      <xdr:col>45</xdr:col>
      <xdr:colOff>177800</xdr:colOff>
      <xdr:row>96</xdr:row>
      <xdr:rowOff>53936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439071"/>
          <a:ext cx="889000" cy="7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151321</xdr:rowOff>
    </xdr:from>
    <xdr:to>
      <xdr:col>41</xdr:col>
      <xdr:colOff>50800</xdr:colOff>
      <xdr:row>95</xdr:row>
      <xdr:rowOff>161810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439071"/>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123013</xdr:rowOff>
    </xdr:from>
    <xdr:to>
      <xdr:col>55</xdr:col>
      <xdr:colOff>50800</xdr:colOff>
      <xdr:row>96</xdr:row>
      <xdr:rowOff>53163</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4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145890</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2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149644</xdr:rowOff>
    </xdr:from>
    <xdr:to>
      <xdr:col>50</xdr:col>
      <xdr:colOff>165100</xdr:colOff>
      <xdr:row>96</xdr:row>
      <xdr:rowOff>79794</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4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96321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621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3136</xdr:rowOff>
    </xdr:from>
    <xdr:to>
      <xdr:col>46</xdr:col>
      <xdr:colOff>38100</xdr:colOff>
      <xdr:row>96</xdr:row>
      <xdr:rowOff>104736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4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121263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100521</xdr:rowOff>
    </xdr:from>
    <xdr:to>
      <xdr:col>41</xdr:col>
      <xdr:colOff>101600</xdr:colOff>
      <xdr:row>96</xdr:row>
      <xdr:rowOff>30671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3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47198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111010</xdr:rowOff>
    </xdr:from>
    <xdr:to>
      <xdr:col>36</xdr:col>
      <xdr:colOff>165100</xdr:colOff>
      <xdr:row>96</xdr:row>
      <xdr:rowOff>41160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57687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68929</xdr:rowOff>
    </xdr:from>
    <xdr:to>
      <xdr:col>85</xdr:col>
      <xdr:colOff>127000</xdr:colOff>
      <xdr:row>38</xdr:row>
      <xdr:rowOff>113888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84029"/>
          <a:ext cx="838200" cy="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53880</xdr:rowOff>
    </xdr:from>
    <xdr:to>
      <xdr:col>81</xdr:col>
      <xdr:colOff>50800</xdr:colOff>
      <xdr:row>38</xdr:row>
      <xdr:rowOff>113888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68980"/>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53880</xdr:rowOff>
    </xdr:from>
    <xdr:to>
      <xdr:col>76</xdr:col>
      <xdr:colOff>114300</xdr:colOff>
      <xdr:row>38</xdr:row>
      <xdr:rowOff>100838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68980"/>
          <a:ext cx="8890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100838</xdr:rowOff>
    </xdr:from>
    <xdr:to>
      <xdr:col>71</xdr:col>
      <xdr:colOff>177800</xdr:colOff>
      <xdr:row>38</xdr:row>
      <xdr:rowOff>115412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615938"/>
          <a:ext cx="8890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18129</xdr:rowOff>
    </xdr:from>
    <xdr:to>
      <xdr:col>85</xdr:col>
      <xdr:colOff>177800</xdr:colOff>
      <xdr:row>38</xdr:row>
      <xdr:rowOff>119729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104506</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4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63088</xdr:rowOff>
    </xdr:from>
    <xdr:to>
      <xdr:col>81</xdr:col>
      <xdr:colOff>101600</xdr:colOff>
      <xdr:row>38</xdr:row>
      <xdr:rowOff>164688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155815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66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3080</xdr:rowOff>
    </xdr:from>
    <xdr:to>
      <xdr:col>76</xdr:col>
      <xdr:colOff>165100</xdr:colOff>
      <xdr:row>38</xdr:row>
      <xdr:rowOff>104680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1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95807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50038</xdr:rowOff>
    </xdr:from>
    <xdr:to>
      <xdr:col>72</xdr:col>
      <xdr:colOff>38100</xdr:colOff>
      <xdr:row>38</xdr:row>
      <xdr:rowOff>151638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142765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64612</xdr:rowOff>
    </xdr:from>
    <xdr:to>
      <xdr:col>67</xdr:col>
      <xdr:colOff>101600</xdr:colOff>
      <xdr:row>38</xdr:row>
      <xdr:rowOff>166212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157339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54775</xdr:rowOff>
    </xdr:from>
    <xdr:to>
      <xdr:col>85</xdr:col>
      <xdr:colOff>127000</xdr:colOff>
      <xdr:row>53</xdr:row>
      <xdr:rowOff>69158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141625"/>
          <a:ext cx="8382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155778</xdr:rowOff>
    </xdr:from>
    <xdr:to>
      <xdr:col>81</xdr:col>
      <xdr:colOff>50800</xdr:colOff>
      <xdr:row>53</xdr:row>
      <xdr:rowOff>54775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071178"/>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155778</xdr:rowOff>
    </xdr:from>
    <xdr:to>
      <xdr:col>76</xdr:col>
      <xdr:colOff>114300</xdr:colOff>
      <xdr:row>53</xdr:row>
      <xdr:rowOff>8407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071178"/>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8407</xdr:rowOff>
    </xdr:from>
    <xdr:to>
      <xdr:col>71</xdr:col>
      <xdr:colOff>177800</xdr:colOff>
      <xdr:row>53</xdr:row>
      <xdr:rowOff>36830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095257"/>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18358</xdr:rowOff>
    </xdr:from>
    <xdr:to>
      <xdr:col>85</xdr:col>
      <xdr:colOff>177800</xdr:colOff>
      <xdr:row>53</xdr:row>
      <xdr:rowOff>119958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1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41235</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89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3975</xdr:rowOff>
    </xdr:from>
    <xdr:to>
      <xdr:col>81</xdr:col>
      <xdr:colOff>101600</xdr:colOff>
      <xdr:row>53</xdr:row>
      <xdr:rowOff>105575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0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122102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01411" y="88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104978</xdr:rowOff>
    </xdr:from>
    <xdr:to>
      <xdr:col>76</xdr:col>
      <xdr:colOff>165100</xdr:colOff>
      <xdr:row>53</xdr:row>
      <xdr:rowOff>35128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51655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879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129057</xdr:rowOff>
    </xdr:from>
    <xdr:to>
      <xdr:col>72</xdr:col>
      <xdr:colOff>38100</xdr:colOff>
      <xdr:row>53</xdr:row>
      <xdr:rowOff>59207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0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75734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881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157480</xdr:rowOff>
    </xdr:from>
    <xdr:to>
      <xdr:col>67</xdr:col>
      <xdr:colOff>101600</xdr:colOff>
      <xdr:row>53</xdr:row>
      <xdr:rowOff>87630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0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104157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88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170332</xdr:rowOff>
    </xdr:from>
    <xdr:to>
      <xdr:col>85</xdr:col>
      <xdr:colOff>127000</xdr:colOff>
      <xdr:row>78</xdr:row>
      <xdr:rowOff>95390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371982"/>
          <a:ext cx="838200" cy="9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43883</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4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170332</xdr:rowOff>
    </xdr:from>
    <xdr:to>
      <xdr:col>81</xdr:col>
      <xdr:colOff>50800</xdr:colOff>
      <xdr:row>78</xdr:row>
      <xdr:rowOff>63348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371982"/>
          <a:ext cx="8890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120514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63348</xdr:rowOff>
    </xdr:from>
    <xdr:to>
      <xdr:col>76</xdr:col>
      <xdr:colOff>114300</xdr:colOff>
      <xdr:row>78</xdr:row>
      <xdr:rowOff>133565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436448"/>
          <a:ext cx="889000" cy="7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129088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5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79769</xdr:rowOff>
    </xdr:from>
    <xdr:to>
      <xdr:col>71</xdr:col>
      <xdr:colOff>177800</xdr:colOff>
      <xdr:row>78</xdr:row>
      <xdr:rowOff>133565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452869"/>
          <a:ext cx="889000" cy="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44590</xdr:rowOff>
    </xdr:from>
    <xdr:to>
      <xdr:col>85</xdr:col>
      <xdr:colOff>177800</xdr:colOff>
      <xdr:row>78</xdr:row>
      <xdr:rowOff>146190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4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170883</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3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119532</xdr:rowOff>
    </xdr:from>
    <xdr:to>
      <xdr:col>81</xdr:col>
      <xdr:colOff>101600</xdr:colOff>
      <xdr:row>78</xdr:row>
      <xdr:rowOff>49682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3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66209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309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12548</xdr:rowOff>
    </xdr:from>
    <xdr:to>
      <xdr:col>76</xdr:col>
      <xdr:colOff>165100</xdr:colOff>
      <xdr:row>78</xdr:row>
      <xdr:rowOff>114148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3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130675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6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82765</xdr:rowOff>
    </xdr:from>
    <xdr:to>
      <xdr:col>72</xdr:col>
      <xdr:colOff>38100</xdr:colOff>
      <xdr:row>79</xdr:row>
      <xdr:rowOff>12915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4042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4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28969</xdr:rowOff>
    </xdr:from>
    <xdr:to>
      <xdr:col>67</xdr:col>
      <xdr:colOff>101600</xdr:colOff>
      <xdr:row>78</xdr:row>
      <xdr:rowOff>130569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121696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9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87709</xdr:rowOff>
    </xdr:from>
    <xdr:to>
      <xdr:col>85</xdr:col>
      <xdr:colOff>127000</xdr:colOff>
      <xdr:row>93</xdr:row>
      <xdr:rowOff>17693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5861109"/>
          <a:ext cx="838200" cy="10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87709</xdr:rowOff>
    </xdr:from>
    <xdr:to>
      <xdr:col>81</xdr:col>
      <xdr:colOff>50800</xdr:colOff>
      <xdr:row>92</xdr:row>
      <xdr:rowOff>88787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5861109"/>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88787</xdr:rowOff>
    </xdr:from>
    <xdr:to>
      <xdr:col>76</xdr:col>
      <xdr:colOff>114300</xdr:colOff>
      <xdr:row>92</xdr:row>
      <xdr:rowOff>123796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5862187"/>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123796</xdr:rowOff>
    </xdr:from>
    <xdr:to>
      <xdr:col>71</xdr:col>
      <xdr:colOff>177800</xdr:colOff>
      <xdr:row>93</xdr:row>
      <xdr:rowOff>16452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5897196"/>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138343</xdr:rowOff>
    </xdr:from>
    <xdr:to>
      <xdr:col>85</xdr:col>
      <xdr:colOff>177800</xdr:colOff>
      <xdr:row>93</xdr:row>
      <xdr:rowOff>68493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59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161220</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76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36909</xdr:rowOff>
    </xdr:from>
    <xdr:to>
      <xdr:col>81</xdr:col>
      <xdr:colOff>101600</xdr:colOff>
      <xdr:row>92</xdr:row>
      <xdr:rowOff>138509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58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155036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55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37987</xdr:rowOff>
    </xdr:from>
    <xdr:to>
      <xdr:col>76</xdr:col>
      <xdr:colOff>165100</xdr:colOff>
      <xdr:row>92</xdr:row>
      <xdr:rowOff>139587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58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156114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58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72996</xdr:rowOff>
    </xdr:from>
    <xdr:to>
      <xdr:col>72</xdr:col>
      <xdr:colOff>38100</xdr:colOff>
      <xdr:row>93</xdr:row>
      <xdr:rowOff>3146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584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19673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62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137102</xdr:rowOff>
    </xdr:from>
    <xdr:to>
      <xdr:col>67</xdr:col>
      <xdr:colOff>101600</xdr:colOff>
      <xdr:row>93</xdr:row>
      <xdr:rowOff>67252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59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83779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68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77978</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1323300" y="5392928"/>
          <a:ext cx="838200" cy="126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249299"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5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91694</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5406644"/>
          <a:ext cx="889000" cy="124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91694</xdr:rowOff>
    </xdr:from>
    <xdr:to>
      <xdr:col>107</xdr:col>
      <xdr:colOff>50800</xdr:colOff>
      <xdr:row>38</xdr:row>
      <xdr:rowOff>135128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19545300" y="5406644"/>
          <a:ext cx="889000" cy="124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149623</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664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135128</xdr:rowOff>
    </xdr:from>
    <xdr:to>
      <xdr:col>102</xdr:col>
      <xdr:colOff>114300</xdr:colOff>
      <xdr:row>38</xdr:row>
      <xdr:rowOff>135128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27178</xdr:rowOff>
    </xdr:from>
    <xdr:to>
      <xdr:col>116</xdr:col>
      <xdr:colOff>114300</xdr:colOff>
      <xdr:row>31</xdr:row>
      <xdr:rowOff>128778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53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151655</xdr:rowOff>
    </xdr:from>
    <xdr:ext cx="378565"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529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40894</xdr:rowOff>
    </xdr:from>
    <xdr:to>
      <xdr:col>107</xdr:col>
      <xdr:colOff>101600</xdr:colOff>
      <xdr:row>31</xdr:row>
      <xdr:rowOff>142494</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53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159021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513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84328</xdr:rowOff>
    </xdr:from>
    <xdr:to>
      <xdr:col>102</xdr:col>
      <xdr:colOff>165100</xdr:colOff>
      <xdr:row>39</xdr:row>
      <xdr:rowOff>14478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31005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84328</xdr:rowOff>
    </xdr:from>
    <xdr:to>
      <xdr:col>98</xdr:col>
      <xdr:colOff>38100</xdr:colOff>
      <xdr:row>39</xdr:row>
      <xdr:rowOff>14478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31005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歳出決算総額は、住民一人当たり</a:t>
          </a:r>
          <a:r>
            <a:rPr kumimoji="1" lang="ja-JP" altLang="en-US" sz="900">
              <a:solidFill>
                <a:schemeClr val="dk1"/>
              </a:solidFill>
              <a:effectLst/>
              <a:latin typeface="+mn-lt"/>
              <a:ea typeface="+mn-ea"/>
              <a:cs typeface="+mn-cs"/>
            </a:rPr>
            <a:t>３６４</a:t>
          </a:r>
          <a:r>
            <a:rPr kumimoji="1" lang="ja-JP" altLang="ja-JP" sz="900">
              <a:solidFill>
                <a:schemeClr val="dk1"/>
              </a:solidFill>
              <a:effectLst/>
              <a:latin typeface="+mn-lt"/>
              <a:ea typeface="+mn-ea"/>
              <a:cs typeface="+mn-cs"/>
            </a:rPr>
            <a:t>千円となっています。なお、グループ内の類似団体に比べ人口が少なく（</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府県中</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位。</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位神奈川県：</a:t>
          </a:r>
          <a:r>
            <a:rPr kumimoji="1" lang="en-US" altLang="ja-JP" sz="900">
              <a:solidFill>
                <a:schemeClr val="dk1"/>
              </a:solidFill>
              <a:effectLst/>
              <a:latin typeface="+mn-lt"/>
              <a:ea typeface="+mn-ea"/>
              <a:cs typeface="+mn-cs"/>
            </a:rPr>
            <a:t>9,126,214</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位三重県：</a:t>
          </a:r>
          <a:r>
            <a:rPr kumimoji="1" lang="en-US" altLang="ja-JP" sz="900">
              <a:solidFill>
                <a:schemeClr val="dk1"/>
              </a:solidFill>
              <a:effectLst/>
              <a:latin typeface="+mn-lt"/>
              <a:ea typeface="+mn-ea"/>
              <a:cs typeface="+mn-cs"/>
            </a:rPr>
            <a:t>1,815,865</a:t>
          </a:r>
          <a:r>
            <a:rPr kumimoji="1" lang="ja-JP" altLang="ja-JP" sz="900">
              <a:solidFill>
                <a:schemeClr val="dk1"/>
              </a:solidFill>
              <a:effectLst/>
              <a:latin typeface="+mn-lt"/>
              <a:ea typeface="+mn-ea"/>
              <a:cs typeface="+mn-cs"/>
            </a:rPr>
            <a:t>人）、政令指定都市もないため、住民一人当たり換算の歳出は他府県と比べて相対的に高くなる傾向にあります。</a:t>
          </a:r>
          <a:endParaRPr lang="ja-JP" altLang="ja-JP" sz="900">
            <a:effectLst/>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土木費は住民一人当たり４４千円となっており、グループ内平均値を上回っています。これは、グループ内類似団体に比べて、人口が少なく県内に政令指定都市もないこと、住民一人当たり換算の県管理道路延長（グループ内順位６位）、河川延長（グループ内順位８位）、海岸延長（グループ内順位１位）が長いことから、住民一人当たり換算の</a:t>
          </a:r>
          <a:r>
            <a:rPr kumimoji="1" lang="ja-JP" altLang="en-US" sz="900">
              <a:solidFill>
                <a:schemeClr val="dk1"/>
              </a:solidFill>
              <a:effectLst/>
              <a:latin typeface="+mn-lt"/>
              <a:ea typeface="+mn-ea"/>
              <a:cs typeface="+mn-cs"/>
            </a:rPr>
            <a:t>歳出が</a:t>
          </a:r>
          <a:r>
            <a:rPr kumimoji="1" lang="ja-JP" altLang="ja-JP" sz="900">
              <a:solidFill>
                <a:schemeClr val="dk1"/>
              </a:solidFill>
              <a:effectLst/>
              <a:latin typeface="+mn-lt"/>
              <a:ea typeface="+mn-ea"/>
              <a:cs typeface="+mn-cs"/>
            </a:rPr>
            <a:t>相対的に高くなっているためです。また、前年度</a:t>
          </a:r>
          <a:r>
            <a:rPr kumimoji="1" lang="ja-JP" altLang="en-US" sz="900">
              <a:solidFill>
                <a:schemeClr val="dk1"/>
              </a:solidFill>
              <a:effectLst/>
              <a:latin typeface="+mn-lt"/>
              <a:ea typeface="+mn-ea"/>
              <a:cs typeface="+mn-cs"/>
            </a:rPr>
            <a:t>と比</a:t>
          </a:r>
          <a:r>
            <a:rPr kumimoji="1" lang="ja-JP" altLang="ja-JP" sz="900">
              <a:solidFill>
                <a:schemeClr val="dk1"/>
              </a:solidFill>
              <a:effectLst/>
              <a:latin typeface="+mn-lt"/>
              <a:ea typeface="+mn-ea"/>
              <a:cs typeface="+mn-cs"/>
            </a:rPr>
            <a:t>較して増加している主な要因は、河川海岸費の増等によるものです。</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教育費は、住民一人当たり９３千円となっており、グループ内平均値を上回っています</a:t>
          </a:r>
          <a:r>
            <a:rPr kumimoji="1" lang="ja-JP" altLang="en-US" sz="900">
              <a:solidFill>
                <a:schemeClr val="dk1"/>
              </a:solidFill>
              <a:effectLst/>
              <a:latin typeface="+mn-lt"/>
              <a:ea typeface="+mn-ea"/>
              <a:cs typeface="+mn-cs"/>
            </a:rPr>
            <a:t>が、前年度より減少しています</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これは</a:t>
          </a:r>
          <a:r>
            <a:rPr kumimoji="1" lang="ja-JP" altLang="ja-JP" sz="900">
              <a:solidFill>
                <a:schemeClr val="dk1"/>
              </a:solidFill>
              <a:effectLst/>
              <a:latin typeface="+mn-lt"/>
              <a:ea typeface="+mn-ea"/>
              <a:cs typeface="+mn-cs"/>
            </a:rPr>
            <a:t>、教職員数の減等による人件費の減、平成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年度全国高等学校総合体育大会終了に伴う補助費等の減などによるものです。</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公債費は、住民一人当たり</a:t>
          </a:r>
          <a:r>
            <a:rPr kumimoji="1" lang="ja-JP" altLang="en-US" sz="900">
              <a:solidFill>
                <a:schemeClr val="dk1"/>
              </a:solidFill>
              <a:effectLst/>
              <a:latin typeface="+mn-lt"/>
              <a:ea typeface="+mn-ea"/>
              <a:cs typeface="+mn-cs"/>
            </a:rPr>
            <a:t>６４</a:t>
          </a:r>
          <a:r>
            <a:rPr kumimoji="1" lang="ja-JP" altLang="ja-JP" sz="900">
              <a:solidFill>
                <a:schemeClr val="dk1"/>
              </a:solidFill>
              <a:effectLst/>
              <a:latin typeface="+mn-lt"/>
              <a:ea typeface="+mn-ea"/>
              <a:cs typeface="+mn-cs"/>
            </a:rPr>
            <a:t>千円となっており、</a:t>
          </a:r>
          <a:r>
            <a:rPr kumimoji="1" lang="ja-JP" altLang="en-US" sz="900">
              <a:solidFill>
                <a:schemeClr val="dk1"/>
              </a:solidFill>
              <a:effectLst/>
              <a:latin typeface="+mn-lt"/>
              <a:ea typeface="+mn-ea"/>
              <a:cs typeface="+mn-cs"/>
            </a:rPr>
            <a:t>グループ内平均値を上回っていますが、前年度より</a:t>
          </a:r>
          <a:r>
            <a:rPr kumimoji="1" lang="ja-JP" altLang="ja-JP" sz="900">
              <a:solidFill>
                <a:schemeClr val="dk1"/>
              </a:solidFill>
              <a:effectLst/>
              <a:latin typeface="+mn-lt"/>
              <a:ea typeface="+mn-ea"/>
              <a:cs typeface="+mn-cs"/>
            </a:rPr>
            <a:t>減少して</a:t>
          </a:r>
          <a:r>
            <a:rPr kumimoji="1" lang="ja-JP" altLang="en-US" sz="900">
              <a:solidFill>
                <a:schemeClr val="dk1"/>
              </a:solidFill>
              <a:effectLst/>
              <a:latin typeface="+mn-lt"/>
              <a:ea typeface="+mn-ea"/>
              <a:cs typeface="+mn-cs"/>
            </a:rPr>
            <a:t>い</a:t>
          </a:r>
          <a:r>
            <a:rPr kumimoji="1" lang="ja-JP" altLang="ja-JP" sz="900">
              <a:solidFill>
                <a:schemeClr val="dk1"/>
              </a:solidFill>
              <a:effectLst/>
              <a:latin typeface="+mn-lt"/>
              <a:ea typeface="+mn-ea"/>
              <a:cs typeface="+mn-cs"/>
            </a:rPr>
            <a:t>ます。これは、過去の県債（公共事業等債、一般単独事業債等）の元利償還額が減少したことが主な要因です。</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諸支出金は、住民一人当たり</a:t>
          </a:r>
          <a:r>
            <a:rPr kumimoji="1" lang="ja-JP" altLang="en-US" sz="900">
              <a:solidFill>
                <a:schemeClr val="dk1"/>
              </a:solidFill>
              <a:effectLst/>
              <a:latin typeface="+mn-lt"/>
              <a:ea typeface="+mn-ea"/>
              <a:cs typeface="+mn-cs"/>
            </a:rPr>
            <a:t>２７６</a:t>
          </a:r>
          <a:r>
            <a:rPr kumimoji="1" lang="ja-JP" altLang="ja-JP" sz="900">
              <a:solidFill>
                <a:schemeClr val="dk1"/>
              </a:solidFill>
              <a:effectLst/>
              <a:latin typeface="+mn-lt"/>
              <a:ea typeface="+mn-ea"/>
              <a:cs typeface="+mn-cs"/>
            </a:rPr>
            <a:t>円となっており、</a:t>
          </a:r>
          <a:r>
            <a:rPr kumimoji="1" lang="ja-JP" altLang="en-US" sz="900">
              <a:solidFill>
                <a:schemeClr val="dk1"/>
              </a:solidFill>
              <a:effectLst/>
              <a:latin typeface="+mn-lt"/>
              <a:ea typeface="+mn-ea"/>
              <a:cs typeface="+mn-cs"/>
            </a:rPr>
            <a:t>グループ内順位１位となっています。</a:t>
          </a:r>
          <a:r>
            <a:rPr kumimoji="1" lang="ja-JP" altLang="ja-JP" sz="900">
              <a:solidFill>
                <a:schemeClr val="dk1"/>
              </a:solidFill>
              <a:effectLst/>
              <a:latin typeface="+mn-lt"/>
              <a:ea typeface="+mn-ea"/>
              <a:cs typeface="+mn-cs"/>
            </a:rPr>
            <a:t>これは、平成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年度の企業会計からの借入金に対する返済金であり、平成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から令和</a:t>
          </a:r>
          <a:r>
            <a:rPr kumimoji="1" lang="en-US" altLang="ja-JP" sz="900">
              <a:solidFill>
                <a:schemeClr val="dk1"/>
              </a:solidFill>
              <a:effectLst/>
              <a:latin typeface="+mn-lt"/>
              <a:ea typeface="+mn-ea"/>
              <a:cs typeface="+mn-cs"/>
            </a:rPr>
            <a:t>6</a:t>
          </a:r>
          <a:r>
            <a:rPr kumimoji="1" lang="ja-JP" altLang="en-US" sz="900">
              <a:solidFill>
                <a:schemeClr val="dk1"/>
              </a:solidFill>
              <a:effectLst/>
              <a:latin typeface="+mn-lt"/>
              <a:ea typeface="+mn-ea"/>
              <a:cs typeface="+mn-cs"/>
            </a:rPr>
            <a:t>年度まで</a:t>
          </a:r>
          <a:r>
            <a:rPr kumimoji="1" lang="ja-JP" altLang="ja-JP" sz="900">
              <a:solidFill>
                <a:schemeClr val="dk1"/>
              </a:solidFill>
              <a:effectLst/>
              <a:latin typeface="+mn-lt"/>
              <a:ea typeface="+mn-ea"/>
              <a:cs typeface="+mn-cs"/>
            </a:rPr>
            <a:t>返済していきます。</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年度以降、標準財政規模の</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前後で推移しています。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実質収支額は、歳出不用額の増加等により令和元年度は前年度と比べ約</a:t>
          </a:r>
          <a:r>
            <a:rPr kumimoji="1" lang="en-US" altLang="ja-JP" sz="1300">
              <a:latin typeface="ＭＳ ゴシック" pitchFamily="49" charset="-128"/>
              <a:ea typeface="ＭＳ ゴシック" pitchFamily="49" charset="-128"/>
            </a:rPr>
            <a:t>0.59%</a:t>
          </a:r>
          <a:r>
            <a:rPr kumimoji="1" lang="ja-JP" altLang="en-US" sz="1300">
              <a:latin typeface="ＭＳ ゴシック" pitchFamily="49" charset="-128"/>
              <a:ea typeface="ＭＳ ゴシック" pitchFamily="49" charset="-128"/>
            </a:rPr>
            <a:t>増加しています。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年度から黒字へ転換しているものの、令和元年度は法人二税の減収等により、財政調整基金の取崩額が増加したことにより、前年度と比べ</a:t>
          </a:r>
          <a:r>
            <a:rPr kumimoji="1" lang="en-US" altLang="ja-JP" sz="1300">
              <a:latin typeface="ＭＳ ゴシック" pitchFamily="49" charset="-128"/>
              <a:ea typeface="ＭＳ ゴシック" pitchFamily="49" charset="-128"/>
            </a:rPr>
            <a:t>1.33%</a:t>
          </a:r>
          <a:r>
            <a:rPr kumimoji="1" lang="ja-JP" altLang="en-US" sz="1300">
              <a:latin typeface="ＭＳ ゴシック" pitchFamily="49" charset="-128"/>
              <a:ea typeface="ＭＳ ゴシック" pitchFamily="49" charset="-128"/>
            </a:rPr>
            <a:t>減少しています。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三重県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元年度決算は、工業用水道事業会計において、建設改良費の支出に伴う現金預金の減などにより資金剰余金が減収したものの、一般会計において、歳出不用額の増などにより、実質収支額が増加し、連結実質黒字額は増加しています。</a:t>
          </a:r>
          <a:br>
            <a:rPr kumimoji="1" lang="en-US" altLang="ja-JP" sz="1100">
              <a:solidFill>
                <a:schemeClr val="dk1"/>
              </a:solidFill>
              <a:effectLst/>
              <a:latin typeface="+mn-lt"/>
              <a:ea typeface="+mn-ea"/>
              <a:cs typeface="+mn-cs"/>
            </a:rPr>
          </a:b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685337671</v>
      </c>
      <c r="BO4" s="420"/>
      <c r="BP4" s="420"/>
      <c r="BQ4" s="420"/>
      <c r="BR4" s="420"/>
      <c r="BS4" s="420"/>
      <c r="BT4" s="420"/>
      <c r="BU4" s="421"/>
      <c r="BV4" s="419">
        <v>683460900</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2.1</v>
      </c>
      <c r="CU4" s="426"/>
      <c r="CV4" s="426"/>
      <c r="CW4" s="426"/>
      <c r="CX4" s="426"/>
      <c r="CY4" s="426"/>
      <c r="CZ4" s="426"/>
      <c r="DA4" s="427"/>
      <c r="DB4" s="425">
        <v>1.5</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661375081</v>
      </c>
      <c r="BO5" s="432"/>
      <c r="BP5" s="432"/>
      <c r="BQ5" s="432"/>
      <c r="BR5" s="432"/>
      <c r="BS5" s="432"/>
      <c r="BT5" s="432"/>
      <c r="BU5" s="433"/>
      <c r="BV5" s="431">
        <v>665596014</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95.8</v>
      </c>
      <c r="CU5" s="438"/>
      <c r="CV5" s="438"/>
      <c r="CW5" s="438"/>
      <c r="CX5" s="438"/>
      <c r="CY5" s="438"/>
      <c r="CZ5" s="438"/>
      <c r="DA5" s="439"/>
      <c r="DB5" s="437">
        <v>95.1</v>
      </c>
      <c r="DC5" s="438"/>
      <c r="DD5" s="438"/>
      <c r="DE5" s="438"/>
      <c r="DF5" s="438"/>
      <c r="DG5" s="438"/>
      <c r="DH5" s="438"/>
      <c r="DI5" s="439"/>
      <c r="DJ5" s="158"/>
      <c r="DK5" s="158"/>
      <c r="DL5" s="158"/>
      <c r="DM5" s="158"/>
      <c r="DN5" s="158"/>
      <c r="DO5" s="158"/>
    </row>
    <row r="6" spans="1:119" ht="18.75" customHeight="1" x14ac:dyDescent="0.2">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10240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23962590</v>
      </c>
      <c r="BO6" s="432"/>
      <c r="BP6" s="432"/>
      <c r="BQ6" s="432"/>
      <c r="BR6" s="432"/>
      <c r="BS6" s="432"/>
      <c r="BT6" s="432"/>
      <c r="BU6" s="433"/>
      <c r="BV6" s="431">
        <v>17864886</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107.7</v>
      </c>
      <c r="CU6" s="454"/>
      <c r="CV6" s="454"/>
      <c r="CW6" s="454"/>
      <c r="CX6" s="454"/>
      <c r="CY6" s="454"/>
      <c r="CZ6" s="454"/>
      <c r="DA6" s="455"/>
      <c r="DB6" s="453">
        <v>104.4</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2</v>
      </c>
      <c r="AJ7" s="447"/>
      <c r="AK7" s="447"/>
      <c r="AL7" s="447"/>
      <c r="AM7" s="447"/>
      <c r="AN7" s="447"/>
      <c r="AO7" s="447"/>
      <c r="AP7" s="448"/>
      <c r="AQ7" s="446">
        <v>8585</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14918577</v>
      </c>
      <c r="BO7" s="432"/>
      <c r="BP7" s="432"/>
      <c r="BQ7" s="432"/>
      <c r="BR7" s="432"/>
      <c r="BS7" s="432"/>
      <c r="BT7" s="432"/>
      <c r="BU7" s="433"/>
      <c r="BV7" s="431">
        <v>11513277</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438199522</v>
      </c>
      <c r="CU7" s="432"/>
      <c r="CV7" s="432"/>
      <c r="CW7" s="432"/>
      <c r="CX7" s="432"/>
      <c r="CY7" s="432"/>
      <c r="CZ7" s="432"/>
      <c r="DA7" s="433"/>
      <c r="DB7" s="431">
        <v>433108458</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6759</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9044013</v>
      </c>
      <c r="BO8" s="432"/>
      <c r="BP8" s="432"/>
      <c r="BQ8" s="432"/>
      <c r="BR8" s="432"/>
      <c r="BS8" s="432"/>
      <c r="BT8" s="432"/>
      <c r="BU8" s="433"/>
      <c r="BV8" s="431">
        <v>6351609</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0.60792999999999997</v>
      </c>
      <c r="CU8" s="451"/>
      <c r="CV8" s="451"/>
      <c r="CW8" s="451"/>
      <c r="CX8" s="451"/>
      <c r="CY8" s="451"/>
      <c r="CZ8" s="451"/>
      <c r="DA8" s="452"/>
      <c r="DB8" s="450">
        <v>0.59404000000000001</v>
      </c>
      <c r="DC8" s="451"/>
      <c r="DD8" s="451"/>
      <c r="DE8" s="451"/>
      <c r="DF8" s="451"/>
      <c r="DG8" s="451"/>
      <c r="DH8" s="451"/>
      <c r="DI8" s="452"/>
      <c r="DJ8" s="158"/>
      <c r="DK8" s="158"/>
      <c r="DL8" s="158"/>
      <c r="DM8" s="158"/>
      <c r="DN8" s="158"/>
      <c r="DO8" s="158"/>
    </row>
    <row r="9" spans="1:119" ht="18.75" customHeight="1" thickBot="1" x14ac:dyDescent="0.25">
      <c r="A9" s="159"/>
      <c r="B9" s="456" t="s">
        <v>105</v>
      </c>
      <c r="C9" s="457"/>
      <c r="D9" s="457"/>
      <c r="E9" s="457"/>
      <c r="F9" s="457"/>
      <c r="G9" s="457"/>
      <c r="H9" s="457"/>
      <c r="I9" s="457"/>
      <c r="J9" s="457"/>
      <c r="K9" s="458"/>
      <c r="L9" s="464" t="s">
        <v>106</v>
      </c>
      <c r="M9" s="465"/>
      <c r="N9" s="465"/>
      <c r="O9" s="465"/>
      <c r="P9" s="465"/>
      <c r="Q9" s="466"/>
      <c r="R9" s="467">
        <v>1815865</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10200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2692404</v>
      </c>
      <c r="BO9" s="432"/>
      <c r="BP9" s="432"/>
      <c r="BQ9" s="432"/>
      <c r="BR9" s="432"/>
      <c r="BS9" s="432"/>
      <c r="BT9" s="432"/>
      <c r="BU9" s="433"/>
      <c r="BV9" s="431">
        <v>4469589</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22.6</v>
      </c>
      <c r="CU9" s="438"/>
      <c r="CV9" s="438"/>
      <c r="CW9" s="438"/>
      <c r="CX9" s="438"/>
      <c r="CY9" s="438"/>
      <c r="CZ9" s="438"/>
      <c r="DA9" s="439"/>
      <c r="DB9" s="437">
        <v>23.4</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110</v>
      </c>
      <c r="M10" s="501"/>
      <c r="N10" s="501"/>
      <c r="O10" s="501"/>
      <c r="P10" s="501"/>
      <c r="Q10" s="502"/>
      <c r="R10" s="446">
        <v>1854724</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9000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40303</v>
      </c>
      <c r="BO10" s="432"/>
      <c r="BP10" s="432"/>
      <c r="BQ10" s="432"/>
      <c r="BR10" s="432"/>
      <c r="BS10" s="432"/>
      <c r="BT10" s="432"/>
      <c r="BU10" s="433"/>
      <c r="BV10" s="431">
        <v>3369658</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49</v>
      </c>
      <c r="AJ11" s="447"/>
      <c r="AK11" s="447"/>
      <c r="AL11" s="447"/>
      <c r="AM11" s="447"/>
      <c r="AN11" s="447"/>
      <c r="AO11" s="447"/>
      <c r="AP11" s="448"/>
      <c r="AQ11" s="446">
        <v>8300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120</v>
      </c>
      <c r="DC11" s="504"/>
      <c r="DD11" s="504"/>
      <c r="DE11" s="504"/>
      <c r="DF11" s="504"/>
      <c r="DG11" s="504"/>
      <c r="DH11" s="504"/>
      <c r="DI11" s="505"/>
      <c r="DJ11" s="158"/>
      <c r="DK11" s="158"/>
      <c r="DL11" s="158"/>
      <c r="DM11" s="158"/>
      <c r="DN11" s="158"/>
      <c r="DO11" s="158"/>
    </row>
    <row r="12" spans="1:119" ht="18.75" customHeight="1" x14ac:dyDescent="0.2">
      <c r="A12" s="159"/>
      <c r="B12" s="506" t="s">
        <v>121</v>
      </c>
      <c r="C12" s="507"/>
      <c r="D12" s="507"/>
      <c r="E12" s="507"/>
      <c r="F12" s="507"/>
      <c r="G12" s="507"/>
      <c r="H12" s="507"/>
      <c r="I12" s="507"/>
      <c r="J12" s="507"/>
      <c r="K12" s="508"/>
      <c r="L12" s="515" t="s">
        <v>122</v>
      </c>
      <c r="M12" s="516"/>
      <c r="N12" s="516"/>
      <c r="O12" s="516"/>
      <c r="P12" s="516"/>
      <c r="Q12" s="517"/>
      <c r="R12" s="518">
        <v>1813859</v>
      </c>
      <c r="S12" s="519"/>
      <c r="T12" s="519"/>
      <c r="U12" s="519"/>
      <c r="V12" s="520"/>
      <c r="W12" s="470" t="s">
        <v>123</v>
      </c>
      <c r="X12" s="471"/>
      <c r="Y12" s="472"/>
      <c r="Z12" s="479" t="s">
        <v>1</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1369465</v>
      </c>
      <c r="BO12" s="432"/>
      <c r="BP12" s="432"/>
      <c r="BQ12" s="432"/>
      <c r="BR12" s="432"/>
      <c r="BS12" s="432"/>
      <c r="BT12" s="432"/>
      <c r="BU12" s="433"/>
      <c r="BV12" s="431">
        <v>736214</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119</v>
      </c>
      <c r="CU12" s="504"/>
      <c r="CV12" s="504"/>
      <c r="CW12" s="504"/>
      <c r="CX12" s="504"/>
      <c r="CY12" s="504"/>
      <c r="CZ12" s="504"/>
      <c r="DA12" s="505"/>
      <c r="DB12" s="503" t="s">
        <v>129</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130</v>
      </c>
      <c r="N13" s="526"/>
      <c r="O13" s="526"/>
      <c r="P13" s="526"/>
      <c r="Q13" s="527"/>
      <c r="R13" s="528">
        <v>1758638</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131</v>
      </c>
      <c r="BA13" s="532"/>
      <c r="BB13" s="532"/>
      <c r="BC13" s="532"/>
      <c r="BD13" s="532"/>
      <c r="BE13" s="532"/>
      <c r="BF13" s="532"/>
      <c r="BG13" s="532"/>
      <c r="BH13" s="532"/>
      <c r="BI13" s="532"/>
      <c r="BJ13" s="532"/>
      <c r="BK13" s="532"/>
      <c r="BL13" s="532"/>
      <c r="BM13" s="533"/>
      <c r="BN13" s="431">
        <v>1363242</v>
      </c>
      <c r="BO13" s="432"/>
      <c r="BP13" s="432"/>
      <c r="BQ13" s="432"/>
      <c r="BR13" s="432"/>
      <c r="BS13" s="432"/>
      <c r="BT13" s="432"/>
      <c r="BU13" s="433"/>
      <c r="BV13" s="431">
        <v>7103033</v>
      </c>
      <c r="BW13" s="432"/>
      <c r="BX13" s="432"/>
      <c r="BY13" s="432"/>
      <c r="BZ13" s="432"/>
      <c r="CA13" s="432"/>
      <c r="CB13" s="432"/>
      <c r="CC13" s="433"/>
      <c r="CD13" s="434" t="s">
        <v>132</v>
      </c>
      <c r="CE13" s="435"/>
      <c r="CF13" s="435"/>
      <c r="CG13" s="435"/>
      <c r="CH13" s="435"/>
      <c r="CI13" s="435"/>
      <c r="CJ13" s="435"/>
      <c r="CK13" s="435"/>
      <c r="CL13" s="435"/>
      <c r="CM13" s="435"/>
      <c r="CN13" s="435"/>
      <c r="CO13" s="435"/>
      <c r="CP13" s="435"/>
      <c r="CQ13" s="435"/>
      <c r="CR13" s="435"/>
      <c r="CS13" s="436"/>
      <c r="CT13" s="437">
        <v>13.4</v>
      </c>
      <c r="CU13" s="438"/>
      <c r="CV13" s="438"/>
      <c r="CW13" s="438"/>
      <c r="CX13" s="438"/>
      <c r="CY13" s="438"/>
      <c r="CZ13" s="438"/>
      <c r="DA13" s="439"/>
      <c r="DB13" s="437">
        <v>14.2</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133</v>
      </c>
      <c r="M14" s="544"/>
      <c r="N14" s="544"/>
      <c r="O14" s="544"/>
      <c r="P14" s="544"/>
      <c r="Q14" s="545"/>
      <c r="R14" s="546">
        <v>1824637</v>
      </c>
      <c r="S14" s="547"/>
      <c r="T14" s="547"/>
      <c r="U14" s="547"/>
      <c r="V14" s="548"/>
      <c r="W14" s="473"/>
      <c r="X14" s="474"/>
      <c r="Y14" s="475"/>
      <c r="Z14" s="500" t="s">
        <v>134</v>
      </c>
      <c r="AA14" s="501"/>
      <c r="AB14" s="501"/>
      <c r="AC14" s="501"/>
      <c r="AD14" s="501"/>
      <c r="AE14" s="501"/>
      <c r="AF14" s="501"/>
      <c r="AG14" s="501"/>
      <c r="AH14" s="502"/>
      <c r="AI14" s="446">
        <v>5839</v>
      </c>
      <c r="AJ14" s="447"/>
      <c r="AK14" s="447"/>
      <c r="AL14" s="447"/>
      <c r="AM14" s="448"/>
      <c r="AN14" s="446">
        <v>19870117</v>
      </c>
      <c r="AO14" s="447"/>
      <c r="AP14" s="447"/>
      <c r="AQ14" s="447"/>
      <c r="AR14" s="447"/>
      <c r="AS14" s="448"/>
      <c r="AT14" s="446">
        <v>3403</v>
      </c>
      <c r="AU14" s="447"/>
      <c r="AV14" s="447"/>
      <c r="AW14" s="447"/>
      <c r="AX14" s="447"/>
      <c r="AY14" s="449"/>
      <c r="AZ14" s="440" t="s">
        <v>135</v>
      </c>
      <c r="BA14" s="441"/>
      <c r="BB14" s="441"/>
      <c r="BC14" s="441"/>
      <c r="BD14" s="441"/>
      <c r="BE14" s="441"/>
      <c r="BF14" s="441"/>
      <c r="BG14" s="441"/>
      <c r="BH14" s="441"/>
      <c r="BI14" s="441"/>
      <c r="BJ14" s="441"/>
      <c r="BK14" s="441"/>
      <c r="BL14" s="441"/>
      <c r="BM14" s="442"/>
      <c r="BN14" s="419">
        <v>220282652</v>
      </c>
      <c r="BO14" s="420"/>
      <c r="BP14" s="420"/>
      <c r="BQ14" s="420"/>
      <c r="BR14" s="420"/>
      <c r="BS14" s="420"/>
      <c r="BT14" s="420"/>
      <c r="BU14" s="421"/>
      <c r="BV14" s="419">
        <v>204766887</v>
      </c>
      <c r="BW14" s="420"/>
      <c r="BX14" s="420"/>
      <c r="BY14" s="420"/>
      <c r="BZ14" s="420"/>
      <c r="CA14" s="420"/>
      <c r="CB14" s="420"/>
      <c r="CC14" s="421"/>
      <c r="CD14" s="497" t="s">
        <v>136</v>
      </c>
      <c r="CE14" s="498"/>
      <c r="CF14" s="498"/>
      <c r="CG14" s="498"/>
      <c r="CH14" s="498"/>
      <c r="CI14" s="498"/>
      <c r="CJ14" s="498"/>
      <c r="CK14" s="498"/>
      <c r="CL14" s="498"/>
      <c r="CM14" s="498"/>
      <c r="CN14" s="498"/>
      <c r="CO14" s="498"/>
      <c r="CP14" s="498"/>
      <c r="CQ14" s="498"/>
      <c r="CR14" s="498"/>
      <c r="CS14" s="499"/>
      <c r="CT14" s="540">
        <v>184.7</v>
      </c>
      <c r="CU14" s="541"/>
      <c r="CV14" s="541"/>
      <c r="CW14" s="541"/>
      <c r="CX14" s="541"/>
      <c r="CY14" s="541"/>
      <c r="CZ14" s="541"/>
      <c r="DA14" s="542"/>
      <c r="DB14" s="540">
        <v>186.2</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137</v>
      </c>
      <c r="N15" s="526"/>
      <c r="O15" s="526"/>
      <c r="P15" s="526"/>
      <c r="Q15" s="527"/>
      <c r="R15" s="546">
        <v>1773994</v>
      </c>
      <c r="S15" s="547"/>
      <c r="T15" s="547"/>
      <c r="U15" s="547"/>
      <c r="V15" s="548"/>
      <c r="W15" s="473"/>
      <c r="X15" s="474"/>
      <c r="Y15" s="475"/>
      <c r="Z15" s="500" t="s">
        <v>138</v>
      </c>
      <c r="AA15" s="501"/>
      <c r="AB15" s="501"/>
      <c r="AC15" s="501"/>
      <c r="AD15" s="501"/>
      <c r="AE15" s="501"/>
      <c r="AF15" s="501"/>
      <c r="AG15" s="501"/>
      <c r="AH15" s="502"/>
      <c r="AI15" s="446" t="s">
        <v>139</v>
      </c>
      <c r="AJ15" s="447"/>
      <c r="AK15" s="447"/>
      <c r="AL15" s="447"/>
      <c r="AM15" s="448"/>
      <c r="AN15" s="446" t="s">
        <v>139</v>
      </c>
      <c r="AO15" s="447"/>
      <c r="AP15" s="447"/>
      <c r="AQ15" s="447"/>
      <c r="AR15" s="447"/>
      <c r="AS15" s="448"/>
      <c r="AT15" s="446" t="s">
        <v>129</v>
      </c>
      <c r="AU15" s="447"/>
      <c r="AV15" s="447"/>
      <c r="AW15" s="447"/>
      <c r="AX15" s="447"/>
      <c r="AY15" s="449"/>
      <c r="AZ15" s="428" t="s">
        <v>140</v>
      </c>
      <c r="BA15" s="429"/>
      <c r="BB15" s="429"/>
      <c r="BC15" s="429"/>
      <c r="BD15" s="429"/>
      <c r="BE15" s="429"/>
      <c r="BF15" s="429"/>
      <c r="BG15" s="429"/>
      <c r="BH15" s="429"/>
      <c r="BI15" s="429"/>
      <c r="BJ15" s="429"/>
      <c r="BK15" s="429"/>
      <c r="BL15" s="429"/>
      <c r="BM15" s="430"/>
      <c r="BN15" s="431">
        <v>349882390</v>
      </c>
      <c r="BO15" s="432"/>
      <c r="BP15" s="432"/>
      <c r="BQ15" s="432"/>
      <c r="BR15" s="432"/>
      <c r="BS15" s="432"/>
      <c r="BT15" s="432"/>
      <c r="BU15" s="433"/>
      <c r="BV15" s="431">
        <v>341217755</v>
      </c>
      <c r="BW15" s="432"/>
      <c r="BX15" s="432"/>
      <c r="BY15" s="432"/>
      <c r="BZ15" s="432"/>
      <c r="CA15" s="432"/>
      <c r="CB15" s="432"/>
      <c r="CC15" s="433"/>
      <c r="CD15" s="551" t="s">
        <v>141</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142</v>
      </c>
      <c r="M16" s="560"/>
      <c r="N16" s="560"/>
      <c r="O16" s="560"/>
      <c r="P16" s="560"/>
      <c r="Q16" s="561"/>
      <c r="R16" s="557" t="s">
        <v>143</v>
      </c>
      <c r="S16" s="558"/>
      <c r="T16" s="558"/>
      <c r="U16" s="558"/>
      <c r="V16" s="559"/>
      <c r="W16" s="473"/>
      <c r="X16" s="474"/>
      <c r="Y16" s="475"/>
      <c r="Z16" s="500" t="s">
        <v>144</v>
      </c>
      <c r="AA16" s="501"/>
      <c r="AB16" s="501"/>
      <c r="AC16" s="501"/>
      <c r="AD16" s="501"/>
      <c r="AE16" s="501"/>
      <c r="AF16" s="501"/>
      <c r="AG16" s="501"/>
      <c r="AH16" s="502"/>
      <c r="AI16" s="446">
        <v>3</v>
      </c>
      <c r="AJ16" s="447"/>
      <c r="AK16" s="447"/>
      <c r="AL16" s="447"/>
      <c r="AM16" s="448"/>
      <c r="AN16" s="446">
        <v>11829</v>
      </c>
      <c r="AO16" s="447"/>
      <c r="AP16" s="447"/>
      <c r="AQ16" s="447"/>
      <c r="AR16" s="447"/>
      <c r="AS16" s="448"/>
      <c r="AT16" s="446">
        <v>3943</v>
      </c>
      <c r="AU16" s="447"/>
      <c r="AV16" s="447"/>
      <c r="AW16" s="447"/>
      <c r="AX16" s="447"/>
      <c r="AY16" s="449"/>
      <c r="AZ16" s="428" t="s">
        <v>145</v>
      </c>
      <c r="BA16" s="429"/>
      <c r="BB16" s="429"/>
      <c r="BC16" s="429"/>
      <c r="BD16" s="429"/>
      <c r="BE16" s="429"/>
      <c r="BF16" s="429"/>
      <c r="BG16" s="429"/>
      <c r="BH16" s="429"/>
      <c r="BI16" s="429"/>
      <c r="BJ16" s="429"/>
      <c r="BK16" s="429"/>
      <c r="BL16" s="429"/>
      <c r="BM16" s="430"/>
      <c r="BN16" s="431">
        <v>277073997</v>
      </c>
      <c r="BO16" s="432"/>
      <c r="BP16" s="432"/>
      <c r="BQ16" s="432"/>
      <c r="BR16" s="432"/>
      <c r="BS16" s="432"/>
      <c r="BT16" s="432"/>
      <c r="BU16" s="433"/>
      <c r="BV16" s="431">
        <v>257098222</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146</v>
      </c>
      <c r="N17" s="555"/>
      <c r="O17" s="555"/>
      <c r="P17" s="555"/>
      <c r="Q17" s="556"/>
      <c r="R17" s="557" t="s">
        <v>147</v>
      </c>
      <c r="S17" s="558"/>
      <c r="T17" s="558"/>
      <c r="U17" s="558"/>
      <c r="V17" s="559"/>
      <c r="W17" s="473"/>
      <c r="X17" s="474"/>
      <c r="Y17" s="475"/>
      <c r="Z17" s="500" t="s">
        <v>148</v>
      </c>
      <c r="AA17" s="501"/>
      <c r="AB17" s="501"/>
      <c r="AC17" s="501"/>
      <c r="AD17" s="501"/>
      <c r="AE17" s="501"/>
      <c r="AF17" s="501"/>
      <c r="AG17" s="501"/>
      <c r="AH17" s="502"/>
      <c r="AI17" s="446">
        <v>3091</v>
      </c>
      <c r="AJ17" s="447"/>
      <c r="AK17" s="447"/>
      <c r="AL17" s="447"/>
      <c r="AM17" s="448"/>
      <c r="AN17" s="446">
        <v>10181754</v>
      </c>
      <c r="AO17" s="447"/>
      <c r="AP17" s="447"/>
      <c r="AQ17" s="447"/>
      <c r="AR17" s="447"/>
      <c r="AS17" s="448"/>
      <c r="AT17" s="446">
        <v>3294</v>
      </c>
      <c r="AU17" s="447"/>
      <c r="AV17" s="447"/>
      <c r="AW17" s="447"/>
      <c r="AX17" s="447"/>
      <c r="AY17" s="449"/>
      <c r="AZ17" s="428" t="s">
        <v>149</v>
      </c>
      <c r="BA17" s="429"/>
      <c r="BB17" s="429"/>
      <c r="BC17" s="429"/>
      <c r="BD17" s="429"/>
      <c r="BE17" s="429"/>
      <c r="BF17" s="429"/>
      <c r="BG17" s="429"/>
      <c r="BH17" s="429"/>
      <c r="BI17" s="429"/>
      <c r="BJ17" s="429"/>
      <c r="BK17" s="429"/>
      <c r="BL17" s="429"/>
      <c r="BM17" s="430"/>
      <c r="BN17" s="431">
        <v>422425932</v>
      </c>
      <c r="BO17" s="432"/>
      <c r="BP17" s="432"/>
      <c r="BQ17" s="432"/>
      <c r="BR17" s="432"/>
      <c r="BS17" s="432"/>
      <c r="BT17" s="432"/>
      <c r="BU17" s="433"/>
      <c r="BV17" s="431">
        <v>426725026</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150</v>
      </c>
      <c r="C18" s="414"/>
      <c r="D18" s="414"/>
      <c r="E18" s="414"/>
      <c r="F18" s="414"/>
      <c r="G18" s="414"/>
      <c r="H18" s="414"/>
      <c r="I18" s="414"/>
      <c r="J18" s="414"/>
      <c r="K18" s="562"/>
      <c r="L18" s="563">
        <v>5774</v>
      </c>
      <c r="M18" s="564"/>
      <c r="N18" s="564"/>
      <c r="O18" s="564"/>
      <c r="P18" s="564"/>
      <c r="Q18" s="564"/>
      <c r="R18" s="564"/>
      <c r="S18" s="564"/>
      <c r="T18" s="564"/>
      <c r="U18" s="564"/>
      <c r="V18" s="564"/>
      <c r="W18" s="473"/>
      <c r="X18" s="474"/>
      <c r="Y18" s="475"/>
      <c r="Z18" s="500" t="s">
        <v>151</v>
      </c>
      <c r="AA18" s="501"/>
      <c r="AB18" s="501"/>
      <c r="AC18" s="501"/>
      <c r="AD18" s="501"/>
      <c r="AE18" s="501"/>
      <c r="AF18" s="501"/>
      <c r="AG18" s="501"/>
      <c r="AH18" s="502"/>
      <c r="AI18" s="446">
        <v>12412</v>
      </c>
      <c r="AJ18" s="447"/>
      <c r="AK18" s="447"/>
      <c r="AL18" s="447"/>
      <c r="AM18" s="448"/>
      <c r="AN18" s="446">
        <v>45694298</v>
      </c>
      <c r="AO18" s="447"/>
      <c r="AP18" s="447"/>
      <c r="AQ18" s="447"/>
      <c r="AR18" s="447"/>
      <c r="AS18" s="448"/>
      <c r="AT18" s="446">
        <v>3681</v>
      </c>
      <c r="AU18" s="447"/>
      <c r="AV18" s="447"/>
      <c r="AW18" s="447"/>
      <c r="AX18" s="447"/>
      <c r="AY18" s="449"/>
      <c r="AZ18" s="531" t="s">
        <v>152</v>
      </c>
      <c r="BA18" s="532"/>
      <c r="BB18" s="532"/>
      <c r="BC18" s="532"/>
      <c r="BD18" s="532"/>
      <c r="BE18" s="532"/>
      <c r="BF18" s="532"/>
      <c r="BG18" s="532"/>
      <c r="BH18" s="532"/>
      <c r="BI18" s="532"/>
      <c r="BJ18" s="532"/>
      <c r="BK18" s="532"/>
      <c r="BL18" s="532"/>
      <c r="BM18" s="533"/>
      <c r="BN18" s="565">
        <v>497318617</v>
      </c>
      <c r="BO18" s="566"/>
      <c r="BP18" s="566"/>
      <c r="BQ18" s="566"/>
      <c r="BR18" s="566"/>
      <c r="BS18" s="566"/>
      <c r="BT18" s="566"/>
      <c r="BU18" s="567"/>
      <c r="BV18" s="565">
        <v>502691519</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153</v>
      </c>
      <c r="C19" s="414"/>
      <c r="D19" s="414"/>
      <c r="E19" s="414"/>
      <c r="F19" s="414"/>
      <c r="G19" s="414"/>
      <c r="H19" s="414"/>
      <c r="I19" s="414"/>
      <c r="J19" s="414"/>
      <c r="K19" s="562"/>
      <c r="L19" s="563">
        <v>314</v>
      </c>
      <c r="M19" s="564"/>
      <c r="N19" s="564"/>
      <c r="O19" s="564"/>
      <c r="P19" s="564"/>
      <c r="Q19" s="564"/>
      <c r="R19" s="564"/>
      <c r="S19" s="564"/>
      <c r="T19" s="564"/>
      <c r="U19" s="564"/>
      <c r="V19" s="564"/>
      <c r="W19" s="473"/>
      <c r="X19" s="474"/>
      <c r="Y19" s="475"/>
      <c r="Z19" s="500" t="s">
        <v>154</v>
      </c>
      <c r="AA19" s="501"/>
      <c r="AB19" s="501"/>
      <c r="AC19" s="501"/>
      <c r="AD19" s="501"/>
      <c r="AE19" s="501"/>
      <c r="AF19" s="501"/>
      <c r="AG19" s="501"/>
      <c r="AH19" s="502"/>
      <c r="AI19" s="446" t="s">
        <v>119</v>
      </c>
      <c r="AJ19" s="447"/>
      <c r="AK19" s="447"/>
      <c r="AL19" s="447"/>
      <c r="AM19" s="448"/>
      <c r="AN19" s="446" t="s">
        <v>129</v>
      </c>
      <c r="AO19" s="447"/>
      <c r="AP19" s="447"/>
      <c r="AQ19" s="447"/>
      <c r="AR19" s="447"/>
      <c r="AS19" s="448"/>
      <c r="AT19" s="446" t="s">
        <v>119</v>
      </c>
      <c r="AU19" s="447"/>
      <c r="AV19" s="447"/>
      <c r="AW19" s="447"/>
      <c r="AX19" s="447"/>
      <c r="AY19" s="449"/>
      <c r="AZ19" s="440" t="s">
        <v>155</v>
      </c>
      <c r="BA19" s="441"/>
      <c r="BB19" s="441"/>
      <c r="BC19" s="441"/>
      <c r="BD19" s="441"/>
      <c r="BE19" s="441"/>
      <c r="BF19" s="441"/>
      <c r="BG19" s="441"/>
      <c r="BH19" s="441"/>
      <c r="BI19" s="441"/>
      <c r="BJ19" s="441"/>
      <c r="BK19" s="441"/>
      <c r="BL19" s="441"/>
      <c r="BM19" s="442"/>
      <c r="BN19" s="419">
        <v>1417465020</v>
      </c>
      <c r="BO19" s="420"/>
      <c r="BP19" s="420"/>
      <c r="BQ19" s="420"/>
      <c r="BR19" s="420"/>
      <c r="BS19" s="420"/>
      <c r="BT19" s="420"/>
      <c r="BU19" s="421"/>
      <c r="BV19" s="419">
        <v>1405223969</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156</v>
      </c>
      <c r="C20" s="414"/>
      <c r="D20" s="414"/>
      <c r="E20" s="414"/>
      <c r="F20" s="414"/>
      <c r="G20" s="414"/>
      <c r="H20" s="414"/>
      <c r="I20" s="414"/>
      <c r="J20" s="414"/>
      <c r="K20" s="562"/>
      <c r="L20" s="563">
        <v>720292</v>
      </c>
      <c r="M20" s="564"/>
      <c r="N20" s="564"/>
      <c r="O20" s="564"/>
      <c r="P20" s="564"/>
      <c r="Q20" s="564"/>
      <c r="R20" s="564"/>
      <c r="S20" s="564"/>
      <c r="T20" s="564"/>
      <c r="U20" s="564"/>
      <c r="V20" s="564"/>
      <c r="W20" s="476"/>
      <c r="X20" s="477"/>
      <c r="Y20" s="478"/>
      <c r="Z20" s="500" t="s">
        <v>157</v>
      </c>
      <c r="AA20" s="501"/>
      <c r="AB20" s="501"/>
      <c r="AC20" s="501"/>
      <c r="AD20" s="501"/>
      <c r="AE20" s="501"/>
      <c r="AF20" s="501"/>
      <c r="AG20" s="501"/>
      <c r="AH20" s="502"/>
      <c r="AI20" s="446">
        <v>21342</v>
      </c>
      <c r="AJ20" s="447"/>
      <c r="AK20" s="447"/>
      <c r="AL20" s="447"/>
      <c r="AM20" s="448"/>
      <c r="AN20" s="446">
        <v>75746169</v>
      </c>
      <c r="AO20" s="447"/>
      <c r="AP20" s="447"/>
      <c r="AQ20" s="447"/>
      <c r="AR20" s="447"/>
      <c r="AS20" s="448"/>
      <c r="AT20" s="446">
        <v>3549</v>
      </c>
      <c r="AU20" s="447"/>
      <c r="AV20" s="447"/>
      <c r="AW20" s="447"/>
      <c r="AX20" s="447"/>
      <c r="AY20" s="449"/>
      <c r="AZ20" s="531" t="s">
        <v>158</v>
      </c>
      <c r="BA20" s="532"/>
      <c r="BB20" s="532"/>
      <c r="BC20" s="532"/>
      <c r="BD20" s="532"/>
      <c r="BE20" s="532"/>
      <c r="BF20" s="532"/>
      <c r="BG20" s="532"/>
      <c r="BH20" s="532"/>
      <c r="BI20" s="532"/>
      <c r="BJ20" s="532"/>
      <c r="BK20" s="532"/>
      <c r="BL20" s="532"/>
      <c r="BM20" s="533"/>
      <c r="BN20" s="565">
        <v>394249234</v>
      </c>
      <c r="BO20" s="566"/>
      <c r="BP20" s="566"/>
      <c r="BQ20" s="566"/>
      <c r="BR20" s="566"/>
      <c r="BS20" s="566"/>
      <c r="BT20" s="566"/>
      <c r="BU20" s="567"/>
      <c r="BV20" s="565">
        <v>420098306</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159</v>
      </c>
      <c r="X21" s="569"/>
      <c r="Y21" s="569"/>
      <c r="Z21" s="569"/>
      <c r="AA21" s="569"/>
      <c r="AB21" s="569"/>
      <c r="AC21" s="569"/>
      <c r="AD21" s="569"/>
      <c r="AE21" s="569"/>
      <c r="AF21" s="569"/>
      <c r="AG21" s="569"/>
      <c r="AH21" s="570"/>
      <c r="AI21" s="571">
        <v>101.4</v>
      </c>
      <c r="AJ21" s="572"/>
      <c r="AK21" s="572"/>
      <c r="AL21" s="572"/>
      <c r="AM21" s="572"/>
      <c r="AN21" s="572"/>
      <c r="AO21" s="572"/>
      <c r="AP21" s="572"/>
      <c r="AQ21" s="572"/>
      <c r="AR21" s="572"/>
      <c r="AS21" s="572"/>
      <c r="AT21" s="572"/>
      <c r="AU21" s="572"/>
      <c r="AV21" s="572"/>
      <c r="AW21" s="572"/>
      <c r="AX21" s="572"/>
      <c r="AY21" s="573"/>
      <c r="AZ21" s="440" t="s">
        <v>160</v>
      </c>
      <c r="BA21" s="441"/>
      <c r="BB21" s="441"/>
      <c r="BC21" s="441"/>
      <c r="BD21" s="441"/>
      <c r="BE21" s="441"/>
      <c r="BF21" s="441"/>
      <c r="BG21" s="441"/>
      <c r="BH21" s="441"/>
      <c r="BI21" s="441"/>
      <c r="BJ21" s="441"/>
      <c r="BK21" s="441"/>
      <c r="BL21" s="441"/>
      <c r="BM21" s="442"/>
      <c r="BN21" s="419">
        <v>62423920</v>
      </c>
      <c r="BO21" s="420"/>
      <c r="BP21" s="420"/>
      <c r="BQ21" s="420"/>
      <c r="BR21" s="420"/>
      <c r="BS21" s="420"/>
      <c r="BT21" s="420"/>
      <c r="BU21" s="421"/>
      <c r="BV21" s="419">
        <v>50940000</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161</v>
      </c>
      <c r="BA22" s="429"/>
      <c r="BB22" s="429"/>
      <c r="BC22" s="429"/>
      <c r="BD22" s="429"/>
      <c r="BE22" s="429"/>
      <c r="BF22" s="429"/>
      <c r="BG22" s="429"/>
      <c r="BH22" s="429"/>
      <c r="BI22" s="429"/>
      <c r="BJ22" s="429"/>
      <c r="BK22" s="429"/>
      <c r="BL22" s="429"/>
      <c r="BM22" s="430"/>
      <c r="BN22" s="431">
        <v>4401648</v>
      </c>
      <c r="BO22" s="432"/>
      <c r="BP22" s="432"/>
      <c r="BQ22" s="432"/>
      <c r="BR22" s="432"/>
      <c r="BS22" s="432"/>
      <c r="BT22" s="432"/>
      <c r="BU22" s="433"/>
      <c r="BV22" s="431">
        <v>4438681</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162</v>
      </c>
      <c r="BA23" s="429"/>
      <c r="BB23" s="429"/>
      <c r="BC23" s="429"/>
      <c r="BD23" s="429"/>
      <c r="BE23" s="429"/>
      <c r="BF23" s="429"/>
      <c r="BG23" s="429"/>
      <c r="BH23" s="429"/>
      <c r="BI23" s="429"/>
      <c r="BJ23" s="429"/>
      <c r="BK23" s="429"/>
      <c r="BL23" s="429"/>
      <c r="BM23" s="430"/>
      <c r="BN23" s="431" t="s">
        <v>119</v>
      </c>
      <c r="BO23" s="432"/>
      <c r="BP23" s="432"/>
      <c r="BQ23" s="432"/>
      <c r="BR23" s="432"/>
      <c r="BS23" s="432"/>
      <c r="BT23" s="432"/>
      <c r="BU23" s="433"/>
      <c r="BV23" s="431" t="s">
        <v>129</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163</v>
      </c>
      <c r="BA24" s="498"/>
      <c r="BB24" s="498"/>
      <c r="BC24" s="498"/>
      <c r="BD24" s="498"/>
      <c r="BE24" s="498"/>
      <c r="BF24" s="498"/>
      <c r="BG24" s="498"/>
      <c r="BH24" s="498"/>
      <c r="BI24" s="498"/>
      <c r="BJ24" s="498"/>
      <c r="BK24" s="498"/>
      <c r="BL24" s="498"/>
      <c r="BM24" s="499"/>
      <c r="BN24" s="565" t="s">
        <v>120</v>
      </c>
      <c r="BO24" s="566"/>
      <c r="BP24" s="566"/>
      <c r="BQ24" s="566"/>
      <c r="BR24" s="566"/>
      <c r="BS24" s="566"/>
      <c r="BT24" s="566"/>
      <c r="BU24" s="567"/>
      <c r="BV24" s="565" t="s">
        <v>120</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164</v>
      </c>
      <c r="BA25" s="575"/>
      <c r="BB25" s="575"/>
      <c r="BC25" s="576"/>
      <c r="BD25" s="440" t="s">
        <v>45</v>
      </c>
      <c r="BE25" s="441"/>
      <c r="BF25" s="441"/>
      <c r="BG25" s="441"/>
      <c r="BH25" s="441"/>
      <c r="BI25" s="441"/>
      <c r="BJ25" s="441"/>
      <c r="BK25" s="441"/>
      <c r="BL25" s="441"/>
      <c r="BM25" s="442"/>
      <c r="BN25" s="419">
        <v>12013801</v>
      </c>
      <c r="BO25" s="420"/>
      <c r="BP25" s="420"/>
      <c r="BQ25" s="420"/>
      <c r="BR25" s="420"/>
      <c r="BS25" s="420"/>
      <c r="BT25" s="420"/>
      <c r="BU25" s="421"/>
      <c r="BV25" s="419">
        <v>10162963</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165</v>
      </c>
      <c r="BE26" s="429"/>
      <c r="BF26" s="429"/>
      <c r="BG26" s="429"/>
      <c r="BH26" s="429"/>
      <c r="BI26" s="429"/>
      <c r="BJ26" s="429"/>
      <c r="BK26" s="429"/>
      <c r="BL26" s="429"/>
      <c r="BM26" s="430"/>
      <c r="BN26" s="431" t="s">
        <v>139</v>
      </c>
      <c r="BO26" s="432"/>
      <c r="BP26" s="432"/>
      <c r="BQ26" s="432"/>
      <c r="BR26" s="432"/>
      <c r="BS26" s="432"/>
      <c r="BT26" s="432"/>
      <c r="BU26" s="433"/>
      <c r="BV26" s="431" t="s">
        <v>139</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16214489</v>
      </c>
      <c r="BO27" s="566"/>
      <c r="BP27" s="566"/>
      <c r="BQ27" s="566"/>
      <c r="BR27" s="566"/>
      <c r="BS27" s="566"/>
      <c r="BT27" s="566"/>
      <c r="BU27" s="567"/>
      <c r="BV27" s="565">
        <v>16170128</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166</v>
      </c>
      <c r="D29" s="200"/>
      <c r="E29" s="192"/>
      <c r="F29" s="192"/>
      <c r="G29" s="192"/>
      <c r="H29" s="192"/>
      <c r="I29" s="192"/>
      <c r="J29" s="192"/>
      <c r="K29" s="192"/>
      <c r="L29" s="192"/>
      <c r="M29" s="192"/>
      <c r="N29" s="192"/>
      <c r="O29" s="192"/>
      <c r="P29" s="192"/>
      <c r="Q29" s="192"/>
      <c r="R29" s="192"/>
      <c r="S29" s="192"/>
      <c r="T29" s="192"/>
      <c r="U29" s="192" t="s">
        <v>167</v>
      </c>
      <c r="V29" s="192"/>
      <c r="W29" s="192"/>
      <c r="X29" s="192"/>
      <c r="Y29" s="192"/>
      <c r="Z29" s="192"/>
      <c r="AA29" s="192"/>
      <c r="AB29" s="192"/>
      <c r="AC29" s="192"/>
      <c r="AD29" s="192"/>
      <c r="AE29" s="192"/>
      <c r="AF29" s="192"/>
      <c r="AG29" s="192"/>
      <c r="AH29" s="192"/>
      <c r="AI29" s="192"/>
      <c r="AJ29" s="192"/>
      <c r="AK29" s="192"/>
      <c r="AL29" s="192"/>
      <c r="AM29" s="182" t="s">
        <v>168</v>
      </c>
      <c r="AN29" s="192"/>
      <c r="AO29" s="192"/>
      <c r="AP29" s="192"/>
      <c r="AQ29" s="192"/>
      <c r="AR29" s="182"/>
      <c r="AS29" s="182"/>
      <c r="AT29" s="182"/>
      <c r="AU29" s="182"/>
      <c r="AV29" s="182"/>
      <c r="AW29" s="182"/>
      <c r="AX29" s="182"/>
      <c r="AY29" s="182"/>
      <c r="AZ29" s="182"/>
      <c r="BA29" s="182"/>
      <c r="BB29" s="192"/>
      <c r="BC29" s="182"/>
      <c r="BD29" s="182"/>
      <c r="BE29" s="182" t="s">
        <v>169</v>
      </c>
      <c r="BF29" s="192"/>
      <c r="BG29" s="192"/>
      <c r="BH29" s="192"/>
      <c r="BI29" s="192"/>
      <c r="BJ29" s="182"/>
      <c r="BK29" s="182"/>
      <c r="BL29" s="182"/>
      <c r="BM29" s="182"/>
      <c r="BN29" s="182"/>
      <c r="BO29" s="182"/>
      <c r="BP29" s="182"/>
      <c r="BQ29" s="182"/>
      <c r="BR29" s="192"/>
      <c r="BS29" s="192"/>
      <c r="BT29" s="192"/>
      <c r="BU29" s="192"/>
      <c r="BV29" s="192"/>
      <c r="BW29" s="192" t="s">
        <v>170</v>
      </c>
      <c r="BX29" s="192"/>
      <c r="BY29" s="192"/>
      <c r="BZ29" s="192"/>
      <c r="CA29" s="192"/>
      <c r="CB29" s="182"/>
      <c r="CC29" s="182"/>
      <c r="CD29" s="182"/>
      <c r="CE29" s="182"/>
      <c r="CF29" s="182"/>
      <c r="CG29" s="182"/>
      <c r="CH29" s="182"/>
      <c r="CI29" s="182"/>
      <c r="CJ29" s="182"/>
      <c r="CK29" s="182"/>
      <c r="CL29" s="182"/>
      <c r="CM29" s="182"/>
      <c r="CN29" s="182"/>
      <c r="CO29" s="182" t="s">
        <v>171</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172</v>
      </c>
      <c r="D30" s="588"/>
      <c r="E30" s="460" t="s">
        <v>173</v>
      </c>
      <c r="F30" s="460"/>
      <c r="G30" s="460"/>
      <c r="H30" s="460"/>
      <c r="I30" s="460"/>
      <c r="J30" s="460"/>
      <c r="K30" s="460"/>
      <c r="L30" s="460"/>
      <c r="M30" s="460"/>
      <c r="N30" s="460"/>
      <c r="O30" s="460"/>
      <c r="P30" s="460"/>
      <c r="Q30" s="460"/>
      <c r="R30" s="460"/>
      <c r="S30" s="460"/>
      <c r="T30" s="176"/>
      <c r="U30" s="588" t="s">
        <v>174</v>
      </c>
      <c r="V30" s="588"/>
      <c r="W30" s="460" t="s">
        <v>175</v>
      </c>
      <c r="X30" s="460"/>
      <c r="Y30" s="460"/>
      <c r="Z30" s="460"/>
      <c r="AA30" s="460"/>
      <c r="AB30" s="460"/>
      <c r="AC30" s="460"/>
      <c r="AD30" s="460"/>
      <c r="AE30" s="460"/>
      <c r="AF30" s="460"/>
      <c r="AG30" s="460"/>
      <c r="AH30" s="460"/>
      <c r="AI30" s="460"/>
      <c r="AJ30" s="460"/>
      <c r="AK30" s="460"/>
      <c r="AL30" s="176"/>
      <c r="AM30" s="588" t="s">
        <v>172</v>
      </c>
      <c r="AN30" s="588"/>
      <c r="AO30" s="460" t="s">
        <v>176</v>
      </c>
      <c r="AP30" s="460"/>
      <c r="AQ30" s="460"/>
      <c r="AR30" s="460"/>
      <c r="AS30" s="460"/>
      <c r="AT30" s="460"/>
      <c r="AU30" s="460"/>
      <c r="AV30" s="460"/>
      <c r="AW30" s="460"/>
      <c r="AX30" s="460"/>
      <c r="AY30" s="460"/>
      <c r="AZ30" s="460"/>
      <c r="BA30" s="460"/>
      <c r="BB30" s="460"/>
      <c r="BC30" s="460"/>
      <c r="BD30" s="201"/>
      <c r="BE30" s="588" t="s">
        <v>177</v>
      </c>
      <c r="BF30" s="588"/>
      <c r="BG30" s="460" t="s">
        <v>176</v>
      </c>
      <c r="BH30" s="460"/>
      <c r="BI30" s="460"/>
      <c r="BJ30" s="460"/>
      <c r="BK30" s="460"/>
      <c r="BL30" s="460"/>
      <c r="BM30" s="460"/>
      <c r="BN30" s="460"/>
      <c r="BO30" s="460"/>
      <c r="BP30" s="460"/>
      <c r="BQ30" s="460"/>
      <c r="BR30" s="460"/>
      <c r="BS30" s="460"/>
      <c r="BT30" s="460"/>
      <c r="BU30" s="460"/>
      <c r="BV30" s="202"/>
      <c r="BW30" s="588" t="s">
        <v>178</v>
      </c>
      <c r="BX30" s="588"/>
      <c r="BY30" s="460" t="s">
        <v>179</v>
      </c>
      <c r="BZ30" s="460"/>
      <c r="CA30" s="460"/>
      <c r="CB30" s="460"/>
      <c r="CC30" s="460"/>
      <c r="CD30" s="460"/>
      <c r="CE30" s="460"/>
      <c r="CF30" s="460"/>
      <c r="CG30" s="460"/>
      <c r="CH30" s="460"/>
      <c r="CI30" s="460"/>
      <c r="CJ30" s="460"/>
      <c r="CK30" s="460"/>
      <c r="CL30" s="460"/>
      <c r="CM30" s="460"/>
      <c r="CN30" s="176"/>
      <c r="CO30" s="588" t="s">
        <v>172</v>
      </c>
      <c r="CP30" s="588"/>
      <c r="CQ30" s="460" t="s">
        <v>180</v>
      </c>
      <c r="CR30" s="460"/>
      <c r="CS30" s="460"/>
      <c r="CT30" s="460"/>
      <c r="CU30" s="460"/>
      <c r="CV30" s="460"/>
      <c r="CW30" s="460"/>
      <c r="CX30" s="460"/>
      <c r="CY30" s="460"/>
      <c r="CZ30" s="460"/>
      <c r="DA30" s="460"/>
      <c r="DB30" s="460"/>
      <c r="DC30" s="460"/>
      <c r="DD30" s="460"/>
      <c r="DE30" s="460"/>
      <c r="DF30" s="176"/>
      <c r="DG30" s="585" t="s">
        <v>181</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10</v>
      </c>
      <c r="V31" s="586"/>
      <c r="W31" s="587" t="str">
        <f>IF('各会計、関係団体の財政状況及び健全化判断比率'!B28="","",'各会計、関係団体の財政状況及び健全化判断比率'!B28)</f>
        <v>国民健康保険事業特別会計</v>
      </c>
      <c r="X31" s="587"/>
      <c r="Y31" s="587"/>
      <c r="Z31" s="587"/>
      <c r="AA31" s="587"/>
      <c r="AB31" s="587"/>
      <c r="AC31" s="587"/>
      <c r="AD31" s="587"/>
      <c r="AE31" s="587"/>
      <c r="AF31" s="587"/>
      <c r="AG31" s="587"/>
      <c r="AH31" s="587"/>
      <c r="AI31" s="587"/>
      <c r="AJ31" s="587"/>
      <c r="AK31" s="587"/>
      <c r="AL31" s="200"/>
      <c r="AM31" s="586">
        <f>IF(AO31="","",MAX(C31:D40,U31:V40)+1)</f>
        <v>11</v>
      </c>
      <c r="AN31" s="586"/>
      <c r="AO31" s="587" t="str">
        <f>IF('各会計、関係団体の財政状況及び健全化判断比率'!B29="","",'各会計、関係団体の財政状況及び健全化判断比率'!B29)</f>
        <v>水道事業会計</v>
      </c>
      <c r="AP31" s="587"/>
      <c r="AQ31" s="587"/>
      <c r="AR31" s="587"/>
      <c r="AS31" s="587"/>
      <c r="AT31" s="587"/>
      <c r="AU31" s="587"/>
      <c r="AV31" s="587"/>
      <c r="AW31" s="587"/>
      <c r="AX31" s="587"/>
      <c r="AY31" s="587"/>
      <c r="AZ31" s="587"/>
      <c r="BA31" s="587"/>
      <c r="BB31" s="587"/>
      <c r="BC31" s="587"/>
      <c r="BD31" s="200"/>
      <c r="BE31" s="586">
        <f>IF(BG31="","",MAX(C31:D40,U31:V40,AM31:AN40)+1)</f>
        <v>15</v>
      </c>
      <c r="BF31" s="586"/>
      <c r="BG31" s="587" t="str">
        <f>IF('各会計、関係団体の財政状況及び健全化判断比率'!B33="","",'各会計、関係団体の財政状況及び健全化判断比率'!B33)</f>
        <v>地方卸売市場事業特別会計</v>
      </c>
      <c r="BH31" s="587"/>
      <c r="BI31" s="587"/>
      <c r="BJ31" s="587"/>
      <c r="BK31" s="587"/>
      <c r="BL31" s="587"/>
      <c r="BM31" s="587"/>
      <c r="BN31" s="587"/>
      <c r="BO31" s="587"/>
      <c r="BP31" s="587"/>
      <c r="BQ31" s="587"/>
      <c r="BR31" s="587"/>
      <c r="BS31" s="587"/>
      <c r="BT31" s="587"/>
      <c r="BU31" s="587"/>
      <c r="BV31" s="200"/>
      <c r="BW31" s="586">
        <f>IF(BY31="","",MAX(C31:D40,U31:V40,AM31:AN40,BE31:BF40)+1)</f>
        <v>18</v>
      </c>
      <c r="BX31" s="586"/>
      <c r="BY31" s="587" t="str">
        <f>IF('各会計、関係団体の財政状況及び健全化判断比率'!B68="","",'各会計、関係団体の財政状況及び健全化判断比率'!B68)</f>
        <v>四日市港管理組合（一般会計）</v>
      </c>
      <c r="BZ31" s="587"/>
      <c r="CA31" s="587"/>
      <c r="CB31" s="587"/>
      <c r="CC31" s="587"/>
      <c r="CD31" s="587"/>
      <c r="CE31" s="587"/>
      <c r="CF31" s="587"/>
      <c r="CG31" s="587"/>
      <c r="CH31" s="587"/>
      <c r="CI31" s="587"/>
      <c r="CJ31" s="587"/>
      <c r="CK31" s="587"/>
      <c r="CL31" s="587"/>
      <c r="CM31" s="587"/>
      <c r="CN31" s="200"/>
      <c r="CO31" s="586">
        <f>IF(CQ31="","",MAX(C31:D40,U31:V40,AM31:AN40,BE31:BF40,BW31:BX40)+1)</f>
        <v>20</v>
      </c>
      <c r="CP31" s="586"/>
      <c r="CQ31" s="587" t="str">
        <f>IF('各会計、関係団体の財政状況及び健全化判断比率'!BS7="","",'各会計、関係団体の財政状況及び健全化判断比率'!BS7)</f>
        <v>（公財）三重県動物管理事務所</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県債管理特別会計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12</v>
      </c>
      <c r="AN32" s="586"/>
      <c r="AO32" s="587" t="str">
        <f>IF('各会計、関係団体の財政状況及び健全化判断比率'!B30="","",'各会計、関係団体の財政状況及び健全化判断比率'!B30)</f>
        <v>工業用水道事業会計</v>
      </c>
      <c r="AP32" s="587"/>
      <c r="AQ32" s="587"/>
      <c r="AR32" s="587"/>
      <c r="AS32" s="587"/>
      <c r="AT32" s="587"/>
      <c r="AU32" s="587"/>
      <c r="AV32" s="587"/>
      <c r="AW32" s="587"/>
      <c r="AX32" s="587"/>
      <c r="AY32" s="587"/>
      <c r="AZ32" s="587"/>
      <c r="BA32" s="587"/>
      <c r="BB32" s="587"/>
      <c r="BC32" s="587"/>
      <c r="BD32" s="200"/>
      <c r="BE32" s="586">
        <f t="shared" ref="BE32:BE40" si="2">IF(BG32="","",BE31+1)</f>
        <v>16</v>
      </c>
      <c r="BF32" s="586"/>
      <c r="BG32" s="587" t="str">
        <f>IF('各会計、関係団体の財政状況及び健全化判断比率'!B34="","",'各会計、関係団体の財政状況及び健全化判断比率'!B34)</f>
        <v>港湾整備事業特別会計</v>
      </c>
      <c r="BH32" s="587"/>
      <c r="BI32" s="587"/>
      <c r="BJ32" s="587"/>
      <c r="BK32" s="587"/>
      <c r="BL32" s="587"/>
      <c r="BM32" s="587"/>
      <c r="BN32" s="587"/>
      <c r="BO32" s="587"/>
      <c r="BP32" s="587"/>
      <c r="BQ32" s="587"/>
      <c r="BR32" s="587"/>
      <c r="BS32" s="587"/>
      <c r="BT32" s="587"/>
      <c r="BU32" s="587"/>
      <c r="BV32" s="200"/>
      <c r="BW32" s="586">
        <f t="shared" ref="BW32:BW40" si="3">IF(BY32="","",BW31+1)</f>
        <v>19</v>
      </c>
      <c r="BX32" s="586"/>
      <c r="BY32" s="587" t="str">
        <f>IF('各会計、関係団体の財政状況及び健全化判断比率'!B69="","",'各会計、関係団体の財政状況及び健全化判断比率'!B69)</f>
        <v>四日市港管理組合（特別会計）</v>
      </c>
      <c r="BZ32" s="587"/>
      <c r="CA32" s="587"/>
      <c r="CB32" s="587"/>
      <c r="CC32" s="587"/>
      <c r="CD32" s="587"/>
      <c r="CE32" s="587"/>
      <c r="CF32" s="587"/>
      <c r="CG32" s="587"/>
      <c r="CH32" s="587"/>
      <c r="CI32" s="587"/>
      <c r="CJ32" s="587"/>
      <c r="CK32" s="587"/>
      <c r="CL32" s="587"/>
      <c r="CM32" s="587"/>
      <c r="CN32" s="200"/>
      <c r="CO32" s="586">
        <f t="shared" ref="CO32:CO40" si="4">IF(CQ32="","",CO31+1)</f>
        <v>21</v>
      </c>
      <c r="CP32" s="586"/>
      <c r="CQ32" s="587" t="str">
        <f>IF('各会計、関係団体の財政状況及び健全化判断比率'!BS8="","",'各会計、関係団体の財政状況及び健全化判断比率'!BS8)</f>
        <v>（公財）三重県角膜・腎臓バンク協会</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総合医療センター資金貸付特別会計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13</v>
      </c>
      <c r="AN33" s="586"/>
      <c r="AO33" s="587" t="str">
        <f>IF('各会計、関係団体の財政状況及び健全化判断比率'!B31="","",'各会計、関係団体の財政状況及び健全化判断比率'!B31)</f>
        <v>電気事業会計</v>
      </c>
      <c r="AP33" s="587"/>
      <c r="AQ33" s="587"/>
      <c r="AR33" s="587"/>
      <c r="AS33" s="587"/>
      <c r="AT33" s="587"/>
      <c r="AU33" s="587"/>
      <c r="AV33" s="587"/>
      <c r="AW33" s="587"/>
      <c r="AX33" s="587"/>
      <c r="AY33" s="587"/>
      <c r="AZ33" s="587"/>
      <c r="BA33" s="587"/>
      <c r="BB33" s="587"/>
      <c r="BC33" s="587"/>
      <c r="BD33" s="200"/>
      <c r="BE33" s="586">
        <f t="shared" si="2"/>
        <v>17</v>
      </c>
      <c r="BF33" s="586"/>
      <c r="BG33" s="587" t="str">
        <f>IF('各会計、関係団体の財政状況及び健全化判断比率'!B35="","",'各会計、関係団体の財政状況及び健全化判断比率'!B35)</f>
        <v>流域下水道事業特別会計</v>
      </c>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22</v>
      </c>
      <c r="CP33" s="586"/>
      <c r="CQ33" s="587" t="str">
        <f>IF('各会計、関係団体の財政状況及び健全化判断比率'!BS9="","",'各会計、関係団体の財政状況及び健全化判断比率'!BS9)</f>
        <v>（公財）三重県生活衛生営業指導センター</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母子及び父子並びに寡婦福祉資金貸付事業特別会計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14</v>
      </c>
      <c r="AN34" s="586"/>
      <c r="AO34" s="587" t="str">
        <f>IF('各会計、関係団体の財政状況及び健全化判断比率'!B32="","",'各会計、関係団体の財政状況及び健全化判断比率'!B32)</f>
        <v>病院事業会計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23</v>
      </c>
      <c r="CP34" s="586"/>
      <c r="CQ34" s="587" t="str">
        <f>IF('各会計、関係団体の財政状況及び健全化判断比率'!BS10="","",'各会計、関係団体の財政状況及び健全化判断比率'!BS10)</f>
        <v>（公財）三重県救急医療情報センター</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子ども心身発達医療センター事業特別会計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24</v>
      </c>
      <c r="CP35" s="586"/>
      <c r="CQ35" s="587" t="str">
        <f>IF('各会計、関係団体の財政状況及び健全化判断比率'!BS11="","",'各会計、関係団体の財政状況及び健全化判断比率'!BS11)</f>
        <v>公立大学法人　三重県立看護大学</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就農施設等資金貸付事業等特別会計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25</v>
      </c>
      <c r="CP36" s="586"/>
      <c r="CQ36" s="587" t="str">
        <f>IF('各会計、関係団体の財政状況及び健全化判断比率'!BS12="","",'各会計、関係団体の財政状況及び健全化判断比率'!BS12)</f>
        <v>三重県立総合医療センター</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林業改善資金貸付事業特別会計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26</v>
      </c>
      <c r="CP37" s="586"/>
      <c r="CQ37" s="587" t="str">
        <f>IF('各会計、関係団体の財政状況及び健全化判断比率'!BS13="","",'各会計、関係団体の財政状況及び健全化判断比率'!BS13)</f>
        <v>（公財）三重ボランティア基金</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沿岸漁業改善資金貸付事業特別会計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27</v>
      </c>
      <c r="CP38" s="586"/>
      <c r="CQ38" s="587" t="str">
        <f>IF('各会計、関係団体の財政状況及び健全化判断比率'!BS14="","",'各会計、関係団体の財政状況及び健全化判断比率'!BS14)</f>
        <v>（公財）三重こどもわかもの育成財団</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中小企業者等支援資金貸付事業等特別会計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28</v>
      </c>
      <c r="CP39" s="586"/>
      <c r="CQ39" s="587" t="str">
        <f>IF('各会計、関係団体の財政状況及び健全化判断比率'!BS15="","",'各会計、関係団体の財政状況及び健全化判断比率'!BS15)</f>
        <v>（公財）三重県国際交流財団</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t="str">
        <f t="shared" si="5"/>
        <v/>
      </c>
      <c r="D40" s="586"/>
      <c r="E40" s="587" t="str">
        <f>IF('各会計、関係団体の財政状況及び健全化判断比率'!B16="","",'各会計、関係団体の財政状況及び健全化判断比率'!B16)</f>
        <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29</v>
      </c>
      <c r="CP40" s="586"/>
      <c r="CQ40" s="587" t="str">
        <f>IF('各会計、関係団体の財政状況及び健全化判断比率'!BS16="","",'各会計、関係団体の財政状況及び健全化判断比率'!BS16)</f>
        <v>（公財）三重県文化振興事業団</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182</v>
      </c>
      <c r="C43" s="158"/>
      <c r="D43" s="158"/>
      <c r="E43" s="158" t="s">
        <v>183</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184</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185</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186</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187</v>
      </c>
    </row>
    <row r="48" spans="1:119" x14ac:dyDescent="0.2">
      <c r="E48" s="160" t="s">
        <v>188</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mmz88Ws19MFbyK7vnLOgS1UmuSIzoCUwRKP21Y71tIetUTETtqk90fApMoyOiS4lpoKDutyzhjX5xj/YIGPwRA==" saltValue="owF5b2gM4G3N4py76631A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550</v>
      </c>
      <c r="G33" s="17" t="s">
        <v>551</v>
      </c>
      <c r="H33" s="17" t="s">
        <v>552</v>
      </c>
      <c r="I33" s="17" t="s">
        <v>553</v>
      </c>
      <c r="J33" s="18" t="s">
        <v>554</v>
      </c>
      <c r="K33" s="10"/>
      <c r="L33" s="10"/>
      <c r="M33" s="10"/>
      <c r="N33" s="10"/>
      <c r="O33" s="10"/>
      <c r="P33" s="10"/>
    </row>
    <row r="34" spans="1:16" ht="39" customHeight="1" x14ac:dyDescent="0.2">
      <c r="A34" s="10"/>
      <c r="B34" s="19"/>
      <c r="C34" s="1186" t="s">
        <v>558</v>
      </c>
      <c r="D34" s="1186"/>
      <c r="E34" s="1187"/>
      <c r="F34" s="20">
        <v>3.74</v>
      </c>
      <c r="G34" s="21">
        <v>2.89</v>
      </c>
      <c r="H34" s="21">
        <v>2.72</v>
      </c>
      <c r="I34" s="21">
        <v>2.5</v>
      </c>
      <c r="J34" s="22">
        <v>2.54</v>
      </c>
      <c r="K34" s="10"/>
      <c r="L34" s="10"/>
      <c r="M34" s="10"/>
      <c r="N34" s="10"/>
      <c r="O34" s="10"/>
      <c r="P34" s="10"/>
    </row>
    <row r="35" spans="1:16" ht="39" customHeight="1" x14ac:dyDescent="0.2">
      <c r="A35" s="10"/>
      <c r="B35" s="23"/>
      <c r="C35" s="1180" t="s">
        <v>559</v>
      </c>
      <c r="D35" s="1181"/>
      <c r="E35" s="1182"/>
      <c r="F35" s="24">
        <v>0.8</v>
      </c>
      <c r="G35" s="25">
        <v>0.76</v>
      </c>
      <c r="H35" s="25">
        <v>0.43</v>
      </c>
      <c r="I35" s="25">
        <v>1.46</v>
      </c>
      <c r="J35" s="26">
        <v>2.04</v>
      </c>
      <c r="K35" s="10"/>
      <c r="L35" s="10"/>
      <c r="M35" s="10"/>
      <c r="N35" s="10"/>
      <c r="O35" s="10"/>
      <c r="P35" s="10"/>
    </row>
    <row r="36" spans="1:16" ht="39" customHeight="1" x14ac:dyDescent="0.2">
      <c r="A36" s="10"/>
      <c r="B36" s="23"/>
      <c r="C36" s="1180" t="s">
        <v>560</v>
      </c>
      <c r="D36" s="1181"/>
      <c r="E36" s="1182"/>
      <c r="F36" s="24">
        <v>2.44</v>
      </c>
      <c r="G36" s="25">
        <v>2.14</v>
      </c>
      <c r="H36" s="25">
        <v>2.11</v>
      </c>
      <c r="I36" s="25">
        <v>1.99</v>
      </c>
      <c r="J36" s="26">
        <v>1.93</v>
      </c>
      <c r="K36" s="10"/>
      <c r="L36" s="10"/>
      <c r="M36" s="10"/>
      <c r="N36" s="10"/>
      <c r="O36" s="10"/>
      <c r="P36" s="10"/>
    </row>
    <row r="37" spans="1:16" ht="39" customHeight="1" x14ac:dyDescent="0.2">
      <c r="A37" s="10"/>
      <c r="B37" s="23"/>
      <c r="C37" s="1180" t="s">
        <v>561</v>
      </c>
      <c r="D37" s="1181"/>
      <c r="E37" s="1182"/>
      <c r="F37" s="24">
        <v>2.4700000000000002</v>
      </c>
      <c r="G37" s="25">
        <v>2.2599999999999998</v>
      </c>
      <c r="H37" s="25">
        <v>2.08</v>
      </c>
      <c r="I37" s="25">
        <v>1.85</v>
      </c>
      <c r="J37" s="26">
        <v>1.73</v>
      </c>
      <c r="K37" s="10"/>
      <c r="L37" s="10"/>
      <c r="M37" s="10"/>
      <c r="N37" s="10"/>
      <c r="O37" s="10"/>
      <c r="P37" s="10"/>
    </row>
    <row r="38" spans="1:16" ht="39" customHeight="1" x14ac:dyDescent="0.2">
      <c r="A38" s="10"/>
      <c r="B38" s="23"/>
      <c r="C38" s="1180" t="s">
        <v>562</v>
      </c>
      <c r="D38" s="1181"/>
      <c r="E38" s="1182"/>
      <c r="F38" s="24" t="s">
        <v>510</v>
      </c>
      <c r="G38" s="25" t="s">
        <v>510</v>
      </c>
      <c r="H38" s="25" t="s">
        <v>510</v>
      </c>
      <c r="I38" s="25">
        <v>0.73</v>
      </c>
      <c r="J38" s="26">
        <v>0.86</v>
      </c>
      <c r="K38" s="10"/>
      <c r="L38" s="10"/>
      <c r="M38" s="10"/>
      <c r="N38" s="10"/>
      <c r="O38" s="10"/>
      <c r="P38" s="10"/>
    </row>
    <row r="39" spans="1:16" ht="39" customHeight="1" x14ac:dyDescent="0.2">
      <c r="A39" s="10"/>
      <c r="B39" s="23"/>
      <c r="C39" s="1180" t="s">
        <v>563</v>
      </c>
      <c r="D39" s="1181"/>
      <c r="E39" s="1182"/>
      <c r="F39" s="24">
        <v>0.17</v>
      </c>
      <c r="G39" s="25">
        <v>0.18</v>
      </c>
      <c r="H39" s="25">
        <v>0.2</v>
      </c>
      <c r="I39" s="25">
        <v>0.18</v>
      </c>
      <c r="J39" s="26">
        <v>0.37</v>
      </c>
      <c r="K39" s="10"/>
      <c r="L39" s="10"/>
      <c r="M39" s="10"/>
      <c r="N39" s="10"/>
      <c r="O39" s="10"/>
      <c r="P39" s="10"/>
    </row>
    <row r="40" spans="1:16" ht="39" customHeight="1" x14ac:dyDescent="0.2">
      <c r="A40" s="10"/>
      <c r="B40" s="23"/>
      <c r="C40" s="1180" t="s">
        <v>564</v>
      </c>
      <c r="D40" s="1181"/>
      <c r="E40" s="1182"/>
      <c r="F40" s="24">
        <v>0.21</v>
      </c>
      <c r="G40" s="25">
        <v>0.25</v>
      </c>
      <c r="H40" s="25">
        <v>0.18</v>
      </c>
      <c r="I40" s="25">
        <v>0.17</v>
      </c>
      <c r="J40" s="26">
        <v>0.14000000000000001</v>
      </c>
      <c r="K40" s="10"/>
      <c r="L40" s="10"/>
      <c r="M40" s="10"/>
      <c r="N40" s="10"/>
      <c r="O40" s="10"/>
      <c r="P40" s="10"/>
    </row>
    <row r="41" spans="1:16" ht="39" customHeight="1" x14ac:dyDescent="0.2">
      <c r="A41" s="10"/>
      <c r="B41" s="23"/>
      <c r="C41" s="1180" t="s">
        <v>565</v>
      </c>
      <c r="D41" s="1181"/>
      <c r="E41" s="1182"/>
      <c r="F41" s="24" t="s">
        <v>510</v>
      </c>
      <c r="G41" s="25" t="s">
        <v>510</v>
      </c>
      <c r="H41" s="25">
        <v>0</v>
      </c>
      <c r="I41" s="25">
        <v>0</v>
      </c>
      <c r="J41" s="26">
        <v>0.01</v>
      </c>
      <c r="K41" s="10"/>
      <c r="L41" s="10"/>
      <c r="M41" s="10"/>
      <c r="N41" s="10"/>
      <c r="O41" s="10"/>
      <c r="P41" s="10"/>
    </row>
    <row r="42" spans="1:16" ht="39" customHeight="1" x14ac:dyDescent="0.2">
      <c r="A42" s="10"/>
      <c r="B42" s="27"/>
      <c r="C42" s="1180" t="s">
        <v>566</v>
      </c>
      <c r="D42" s="1181"/>
      <c r="E42" s="1182"/>
      <c r="F42" s="24" t="s">
        <v>510</v>
      </c>
      <c r="G42" s="25" t="s">
        <v>510</v>
      </c>
      <c r="H42" s="25" t="s">
        <v>510</v>
      </c>
      <c r="I42" s="25" t="s">
        <v>510</v>
      </c>
      <c r="J42" s="26" t="s">
        <v>510</v>
      </c>
      <c r="K42" s="10"/>
      <c r="L42" s="10"/>
      <c r="M42" s="10"/>
      <c r="N42" s="10"/>
      <c r="O42" s="10"/>
      <c r="P42" s="10"/>
    </row>
    <row r="43" spans="1:16" ht="39" customHeight="1" thickBot="1" x14ac:dyDescent="0.25">
      <c r="A43" s="10"/>
      <c r="B43" s="28"/>
      <c r="C43" s="1183" t="s">
        <v>567</v>
      </c>
      <c r="D43" s="1184"/>
      <c r="E43" s="1185"/>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rZwPfGebvPowvUjVglSi5Oj/zHohaByed/vTazff+xF+z7ICY/PJLErhRym2URypqhrlPOrPI5RUrTn3Vd/Y8A==" saltValue="+3OzIZ9tybfebMslIwiq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550</v>
      </c>
      <c r="L44" s="44" t="s">
        <v>551</v>
      </c>
      <c r="M44" s="44" t="s">
        <v>552</v>
      </c>
      <c r="N44" s="44" t="s">
        <v>553</v>
      </c>
      <c r="O44" s="45" t="s">
        <v>554</v>
      </c>
      <c r="P44" s="36"/>
      <c r="Q44" s="36"/>
      <c r="R44" s="36"/>
      <c r="S44" s="36"/>
      <c r="T44" s="36"/>
      <c r="U44" s="36"/>
    </row>
    <row r="45" spans="1:21" ht="30.75" customHeight="1" x14ac:dyDescent="0.2">
      <c r="A45" s="36"/>
      <c r="B45" s="1188" t="s">
        <v>10</v>
      </c>
      <c r="C45" s="1189"/>
      <c r="D45" s="46"/>
      <c r="E45" s="1194" t="s">
        <v>11</v>
      </c>
      <c r="F45" s="1194"/>
      <c r="G45" s="1194"/>
      <c r="H45" s="1194"/>
      <c r="I45" s="1194"/>
      <c r="J45" s="1195"/>
      <c r="K45" s="47">
        <v>115358</v>
      </c>
      <c r="L45" s="48">
        <v>118058</v>
      </c>
      <c r="M45" s="48">
        <v>118556</v>
      </c>
      <c r="N45" s="48">
        <v>119132</v>
      </c>
      <c r="O45" s="49">
        <v>113810</v>
      </c>
      <c r="P45" s="36"/>
      <c r="Q45" s="36"/>
      <c r="R45" s="36"/>
      <c r="S45" s="36"/>
      <c r="T45" s="36"/>
      <c r="U45" s="36"/>
    </row>
    <row r="46" spans="1:21" ht="30.75" customHeight="1" x14ac:dyDescent="0.2">
      <c r="A46" s="36"/>
      <c r="B46" s="1190"/>
      <c r="C46" s="1191"/>
      <c r="D46" s="50"/>
      <c r="E46" s="1196" t="s">
        <v>12</v>
      </c>
      <c r="F46" s="1196"/>
      <c r="G46" s="1196"/>
      <c r="H46" s="1196"/>
      <c r="I46" s="1196"/>
      <c r="J46" s="1197"/>
      <c r="K46" s="51" t="s">
        <v>510</v>
      </c>
      <c r="L46" s="52" t="s">
        <v>510</v>
      </c>
      <c r="M46" s="52" t="s">
        <v>510</v>
      </c>
      <c r="N46" s="52" t="s">
        <v>510</v>
      </c>
      <c r="O46" s="53" t="s">
        <v>510</v>
      </c>
      <c r="P46" s="36"/>
      <c r="Q46" s="36"/>
      <c r="R46" s="36"/>
      <c r="S46" s="36"/>
      <c r="T46" s="36"/>
      <c r="U46" s="36"/>
    </row>
    <row r="47" spans="1:21" ht="30.75" customHeight="1" x14ac:dyDescent="0.2">
      <c r="A47" s="36"/>
      <c r="B47" s="1190"/>
      <c r="C47" s="1191"/>
      <c r="D47" s="50"/>
      <c r="E47" s="1196" t="s">
        <v>13</v>
      </c>
      <c r="F47" s="1196"/>
      <c r="G47" s="1196"/>
      <c r="H47" s="1196"/>
      <c r="I47" s="1196"/>
      <c r="J47" s="1197"/>
      <c r="K47" s="51">
        <v>3333</v>
      </c>
      <c r="L47" s="52">
        <v>4050</v>
      </c>
      <c r="M47" s="52">
        <v>4683</v>
      </c>
      <c r="N47" s="52">
        <v>5350</v>
      </c>
      <c r="O47" s="53">
        <v>6017</v>
      </c>
      <c r="P47" s="36"/>
      <c r="Q47" s="36"/>
      <c r="R47" s="36"/>
      <c r="S47" s="36"/>
      <c r="T47" s="36"/>
      <c r="U47" s="36"/>
    </row>
    <row r="48" spans="1:21" ht="30.75" customHeight="1" x14ac:dyDescent="0.2">
      <c r="A48" s="36"/>
      <c r="B48" s="1190"/>
      <c r="C48" s="1191"/>
      <c r="D48" s="50"/>
      <c r="E48" s="1196" t="s">
        <v>14</v>
      </c>
      <c r="F48" s="1196"/>
      <c r="G48" s="1196"/>
      <c r="H48" s="1196"/>
      <c r="I48" s="1196"/>
      <c r="J48" s="1197"/>
      <c r="K48" s="51">
        <v>2881</v>
      </c>
      <c r="L48" s="52">
        <v>2995</v>
      </c>
      <c r="M48" s="52">
        <v>2822</v>
      </c>
      <c r="N48" s="52">
        <v>2922</v>
      </c>
      <c r="O48" s="53">
        <v>2885</v>
      </c>
      <c r="P48" s="36"/>
      <c r="Q48" s="36"/>
      <c r="R48" s="36"/>
      <c r="S48" s="36"/>
      <c r="T48" s="36"/>
      <c r="U48" s="36"/>
    </row>
    <row r="49" spans="1:21" ht="30.75" customHeight="1" x14ac:dyDescent="0.2">
      <c r="A49" s="36"/>
      <c r="B49" s="1190"/>
      <c r="C49" s="1191"/>
      <c r="D49" s="50"/>
      <c r="E49" s="1196" t="s">
        <v>15</v>
      </c>
      <c r="F49" s="1196"/>
      <c r="G49" s="1196"/>
      <c r="H49" s="1196"/>
      <c r="I49" s="1196"/>
      <c r="J49" s="1197"/>
      <c r="K49" s="51">
        <v>1070</v>
      </c>
      <c r="L49" s="52">
        <v>1058</v>
      </c>
      <c r="M49" s="52">
        <v>970</v>
      </c>
      <c r="N49" s="52">
        <v>972</v>
      </c>
      <c r="O49" s="53">
        <v>1020</v>
      </c>
      <c r="P49" s="36"/>
      <c r="Q49" s="36"/>
      <c r="R49" s="36"/>
      <c r="S49" s="36"/>
      <c r="T49" s="36"/>
      <c r="U49" s="36"/>
    </row>
    <row r="50" spans="1:21" ht="30.75" customHeight="1" x14ac:dyDescent="0.2">
      <c r="A50" s="36"/>
      <c r="B50" s="1190"/>
      <c r="C50" s="1191"/>
      <c r="D50" s="50"/>
      <c r="E50" s="1196" t="s">
        <v>16</v>
      </c>
      <c r="F50" s="1196"/>
      <c r="G50" s="1196"/>
      <c r="H50" s="1196"/>
      <c r="I50" s="1196"/>
      <c r="J50" s="1197"/>
      <c r="K50" s="51">
        <v>2000</v>
      </c>
      <c r="L50" s="52">
        <v>1887</v>
      </c>
      <c r="M50" s="52">
        <v>1813</v>
      </c>
      <c r="N50" s="52">
        <v>1750</v>
      </c>
      <c r="O50" s="53">
        <v>1465</v>
      </c>
      <c r="P50" s="36"/>
      <c r="Q50" s="36"/>
      <c r="R50" s="36"/>
      <c r="S50" s="36"/>
      <c r="T50" s="36"/>
      <c r="U50" s="36"/>
    </row>
    <row r="51" spans="1:21" ht="30.75" customHeight="1" x14ac:dyDescent="0.2">
      <c r="A51" s="36"/>
      <c r="B51" s="1192"/>
      <c r="C51" s="1193"/>
      <c r="D51" s="54"/>
      <c r="E51" s="1196" t="s">
        <v>17</v>
      </c>
      <c r="F51" s="1196"/>
      <c r="G51" s="1196"/>
      <c r="H51" s="1196"/>
      <c r="I51" s="1196"/>
      <c r="J51" s="1197"/>
      <c r="K51" s="51">
        <v>6</v>
      </c>
      <c r="L51" s="52">
        <v>1</v>
      </c>
      <c r="M51" s="52">
        <v>1</v>
      </c>
      <c r="N51" s="52">
        <v>1</v>
      </c>
      <c r="O51" s="53">
        <v>1</v>
      </c>
      <c r="P51" s="36"/>
      <c r="Q51" s="36"/>
      <c r="R51" s="36"/>
      <c r="S51" s="36"/>
      <c r="T51" s="36"/>
      <c r="U51" s="36"/>
    </row>
    <row r="52" spans="1:21" ht="30.75" customHeight="1" x14ac:dyDescent="0.2">
      <c r="A52" s="36"/>
      <c r="B52" s="1198" t="s">
        <v>18</v>
      </c>
      <c r="C52" s="1199"/>
      <c r="D52" s="54"/>
      <c r="E52" s="1196" t="s">
        <v>19</v>
      </c>
      <c r="F52" s="1196"/>
      <c r="G52" s="1196"/>
      <c r="H52" s="1196"/>
      <c r="I52" s="1196"/>
      <c r="J52" s="1197"/>
      <c r="K52" s="51">
        <v>74744</v>
      </c>
      <c r="L52" s="52">
        <v>75395</v>
      </c>
      <c r="M52" s="52">
        <v>77517</v>
      </c>
      <c r="N52" s="52">
        <v>81105</v>
      </c>
      <c r="O52" s="53">
        <v>80455</v>
      </c>
      <c r="P52" s="36"/>
      <c r="Q52" s="36"/>
      <c r="R52" s="36"/>
      <c r="S52" s="36"/>
      <c r="T52" s="36"/>
      <c r="U52" s="36"/>
    </row>
    <row r="53" spans="1:21" ht="30.75" customHeight="1" thickBot="1" x14ac:dyDescent="0.25">
      <c r="A53" s="36"/>
      <c r="B53" s="1200" t="s">
        <v>20</v>
      </c>
      <c r="C53" s="1201"/>
      <c r="D53" s="55"/>
      <c r="E53" s="1202" t="s">
        <v>21</v>
      </c>
      <c r="F53" s="1202"/>
      <c r="G53" s="1202"/>
      <c r="H53" s="1202"/>
      <c r="I53" s="1202"/>
      <c r="J53" s="1203"/>
      <c r="K53" s="56">
        <v>49904</v>
      </c>
      <c r="L53" s="57">
        <v>52654</v>
      </c>
      <c r="M53" s="57">
        <v>51328</v>
      </c>
      <c r="N53" s="57">
        <v>49022</v>
      </c>
      <c r="O53" s="58">
        <v>44743</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568</v>
      </c>
      <c r="P54" s="36"/>
      <c r="Q54" s="36"/>
      <c r="R54" s="36"/>
      <c r="S54" s="36"/>
      <c r="T54" s="36"/>
      <c r="U54" s="36"/>
    </row>
    <row r="55" spans="1:21" ht="30.75" customHeight="1" thickBot="1" x14ac:dyDescent="0.3">
      <c r="A55" s="36"/>
      <c r="B55" s="61"/>
      <c r="C55" s="62"/>
      <c r="D55" s="62"/>
      <c r="E55" s="63"/>
      <c r="F55" s="63"/>
      <c r="G55" s="63"/>
      <c r="H55" s="63"/>
      <c r="I55" s="63"/>
      <c r="J55" s="64" t="s">
        <v>2</v>
      </c>
      <c r="K55" s="65" t="s">
        <v>569</v>
      </c>
      <c r="L55" s="66" t="s">
        <v>570</v>
      </c>
      <c r="M55" s="66" t="s">
        <v>571</v>
      </c>
      <c r="N55" s="66" t="s">
        <v>572</v>
      </c>
      <c r="O55" s="67" t="s">
        <v>573</v>
      </c>
      <c r="P55" s="36"/>
      <c r="Q55" s="36"/>
      <c r="R55" s="36"/>
      <c r="S55" s="36"/>
      <c r="T55" s="36"/>
      <c r="U55" s="36"/>
    </row>
    <row r="56" spans="1:21" ht="30.75" customHeight="1" x14ac:dyDescent="0.2">
      <c r="A56" s="36"/>
      <c r="B56" s="1204" t="s">
        <v>23</v>
      </c>
      <c r="C56" s="1205"/>
      <c r="D56" s="1208" t="s">
        <v>24</v>
      </c>
      <c r="E56" s="1209"/>
      <c r="F56" s="1209"/>
      <c r="G56" s="1209"/>
      <c r="H56" s="1209"/>
      <c r="I56" s="1209"/>
      <c r="J56" s="1210"/>
      <c r="K56" s="68" t="s">
        <v>613</v>
      </c>
      <c r="L56" s="69" t="s">
        <v>613</v>
      </c>
      <c r="M56" s="69" t="s">
        <v>613</v>
      </c>
      <c r="N56" s="69" t="s">
        <v>613</v>
      </c>
      <c r="O56" s="70" t="s">
        <v>613</v>
      </c>
      <c r="P56" s="36"/>
      <c r="Q56" s="36"/>
      <c r="R56" s="36"/>
      <c r="S56" s="36"/>
      <c r="T56" s="36"/>
      <c r="U56" s="36"/>
    </row>
    <row r="57" spans="1:21" ht="30.75" customHeight="1" thickBot="1" x14ac:dyDescent="0.25">
      <c r="A57" s="36"/>
      <c r="B57" s="1206"/>
      <c r="C57" s="1207"/>
      <c r="D57" s="1211" t="s">
        <v>25</v>
      </c>
      <c r="E57" s="1212"/>
      <c r="F57" s="1212"/>
      <c r="G57" s="1212"/>
      <c r="H57" s="1212"/>
      <c r="I57" s="1212"/>
      <c r="J57" s="1213"/>
      <c r="K57" s="71" t="s">
        <v>613</v>
      </c>
      <c r="L57" s="72" t="s">
        <v>613</v>
      </c>
      <c r="M57" s="72" t="s">
        <v>613</v>
      </c>
      <c r="N57" s="72" t="s">
        <v>613</v>
      </c>
      <c r="O57" s="73" t="s">
        <v>613</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4RwbvGsAIdKJmQQrRR/bekk/3OmUsiHgCPLJR0LzlIiCXFHGECubY5P3yMwgJkyS2YFIEJPHNKPmWImyv+HUJw==" saltValue="Szh55oHbx1PfED4dcpYTw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550</v>
      </c>
      <c r="J40" s="385" t="s">
        <v>551</v>
      </c>
      <c r="K40" s="385" t="s">
        <v>552</v>
      </c>
      <c r="L40" s="385" t="s">
        <v>553</v>
      </c>
      <c r="M40" s="386" t="s">
        <v>554</v>
      </c>
    </row>
    <row r="41" spans="2:13" ht="27.75" customHeight="1" x14ac:dyDescent="0.2">
      <c r="B41" s="1214" t="s">
        <v>28</v>
      </c>
      <c r="C41" s="1215"/>
      <c r="D41" s="84"/>
      <c r="E41" s="1220" t="s">
        <v>29</v>
      </c>
      <c r="F41" s="1220"/>
      <c r="G41" s="1220"/>
      <c r="H41" s="1221"/>
      <c r="I41" s="387">
        <v>1411774</v>
      </c>
      <c r="J41" s="388">
        <v>1430058</v>
      </c>
      <c r="K41" s="388">
        <v>1442101</v>
      </c>
      <c r="L41" s="388">
        <v>1437033</v>
      </c>
      <c r="M41" s="389">
        <v>1451221</v>
      </c>
    </row>
    <row r="42" spans="2:13" ht="27.75" customHeight="1" x14ac:dyDescent="0.2">
      <c r="B42" s="1216"/>
      <c r="C42" s="1217"/>
      <c r="D42" s="85"/>
      <c r="E42" s="1222" t="s">
        <v>30</v>
      </c>
      <c r="F42" s="1222"/>
      <c r="G42" s="1222"/>
      <c r="H42" s="1223"/>
      <c r="I42" s="390">
        <v>16954</v>
      </c>
      <c r="J42" s="391">
        <v>11868</v>
      </c>
      <c r="K42" s="391">
        <v>8872</v>
      </c>
      <c r="L42" s="391">
        <v>7670</v>
      </c>
      <c r="M42" s="392">
        <v>5716</v>
      </c>
    </row>
    <row r="43" spans="2:13" ht="27.75" customHeight="1" x14ac:dyDescent="0.2">
      <c r="B43" s="1216"/>
      <c r="C43" s="1217"/>
      <c r="D43" s="85"/>
      <c r="E43" s="1222" t="s">
        <v>31</v>
      </c>
      <c r="F43" s="1222"/>
      <c r="G43" s="1222"/>
      <c r="H43" s="1223"/>
      <c r="I43" s="390">
        <v>41541</v>
      </c>
      <c r="J43" s="391">
        <v>40752</v>
      </c>
      <c r="K43" s="391">
        <v>39444</v>
      </c>
      <c r="L43" s="391">
        <v>38394</v>
      </c>
      <c r="M43" s="392">
        <v>35291</v>
      </c>
    </row>
    <row r="44" spans="2:13" ht="27.75" customHeight="1" x14ac:dyDescent="0.2">
      <c r="B44" s="1216"/>
      <c r="C44" s="1217"/>
      <c r="D44" s="85"/>
      <c r="E44" s="1222" t="s">
        <v>32</v>
      </c>
      <c r="F44" s="1222"/>
      <c r="G44" s="1222"/>
      <c r="H44" s="1223"/>
      <c r="I44" s="390">
        <v>9882</v>
      </c>
      <c r="J44" s="391">
        <v>10197</v>
      </c>
      <c r="K44" s="391">
        <v>10508</v>
      </c>
      <c r="L44" s="391">
        <v>10287</v>
      </c>
      <c r="M44" s="392">
        <v>9932</v>
      </c>
    </row>
    <row r="45" spans="2:13" ht="27.75" customHeight="1" x14ac:dyDescent="0.2">
      <c r="B45" s="1216"/>
      <c r="C45" s="1217"/>
      <c r="D45" s="85"/>
      <c r="E45" s="1222" t="s">
        <v>33</v>
      </c>
      <c r="F45" s="1222"/>
      <c r="G45" s="1222"/>
      <c r="H45" s="1223"/>
      <c r="I45" s="390">
        <v>197603</v>
      </c>
      <c r="J45" s="391">
        <v>189144</v>
      </c>
      <c r="K45" s="391">
        <v>188707</v>
      </c>
      <c r="L45" s="391">
        <v>178460</v>
      </c>
      <c r="M45" s="392">
        <v>172716</v>
      </c>
    </row>
    <row r="46" spans="2:13" ht="27.75" customHeight="1" x14ac:dyDescent="0.2">
      <c r="B46" s="1216"/>
      <c r="C46" s="1217"/>
      <c r="D46" s="86"/>
      <c r="E46" s="1224" t="s">
        <v>34</v>
      </c>
      <c r="F46" s="1224"/>
      <c r="G46" s="1224"/>
      <c r="H46" s="1225"/>
      <c r="I46" s="390">
        <v>115</v>
      </c>
      <c r="J46" s="391">
        <v>220</v>
      </c>
      <c r="K46" s="391">
        <v>10</v>
      </c>
      <c r="L46" s="391">
        <v>10</v>
      </c>
      <c r="M46" s="392">
        <v>26</v>
      </c>
    </row>
    <row r="47" spans="2:13" ht="27.75" customHeight="1" x14ac:dyDescent="0.2">
      <c r="B47" s="1216"/>
      <c r="C47" s="1217"/>
      <c r="D47" s="87"/>
      <c r="E47" s="1226" t="s">
        <v>35</v>
      </c>
      <c r="F47" s="1227"/>
      <c r="G47" s="1227"/>
      <c r="H47" s="1228"/>
      <c r="I47" s="390" t="s">
        <v>510</v>
      </c>
      <c r="J47" s="391" t="s">
        <v>510</v>
      </c>
      <c r="K47" s="391" t="s">
        <v>510</v>
      </c>
      <c r="L47" s="391" t="s">
        <v>510</v>
      </c>
      <c r="M47" s="392" t="s">
        <v>510</v>
      </c>
    </row>
    <row r="48" spans="2:13" ht="27.75" customHeight="1" x14ac:dyDescent="0.2">
      <c r="B48" s="1216"/>
      <c r="C48" s="1217"/>
      <c r="D48" s="85"/>
      <c r="E48" s="1222" t="s">
        <v>36</v>
      </c>
      <c r="F48" s="1222"/>
      <c r="G48" s="1222"/>
      <c r="H48" s="1223"/>
      <c r="I48" s="390" t="s">
        <v>510</v>
      </c>
      <c r="J48" s="391" t="s">
        <v>510</v>
      </c>
      <c r="K48" s="391" t="s">
        <v>510</v>
      </c>
      <c r="L48" s="391" t="s">
        <v>510</v>
      </c>
      <c r="M48" s="392" t="s">
        <v>510</v>
      </c>
    </row>
    <row r="49" spans="2:13" ht="27.75" customHeight="1" x14ac:dyDescent="0.2">
      <c r="B49" s="1218"/>
      <c r="C49" s="1219"/>
      <c r="D49" s="85"/>
      <c r="E49" s="1222" t="s">
        <v>37</v>
      </c>
      <c r="F49" s="1222"/>
      <c r="G49" s="1222"/>
      <c r="H49" s="1223"/>
      <c r="I49" s="390" t="s">
        <v>510</v>
      </c>
      <c r="J49" s="391" t="s">
        <v>510</v>
      </c>
      <c r="K49" s="391" t="s">
        <v>510</v>
      </c>
      <c r="L49" s="391" t="s">
        <v>510</v>
      </c>
      <c r="M49" s="392" t="s">
        <v>510</v>
      </c>
    </row>
    <row r="50" spans="2:13" ht="27.75" customHeight="1" x14ac:dyDescent="0.2">
      <c r="B50" s="1229" t="s">
        <v>38</v>
      </c>
      <c r="C50" s="1230"/>
      <c r="D50" s="88"/>
      <c r="E50" s="1222" t="s">
        <v>39</v>
      </c>
      <c r="F50" s="1222"/>
      <c r="G50" s="1222"/>
      <c r="H50" s="1223"/>
      <c r="I50" s="390">
        <v>37124</v>
      </c>
      <c r="J50" s="391">
        <v>34316</v>
      </c>
      <c r="K50" s="391">
        <v>35874</v>
      </c>
      <c r="L50" s="391">
        <v>43508</v>
      </c>
      <c r="M50" s="392">
        <v>47672</v>
      </c>
    </row>
    <row r="51" spans="2:13" ht="27.75" customHeight="1" x14ac:dyDescent="0.2">
      <c r="B51" s="1216"/>
      <c r="C51" s="1217"/>
      <c r="D51" s="85"/>
      <c r="E51" s="1222" t="s">
        <v>40</v>
      </c>
      <c r="F51" s="1222"/>
      <c r="G51" s="1222"/>
      <c r="H51" s="1223"/>
      <c r="I51" s="390">
        <v>20681</v>
      </c>
      <c r="J51" s="391">
        <v>21429</v>
      </c>
      <c r="K51" s="391">
        <v>20058</v>
      </c>
      <c r="L51" s="391">
        <v>14303</v>
      </c>
      <c r="M51" s="392">
        <v>10293</v>
      </c>
    </row>
    <row r="52" spans="2:13" ht="27.75" customHeight="1" x14ac:dyDescent="0.2">
      <c r="B52" s="1218"/>
      <c r="C52" s="1219"/>
      <c r="D52" s="85"/>
      <c r="E52" s="1222" t="s">
        <v>41</v>
      </c>
      <c r="F52" s="1222"/>
      <c r="G52" s="1222"/>
      <c r="H52" s="1223"/>
      <c r="I52" s="390">
        <v>951225</v>
      </c>
      <c r="J52" s="391">
        <v>954057</v>
      </c>
      <c r="K52" s="391">
        <v>955911</v>
      </c>
      <c r="L52" s="391">
        <v>948490</v>
      </c>
      <c r="M52" s="392">
        <v>949177</v>
      </c>
    </row>
    <row r="53" spans="2:13" ht="27.75" customHeight="1" thickBot="1" x14ac:dyDescent="0.25">
      <c r="B53" s="1231" t="s">
        <v>42</v>
      </c>
      <c r="C53" s="1232"/>
      <c r="D53" s="89"/>
      <c r="E53" s="1233" t="s">
        <v>43</v>
      </c>
      <c r="F53" s="1233"/>
      <c r="G53" s="1233"/>
      <c r="H53" s="1234"/>
      <c r="I53" s="393">
        <v>668838</v>
      </c>
      <c r="J53" s="394">
        <v>672437</v>
      </c>
      <c r="K53" s="394">
        <v>677798</v>
      </c>
      <c r="L53" s="394">
        <v>665553</v>
      </c>
      <c r="M53" s="395">
        <v>667758</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MpUNBm3KgWssJsXRSXBN148P8HkhHsuoEdcwwAUd4+aJoX6ZFPVNJQT5Aa/hUkZlLxMlcGF/NlmjwEcNhAxQA==" saltValue="zNs1j7ynbkliWP6kBSsp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552</v>
      </c>
      <c r="G54" s="97" t="s">
        <v>553</v>
      </c>
      <c r="H54" s="98" t="s">
        <v>554</v>
      </c>
    </row>
    <row r="55" spans="2:8" ht="52.5" customHeight="1" x14ac:dyDescent="0.2">
      <c r="B55" s="99"/>
      <c r="C55" s="1243" t="s">
        <v>45</v>
      </c>
      <c r="D55" s="1243"/>
      <c r="E55" s="1244"/>
      <c r="F55" s="100">
        <v>6580</v>
      </c>
      <c r="G55" s="100">
        <v>10163</v>
      </c>
      <c r="H55" s="101">
        <v>12014</v>
      </c>
    </row>
    <row r="56" spans="2:8" ht="52.5" customHeight="1" x14ac:dyDescent="0.2">
      <c r="B56" s="102"/>
      <c r="C56" s="1245" t="s">
        <v>46</v>
      </c>
      <c r="D56" s="1245"/>
      <c r="E56" s="1246"/>
      <c r="F56" s="103" t="s">
        <v>510</v>
      </c>
      <c r="G56" s="103" t="s">
        <v>510</v>
      </c>
      <c r="H56" s="104" t="s">
        <v>510</v>
      </c>
    </row>
    <row r="57" spans="2:8" ht="53.25" customHeight="1" x14ac:dyDescent="0.2">
      <c r="B57" s="102"/>
      <c r="C57" s="1247" t="s">
        <v>47</v>
      </c>
      <c r="D57" s="1247"/>
      <c r="E57" s="1248"/>
      <c r="F57" s="105">
        <v>15782</v>
      </c>
      <c r="G57" s="105">
        <v>16170</v>
      </c>
      <c r="H57" s="106">
        <v>16214</v>
      </c>
    </row>
    <row r="58" spans="2:8" ht="45.75" customHeight="1" x14ac:dyDescent="0.2">
      <c r="B58" s="107"/>
      <c r="C58" s="1235" t="s">
        <v>574</v>
      </c>
      <c r="D58" s="1236"/>
      <c r="E58" s="1237"/>
      <c r="F58" s="108">
        <v>2467</v>
      </c>
      <c r="G58" s="108">
        <v>2479</v>
      </c>
      <c r="H58" s="109">
        <v>2491</v>
      </c>
    </row>
    <row r="59" spans="2:8" ht="45.75" customHeight="1" x14ac:dyDescent="0.2">
      <c r="B59" s="107"/>
      <c r="C59" s="1235" t="s">
        <v>575</v>
      </c>
      <c r="D59" s="1236"/>
      <c r="E59" s="1237"/>
      <c r="F59" s="108">
        <v>2232</v>
      </c>
      <c r="G59" s="108">
        <v>2401</v>
      </c>
      <c r="H59" s="109">
        <v>2470</v>
      </c>
    </row>
    <row r="60" spans="2:8" ht="45.75" customHeight="1" x14ac:dyDescent="0.2">
      <c r="B60" s="107"/>
      <c r="C60" s="1235" t="s">
        <v>576</v>
      </c>
      <c r="D60" s="1236"/>
      <c r="E60" s="1237"/>
      <c r="F60" s="108">
        <v>1660</v>
      </c>
      <c r="G60" s="108">
        <v>1789</v>
      </c>
      <c r="H60" s="109">
        <v>1906</v>
      </c>
    </row>
    <row r="61" spans="2:8" ht="45.75" customHeight="1" x14ac:dyDescent="0.2">
      <c r="B61" s="107"/>
      <c r="C61" s="1235" t="s">
        <v>612</v>
      </c>
      <c r="D61" s="1236"/>
      <c r="E61" s="1237"/>
      <c r="F61" s="108">
        <v>1303</v>
      </c>
      <c r="G61" s="108">
        <v>1354</v>
      </c>
      <c r="H61" s="109">
        <v>1658</v>
      </c>
    </row>
    <row r="62" spans="2:8" ht="45.75" customHeight="1" thickBot="1" x14ac:dyDescent="0.25">
      <c r="B62" s="110"/>
      <c r="C62" s="1238" t="s">
        <v>577</v>
      </c>
      <c r="D62" s="1239"/>
      <c r="E62" s="1240"/>
      <c r="F62" s="111">
        <v>1199</v>
      </c>
      <c r="G62" s="111">
        <v>910</v>
      </c>
      <c r="H62" s="112">
        <v>1294</v>
      </c>
    </row>
    <row r="63" spans="2:8" ht="52.5" customHeight="1" thickBot="1" x14ac:dyDescent="0.25">
      <c r="B63" s="113"/>
      <c r="C63" s="1241" t="s">
        <v>48</v>
      </c>
      <c r="D63" s="1241"/>
      <c r="E63" s="1242"/>
      <c r="F63" s="114">
        <v>22361</v>
      </c>
      <c r="G63" s="114">
        <v>26333</v>
      </c>
      <c r="H63" s="115">
        <v>28228</v>
      </c>
    </row>
    <row r="64" spans="2:8" ht="15" customHeight="1" x14ac:dyDescent="0.2"/>
  </sheetData>
  <sheetProtection algorithmName="SHA-512" hashValue="ibQxyGokGieRqadFms1Zb3QF2h9lBl2W6l2/uBpGsUImB6jAhD2dbV0wHgGYRLCrmNr8l7LrEt8SSFttK28xog==" saltValue="wXwDXwo8n+dCu1Tm0pQh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D95AC-D79D-44AA-AD41-F307B5DBF306}">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49" customWidth="1"/>
    <col min="2" max="107" width="2.453125" style="1249" customWidth="1"/>
    <col min="108" max="108" width="6.08984375" style="1251" customWidth="1"/>
    <col min="109" max="109" width="5.90625" style="1250" customWidth="1"/>
    <col min="110" max="110" width="19.08984375" style="1249" hidden="1"/>
    <col min="111" max="115" width="12.6328125" style="1249" hidden="1"/>
    <col min="116" max="349" width="8.6328125" style="1249" hidden="1"/>
    <col min="350" max="355" width="14.90625" style="1249" hidden="1"/>
    <col min="356" max="357" width="15.90625" style="1249" hidden="1"/>
    <col min="358" max="363" width="16.08984375" style="1249" hidden="1"/>
    <col min="364" max="364" width="6.08984375" style="1249" hidden="1"/>
    <col min="365" max="365" width="3" style="1249" hidden="1"/>
    <col min="366" max="605" width="8.6328125" style="1249" hidden="1"/>
    <col min="606" max="611" width="14.90625" style="1249" hidden="1"/>
    <col min="612" max="613" width="15.90625" style="1249" hidden="1"/>
    <col min="614" max="619" width="16.08984375" style="1249" hidden="1"/>
    <col min="620" max="620" width="6.08984375" style="1249" hidden="1"/>
    <col min="621" max="621" width="3" style="1249" hidden="1"/>
    <col min="622" max="861" width="8.6328125" style="1249" hidden="1"/>
    <col min="862" max="867" width="14.90625" style="1249" hidden="1"/>
    <col min="868" max="869" width="15.90625" style="1249" hidden="1"/>
    <col min="870" max="875" width="16.08984375" style="1249" hidden="1"/>
    <col min="876" max="876" width="6.08984375" style="1249" hidden="1"/>
    <col min="877" max="877" width="3" style="1249" hidden="1"/>
    <col min="878" max="1117" width="8.6328125" style="1249" hidden="1"/>
    <col min="1118" max="1123" width="14.90625" style="1249" hidden="1"/>
    <col min="1124" max="1125" width="15.90625" style="1249" hidden="1"/>
    <col min="1126" max="1131" width="16.08984375" style="1249" hidden="1"/>
    <col min="1132" max="1132" width="6.08984375" style="1249" hidden="1"/>
    <col min="1133" max="1133" width="3" style="1249" hidden="1"/>
    <col min="1134" max="1373" width="8.6328125" style="1249" hidden="1"/>
    <col min="1374" max="1379" width="14.90625" style="1249" hidden="1"/>
    <col min="1380" max="1381" width="15.90625" style="1249" hidden="1"/>
    <col min="1382" max="1387" width="16.08984375" style="1249" hidden="1"/>
    <col min="1388" max="1388" width="6.08984375" style="1249" hidden="1"/>
    <col min="1389" max="1389" width="3" style="1249" hidden="1"/>
    <col min="1390" max="1629" width="8.6328125" style="1249" hidden="1"/>
    <col min="1630" max="1635" width="14.90625" style="1249" hidden="1"/>
    <col min="1636" max="1637" width="15.90625" style="1249" hidden="1"/>
    <col min="1638" max="1643" width="16.08984375" style="1249" hidden="1"/>
    <col min="1644" max="1644" width="6.08984375" style="1249" hidden="1"/>
    <col min="1645" max="1645" width="3" style="1249" hidden="1"/>
    <col min="1646" max="1885" width="8.6328125" style="1249" hidden="1"/>
    <col min="1886" max="1891" width="14.90625" style="1249" hidden="1"/>
    <col min="1892" max="1893" width="15.90625" style="1249" hidden="1"/>
    <col min="1894" max="1899" width="16.08984375" style="1249" hidden="1"/>
    <col min="1900" max="1900" width="6.08984375" style="1249" hidden="1"/>
    <col min="1901" max="1901" width="3" style="1249" hidden="1"/>
    <col min="1902" max="2141" width="8.6328125" style="1249" hidden="1"/>
    <col min="2142" max="2147" width="14.90625" style="1249" hidden="1"/>
    <col min="2148" max="2149" width="15.90625" style="1249" hidden="1"/>
    <col min="2150" max="2155" width="16.08984375" style="1249" hidden="1"/>
    <col min="2156" max="2156" width="6.08984375" style="1249" hidden="1"/>
    <col min="2157" max="2157" width="3" style="1249" hidden="1"/>
    <col min="2158" max="2397" width="8.6328125" style="1249" hidden="1"/>
    <col min="2398" max="2403" width="14.90625" style="1249" hidden="1"/>
    <col min="2404" max="2405" width="15.90625" style="1249" hidden="1"/>
    <col min="2406" max="2411" width="16.08984375" style="1249" hidden="1"/>
    <col min="2412" max="2412" width="6.08984375" style="1249" hidden="1"/>
    <col min="2413" max="2413" width="3" style="1249" hidden="1"/>
    <col min="2414" max="2653" width="8.6328125" style="1249" hidden="1"/>
    <col min="2654" max="2659" width="14.90625" style="1249" hidden="1"/>
    <col min="2660" max="2661" width="15.90625" style="1249" hidden="1"/>
    <col min="2662" max="2667" width="16.08984375" style="1249" hidden="1"/>
    <col min="2668" max="2668" width="6.08984375" style="1249" hidden="1"/>
    <col min="2669" max="2669" width="3" style="1249" hidden="1"/>
    <col min="2670" max="2909" width="8.6328125" style="1249" hidden="1"/>
    <col min="2910" max="2915" width="14.90625" style="1249" hidden="1"/>
    <col min="2916" max="2917" width="15.90625" style="1249" hidden="1"/>
    <col min="2918" max="2923" width="16.08984375" style="1249" hidden="1"/>
    <col min="2924" max="2924" width="6.08984375" style="1249" hidden="1"/>
    <col min="2925" max="2925" width="3" style="1249" hidden="1"/>
    <col min="2926" max="3165" width="8.6328125" style="1249" hidden="1"/>
    <col min="3166" max="3171" width="14.90625" style="1249" hidden="1"/>
    <col min="3172" max="3173" width="15.90625" style="1249" hidden="1"/>
    <col min="3174" max="3179" width="16.08984375" style="1249" hidden="1"/>
    <col min="3180" max="3180" width="6.08984375" style="1249" hidden="1"/>
    <col min="3181" max="3181" width="3" style="1249" hidden="1"/>
    <col min="3182" max="3421" width="8.6328125" style="1249" hidden="1"/>
    <col min="3422" max="3427" width="14.90625" style="1249" hidden="1"/>
    <col min="3428" max="3429" width="15.90625" style="1249" hidden="1"/>
    <col min="3430" max="3435" width="16.08984375" style="1249" hidden="1"/>
    <col min="3436" max="3436" width="6.08984375" style="1249" hidden="1"/>
    <col min="3437" max="3437" width="3" style="1249" hidden="1"/>
    <col min="3438" max="3677" width="8.6328125" style="1249" hidden="1"/>
    <col min="3678" max="3683" width="14.90625" style="1249" hidden="1"/>
    <col min="3684" max="3685" width="15.90625" style="1249" hidden="1"/>
    <col min="3686" max="3691" width="16.08984375" style="1249" hidden="1"/>
    <col min="3692" max="3692" width="6.08984375" style="1249" hidden="1"/>
    <col min="3693" max="3693" width="3" style="1249" hidden="1"/>
    <col min="3694" max="3933" width="8.6328125" style="1249" hidden="1"/>
    <col min="3934" max="3939" width="14.90625" style="1249" hidden="1"/>
    <col min="3940" max="3941" width="15.90625" style="1249" hidden="1"/>
    <col min="3942" max="3947" width="16.08984375" style="1249" hidden="1"/>
    <col min="3948" max="3948" width="6.08984375" style="1249" hidden="1"/>
    <col min="3949" max="3949" width="3" style="1249" hidden="1"/>
    <col min="3950" max="4189" width="8.6328125" style="1249" hidden="1"/>
    <col min="4190" max="4195" width="14.90625" style="1249" hidden="1"/>
    <col min="4196" max="4197" width="15.90625" style="1249" hidden="1"/>
    <col min="4198" max="4203" width="16.08984375" style="1249" hidden="1"/>
    <col min="4204" max="4204" width="6.08984375" style="1249" hidden="1"/>
    <col min="4205" max="4205" width="3" style="1249" hidden="1"/>
    <col min="4206" max="4445" width="8.6328125" style="1249" hidden="1"/>
    <col min="4446" max="4451" width="14.90625" style="1249" hidden="1"/>
    <col min="4452" max="4453" width="15.90625" style="1249" hidden="1"/>
    <col min="4454" max="4459" width="16.08984375" style="1249" hidden="1"/>
    <col min="4460" max="4460" width="6.08984375" style="1249" hidden="1"/>
    <col min="4461" max="4461" width="3" style="1249" hidden="1"/>
    <col min="4462" max="4701" width="8.6328125" style="1249" hidden="1"/>
    <col min="4702" max="4707" width="14.90625" style="1249" hidden="1"/>
    <col min="4708" max="4709" width="15.90625" style="1249" hidden="1"/>
    <col min="4710" max="4715" width="16.08984375" style="1249" hidden="1"/>
    <col min="4716" max="4716" width="6.08984375" style="1249" hidden="1"/>
    <col min="4717" max="4717" width="3" style="1249" hidden="1"/>
    <col min="4718" max="4957" width="8.6328125" style="1249" hidden="1"/>
    <col min="4958" max="4963" width="14.90625" style="1249" hidden="1"/>
    <col min="4964" max="4965" width="15.90625" style="1249" hidden="1"/>
    <col min="4966" max="4971" width="16.08984375" style="1249" hidden="1"/>
    <col min="4972" max="4972" width="6.08984375" style="1249" hidden="1"/>
    <col min="4973" max="4973" width="3" style="1249" hidden="1"/>
    <col min="4974" max="5213" width="8.6328125" style="1249" hidden="1"/>
    <col min="5214" max="5219" width="14.90625" style="1249" hidden="1"/>
    <col min="5220" max="5221" width="15.90625" style="1249" hidden="1"/>
    <col min="5222" max="5227" width="16.08984375" style="1249" hidden="1"/>
    <col min="5228" max="5228" width="6.08984375" style="1249" hidden="1"/>
    <col min="5229" max="5229" width="3" style="1249" hidden="1"/>
    <col min="5230" max="5469" width="8.6328125" style="1249" hidden="1"/>
    <col min="5470" max="5475" width="14.90625" style="1249" hidden="1"/>
    <col min="5476" max="5477" width="15.90625" style="1249" hidden="1"/>
    <col min="5478" max="5483" width="16.08984375" style="1249" hidden="1"/>
    <col min="5484" max="5484" width="6.08984375" style="1249" hidden="1"/>
    <col min="5485" max="5485" width="3" style="1249" hidden="1"/>
    <col min="5486" max="5725" width="8.6328125" style="1249" hidden="1"/>
    <col min="5726" max="5731" width="14.90625" style="1249" hidden="1"/>
    <col min="5732" max="5733" width="15.90625" style="1249" hidden="1"/>
    <col min="5734" max="5739" width="16.08984375" style="1249" hidden="1"/>
    <col min="5740" max="5740" width="6.08984375" style="1249" hidden="1"/>
    <col min="5741" max="5741" width="3" style="1249" hidden="1"/>
    <col min="5742" max="5981" width="8.6328125" style="1249" hidden="1"/>
    <col min="5982" max="5987" width="14.90625" style="1249" hidden="1"/>
    <col min="5988" max="5989" width="15.90625" style="1249" hidden="1"/>
    <col min="5990" max="5995" width="16.08984375" style="1249" hidden="1"/>
    <col min="5996" max="5996" width="6.08984375" style="1249" hidden="1"/>
    <col min="5997" max="5997" width="3" style="1249" hidden="1"/>
    <col min="5998" max="6237" width="8.6328125" style="1249" hidden="1"/>
    <col min="6238" max="6243" width="14.90625" style="1249" hidden="1"/>
    <col min="6244" max="6245" width="15.90625" style="1249" hidden="1"/>
    <col min="6246" max="6251" width="16.08984375" style="1249" hidden="1"/>
    <col min="6252" max="6252" width="6.08984375" style="1249" hidden="1"/>
    <col min="6253" max="6253" width="3" style="1249" hidden="1"/>
    <col min="6254" max="6493" width="8.6328125" style="1249" hidden="1"/>
    <col min="6494" max="6499" width="14.90625" style="1249" hidden="1"/>
    <col min="6500" max="6501" width="15.90625" style="1249" hidden="1"/>
    <col min="6502" max="6507" width="16.08984375" style="1249" hidden="1"/>
    <col min="6508" max="6508" width="6.08984375" style="1249" hidden="1"/>
    <col min="6509" max="6509" width="3" style="1249" hidden="1"/>
    <col min="6510" max="6749" width="8.6328125" style="1249" hidden="1"/>
    <col min="6750" max="6755" width="14.90625" style="1249" hidden="1"/>
    <col min="6756" max="6757" width="15.90625" style="1249" hidden="1"/>
    <col min="6758" max="6763" width="16.08984375" style="1249" hidden="1"/>
    <col min="6764" max="6764" width="6.08984375" style="1249" hidden="1"/>
    <col min="6765" max="6765" width="3" style="1249" hidden="1"/>
    <col min="6766" max="7005" width="8.6328125" style="1249" hidden="1"/>
    <col min="7006" max="7011" width="14.90625" style="1249" hidden="1"/>
    <col min="7012" max="7013" width="15.90625" style="1249" hidden="1"/>
    <col min="7014" max="7019" width="16.08984375" style="1249" hidden="1"/>
    <col min="7020" max="7020" width="6.08984375" style="1249" hidden="1"/>
    <col min="7021" max="7021" width="3" style="1249" hidden="1"/>
    <col min="7022" max="7261" width="8.6328125" style="1249" hidden="1"/>
    <col min="7262" max="7267" width="14.90625" style="1249" hidden="1"/>
    <col min="7268" max="7269" width="15.90625" style="1249" hidden="1"/>
    <col min="7270" max="7275" width="16.08984375" style="1249" hidden="1"/>
    <col min="7276" max="7276" width="6.08984375" style="1249" hidden="1"/>
    <col min="7277" max="7277" width="3" style="1249" hidden="1"/>
    <col min="7278" max="7517" width="8.6328125" style="1249" hidden="1"/>
    <col min="7518" max="7523" width="14.90625" style="1249" hidden="1"/>
    <col min="7524" max="7525" width="15.90625" style="1249" hidden="1"/>
    <col min="7526" max="7531" width="16.08984375" style="1249" hidden="1"/>
    <col min="7532" max="7532" width="6.08984375" style="1249" hidden="1"/>
    <col min="7533" max="7533" width="3" style="1249" hidden="1"/>
    <col min="7534" max="7773" width="8.6328125" style="1249" hidden="1"/>
    <col min="7774" max="7779" width="14.90625" style="1249" hidden="1"/>
    <col min="7780" max="7781" width="15.90625" style="1249" hidden="1"/>
    <col min="7782" max="7787" width="16.08984375" style="1249" hidden="1"/>
    <col min="7788" max="7788" width="6.08984375" style="1249" hidden="1"/>
    <col min="7789" max="7789" width="3" style="1249" hidden="1"/>
    <col min="7790" max="8029" width="8.6328125" style="1249" hidden="1"/>
    <col min="8030" max="8035" width="14.90625" style="1249" hidden="1"/>
    <col min="8036" max="8037" width="15.90625" style="1249" hidden="1"/>
    <col min="8038" max="8043" width="16.08984375" style="1249" hidden="1"/>
    <col min="8044" max="8044" width="6.08984375" style="1249" hidden="1"/>
    <col min="8045" max="8045" width="3" style="1249" hidden="1"/>
    <col min="8046" max="8285" width="8.6328125" style="1249" hidden="1"/>
    <col min="8286" max="8291" width="14.90625" style="1249" hidden="1"/>
    <col min="8292" max="8293" width="15.90625" style="1249" hidden="1"/>
    <col min="8294" max="8299" width="16.08984375" style="1249" hidden="1"/>
    <col min="8300" max="8300" width="6.08984375" style="1249" hidden="1"/>
    <col min="8301" max="8301" width="3" style="1249" hidden="1"/>
    <col min="8302" max="8541" width="8.6328125" style="1249" hidden="1"/>
    <col min="8542" max="8547" width="14.90625" style="1249" hidden="1"/>
    <col min="8548" max="8549" width="15.90625" style="1249" hidden="1"/>
    <col min="8550" max="8555" width="16.08984375" style="1249" hidden="1"/>
    <col min="8556" max="8556" width="6.08984375" style="1249" hidden="1"/>
    <col min="8557" max="8557" width="3" style="1249" hidden="1"/>
    <col min="8558" max="8797" width="8.6328125" style="1249" hidden="1"/>
    <col min="8798" max="8803" width="14.90625" style="1249" hidden="1"/>
    <col min="8804" max="8805" width="15.90625" style="1249" hidden="1"/>
    <col min="8806" max="8811" width="16.08984375" style="1249" hidden="1"/>
    <col min="8812" max="8812" width="6.08984375" style="1249" hidden="1"/>
    <col min="8813" max="8813" width="3" style="1249" hidden="1"/>
    <col min="8814" max="9053" width="8.6328125" style="1249" hidden="1"/>
    <col min="9054" max="9059" width="14.90625" style="1249" hidden="1"/>
    <col min="9060" max="9061" width="15.90625" style="1249" hidden="1"/>
    <col min="9062" max="9067" width="16.08984375" style="1249" hidden="1"/>
    <col min="9068" max="9068" width="6.08984375" style="1249" hidden="1"/>
    <col min="9069" max="9069" width="3" style="1249" hidden="1"/>
    <col min="9070" max="9309" width="8.6328125" style="1249" hidden="1"/>
    <col min="9310" max="9315" width="14.90625" style="1249" hidden="1"/>
    <col min="9316" max="9317" width="15.90625" style="1249" hidden="1"/>
    <col min="9318" max="9323" width="16.08984375" style="1249" hidden="1"/>
    <col min="9324" max="9324" width="6.08984375" style="1249" hidden="1"/>
    <col min="9325" max="9325" width="3" style="1249" hidden="1"/>
    <col min="9326" max="9565" width="8.6328125" style="1249" hidden="1"/>
    <col min="9566" max="9571" width="14.90625" style="1249" hidden="1"/>
    <col min="9572" max="9573" width="15.90625" style="1249" hidden="1"/>
    <col min="9574" max="9579" width="16.08984375" style="1249" hidden="1"/>
    <col min="9580" max="9580" width="6.08984375" style="1249" hidden="1"/>
    <col min="9581" max="9581" width="3" style="1249" hidden="1"/>
    <col min="9582" max="9821" width="8.6328125" style="1249" hidden="1"/>
    <col min="9822" max="9827" width="14.90625" style="1249" hidden="1"/>
    <col min="9828" max="9829" width="15.90625" style="1249" hidden="1"/>
    <col min="9830" max="9835" width="16.08984375" style="1249" hidden="1"/>
    <col min="9836" max="9836" width="6.08984375" style="1249" hidden="1"/>
    <col min="9837" max="9837" width="3" style="1249" hidden="1"/>
    <col min="9838" max="10077" width="8.6328125" style="1249" hidden="1"/>
    <col min="10078" max="10083" width="14.90625" style="1249" hidden="1"/>
    <col min="10084" max="10085" width="15.90625" style="1249" hidden="1"/>
    <col min="10086" max="10091" width="16.08984375" style="1249" hidden="1"/>
    <col min="10092" max="10092" width="6.08984375" style="1249" hidden="1"/>
    <col min="10093" max="10093" width="3" style="1249" hidden="1"/>
    <col min="10094" max="10333" width="8.6328125" style="1249" hidden="1"/>
    <col min="10334" max="10339" width="14.90625" style="1249" hidden="1"/>
    <col min="10340" max="10341" width="15.90625" style="1249" hidden="1"/>
    <col min="10342" max="10347" width="16.08984375" style="1249" hidden="1"/>
    <col min="10348" max="10348" width="6.08984375" style="1249" hidden="1"/>
    <col min="10349" max="10349" width="3" style="1249" hidden="1"/>
    <col min="10350" max="10589" width="8.6328125" style="1249" hidden="1"/>
    <col min="10590" max="10595" width="14.90625" style="1249" hidden="1"/>
    <col min="10596" max="10597" width="15.90625" style="1249" hidden="1"/>
    <col min="10598" max="10603" width="16.08984375" style="1249" hidden="1"/>
    <col min="10604" max="10604" width="6.08984375" style="1249" hidden="1"/>
    <col min="10605" max="10605" width="3" style="1249" hidden="1"/>
    <col min="10606" max="10845" width="8.6328125" style="1249" hidden="1"/>
    <col min="10846" max="10851" width="14.90625" style="1249" hidden="1"/>
    <col min="10852" max="10853" width="15.90625" style="1249" hidden="1"/>
    <col min="10854" max="10859" width="16.08984375" style="1249" hidden="1"/>
    <col min="10860" max="10860" width="6.08984375" style="1249" hidden="1"/>
    <col min="10861" max="10861" width="3" style="1249" hidden="1"/>
    <col min="10862" max="11101" width="8.6328125" style="1249" hidden="1"/>
    <col min="11102" max="11107" width="14.90625" style="1249" hidden="1"/>
    <col min="11108" max="11109" width="15.90625" style="1249" hidden="1"/>
    <col min="11110" max="11115" width="16.08984375" style="1249" hidden="1"/>
    <col min="11116" max="11116" width="6.08984375" style="1249" hidden="1"/>
    <col min="11117" max="11117" width="3" style="1249" hidden="1"/>
    <col min="11118" max="11357" width="8.6328125" style="1249" hidden="1"/>
    <col min="11358" max="11363" width="14.90625" style="1249" hidden="1"/>
    <col min="11364" max="11365" width="15.90625" style="1249" hidden="1"/>
    <col min="11366" max="11371" width="16.08984375" style="1249" hidden="1"/>
    <col min="11372" max="11372" width="6.08984375" style="1249" hidden="1"/>
    <col min="11373" max="11373" width="3" style="1249" hidden="1"/>
    <col min="11374" max="11613" width="8.6328125" style="1249" hidden="1"/>
    <col min="11614" max="11619" width="14.90625" style="1249" hidden="1"/>
    <col min="11620" max="11621" width="15.90625" style="1249" hidden="1"/>
    <col min="11622" max="11627" width="16.08984375" style="1249" hidden="1"/>
    <col min="11628" max="11628" width="6.08984375" style="1249" hidden="1"/>
    <col min="11629" max="11629" width="3" style="1249" hidden="1"/>
    <col min="11630" max="11869" width="8.6328125" style="1249" hidden="1"/>
    <col min="11870" max="11875" width="14.90625" style="1249" hidden="1"/>
    <col min="11876" max="11877" width="15.90625" style="1249" hidden="1"/>
    <col min="11878" max="11883" width="16.08984375" style="1249" hidden="1"/>
    <col min="11884" max="11884" width="6.08984375" style="1249" hidden="1"/>
    <col min="11885" max="11885" width="3" style="1249" hidden="1"/>
    <col min="11886" max="12125" width="8.6328125" style="1249" hidden="1"/>
    <col min="12126" max="12131" width="14.90625" style="1249" hidden="1"/>
    <col min="12132" max="12133" width="15.90625" style="1249" hidden="1"/>
    <col min="12134" max="12139" width="16.08984375" style="1249" hidden="1"/>
    <col min="12140" max="12140" width="6.08984375" style="1249" hidden="1"/>
    <col min="12141" max="12141" width="3" style="1249" hidden="1"/>
    <col min="12142" max="12381" width="8.6328125" style="1249" hidden="1"/>
    <col min="12382" max="12387" width="14.90625" style="1249" hidden="1"/>
    <col min="12388" max="12389" width="15.90625" style="1249" hidden="1"/>
    <col min="12390" max="12395" width="16.08984375" style="1249" hidden="1"/>
    <col min="12396" max="12396" width="6.08984375" style="1249" hidden="1"/>
    <col min="12397" max="12397" width="3" style="1249" hidden="1"/>
    <col min="12398" max="12637" width="8.6328125" style="1249" hidden="1"/>
    <col min="12638" max="12643" width="14.90625" style="1249" hidden="1"/>
    <col min="12644" max="12645" width="15.90625" style="1249" hidden="1"/>
    <col min="12646" max="12651" width="16.08984375" style="1249" hidden="1"/>
    <col min="12652" max="12652" width="6.08984375" style="1249" hidden="1"/>
    <col min="12653" max="12653" width="3" style="1249" hidden="1"/>
    <col min="12654" max="12893" width="8.6328125" style="1249" hidden="1"/>
    <col min="12894" max="12899" width="14.90625" style="1249" hidden="1"/>
    <col min="12900" max="12901" width="15.90625" style="1249" hidden="1"/>
    <col min="12902" max="12907" width="16.08984375" style="1249" hidden="1"/>
    <col min="12908" max="12908" width="6.08984375" style="1249" hidden="1"/>
    <col min="12909" max="12909" width="3" style="1249" hidden="1"/>
    <col min="12910" max="13149" width="8.6328125" style="1249" hidden="1"/>
    <col min="13150" max="13155" width="14.90625" style="1249" hidden="1"/>
    <col min="13156" max="13157" width="15.90625" style="1249" hidden="1"/>
    <col min="13158" max="13163" width="16.08984375" style="1249" hidden="1"/>
    <col min="13164" max="13164" width="6.08984375" style="1249" hidden="1"/>
    <col min="13165" max="13165" width="3" style="1249" hidden="1"/>
    <col min="13166" max="13405" width="8.6328125" style="1249" hidden="1"/>
    <col min="13406" max="13411" width="14.90625" style="1249" hidden="1"/>
    <col min="13412" max="13413" width="15.90625" style="1249" hidden="1"/>
    <col min="13414" max="13419" width="16.08984375" style="1249" hidden="1"/>
    <col min="13420" max="13420" width="6.08984375" style="1249" hidden="1"/>
    <col min="13421" max="13421" width="3" style="1249" hidden="1"/>
    <col min="13422" max="13661" width="8.6328125" style="1249" hidden="1"/>
    <col min="13662" max="13667" width="14.90625" style="1249" hidden="1"/>
    <col min="13668" max="13669" width="15.90625" style="1249" hidden="1"/>
    <col min="13670" max="13675" width="16.08984375" style="1249" hidden="1"/>
    <col min="13676" max="13676" width="6.08984375" style="1249" hidden="1"/>
    <col min="13677" max="13677" width="3" style="1249" hidden="1"/>
    <col min="13678" max="13917" width="8.6328125" style="1249" hidden="1"/>
    <col min="13918" max="13923" width="14.90625" style="1249" hidden="1"/>
    <col min="13924" max="13925" width="15.90625" style="1249" hidden="1"/>
    <col min="13926" max="13931" width="16.08984375" style="1249" hidden="1"/>
    <col min="13932" max="13932" width="6.08984375" style="1249" hidden="1"/>
    <col min="13933" max="13933" width="3" style="1249" hidden="1"/>
    <col min="13934" max="14173" width="8.6328125" style="1249" hidden="1"/>
    <col min="14174" max="14179" width="14.90625" style="1249" hidden="1"/>
    <col min="14180" max="14181" width="15.90625" style="1249" hidden="1"/>
    <col min="14182" max="14187" width="16.08984375" style="1249" hidden="1"/>
    <col min="14188" max="14188" width="6.08984375" style="1249" hidden="1"/>
    <col min="14189" max="14189" width="3" style="1249" hidden="1"/>
    <col min="14190" max="14429" width="8.6328125" style="1249" hidden="1"/>
    <col min="14430" max="14435" width="14.90625" style="1249" hidden="1"/>
    <col min="14436" max="14437" width="15.90625" style="1249" hidden="1"/>
    <col min="14438" max="14443" width="16.08984375" style="1249" hidden="1"/>
    <col min="14444" max="14444" width="6.08984375" style="1249" hidden="1"/>
    <col min="14445" max="14445" width="3" style="1249" hidden="1"/>
    <col min="14446" max="14685" width="8.6328125" style="1249" hidden="1"/>
    <col min="14686" max="14691" width="14.90625" style="1249" hidden="1"/>
    <col min="14692" max="14693" width="15.90625" style="1249" hidden="1"/>
    <col min="14694" max="14699" width="16.08984375" style="1249" hidden="1"/>
    <col min="14700" max="14700" width="6.08984375" style="1249" hidden="1"/>
    <col min="14701" max="14701" width="3" style="1249" hidden="1"/>
    <col min="14702" max="14941" width="8.6328125" style="1249" hidden="1"/>
    <col min="14942" max="14947" width="14.90625" style="1249" hidden="1"/>
    <col min="14948" max="14949" width="15.90625" style="1249" hidden="1"/>
    <col min="14950" max="14955" width="16.08984375" style="1249" hidden="1"/>
    <col min="14956" max="14956" width="6.08984375" style="1249" hidden="1"/>
    <col min="14957" max="14957" width="3" style="1249" hidden="1"/>
    <col min="14958" max="15197" width="8.6328125" style="1249" hidden="1"/>
    <col min="15198" max="15203" width="14.90625" style="1249" hidden="1"/>
    <col min="15204" max="15205" width="15.90625" style="1249" hidden="1"/>
    <col min="15206" max="15211" width="16.08984375" style="1249" hidden="1"/>
    <col min="15212" max="15212" width="6.08984375" style="1249" hidden="1"/>
    <col min="15213" max="15213" width="3" style="1249" hidden="1"/>
    <col min="15214" max="15453" width="8.6328125" style="1249" hidden="1"/>
    <col min="15454" max="15459" width="14.90625" style="1249" hidden="1"/>
    <col min="15460" max="15461" width="15.90625" style="1249" hidden="1"/>
    <col min="15462" max="15467" width="16.08984375" style="1249" hidden="1"/>
    <col min="15468" max="15468" width="6.08984375" style="1249" hidden="1"/>
    <col min="15469" max="15469" width="3" style="1249" hidden="1"/>
    <col min="15470" max="15709" width="8.6328125" style="1249" hidden="1"/>
    <col min="15710" max="15715" width="14.90625" style="1249" hidden="1"/>
    <col min="15716" max="15717" width="15.90625" style="1249" hidden="1"/>
    <col min="15718" max="15723" width="16.08984375" style="1249" hidden="1"/>
    <col min="15724" max="15724" width="6.08984375" style="1249" hidden="1"/>
    <col min="15725" max="15725" width="3" style="1249" hidden="1"/>
    <col min="15726" max="15965" width="8.6328125" style="1249" hidden="1"/>
    <col min="15966" max="15971" width="14.90625" style="1249" hidden="1"/>
    <col min="15972" max="15973" width="15.90625" style="1249" hidden="1"/>
    <col min="15974" max="15979" width="16.08984375" style="1249" hidden="1"/>
    <col min="15980" max="15980" width="6.08984375" style="1249" hidden="1"/>
    <col min="15981" max="15981" width="3" style="1249" hidden="1"/>
    <col min="15982" max="16221" width="8.6328125" style="1249" hidden="1"/>
    <col min="16222" max="16227" width="14.90625" style="1249" hidden="1"/>
    <col min="16228" max="16229" width="15.90625" style="1249" hidden="1"/>
    <col min="16230" max="16235" width="16.08984375" style="1249" hidden="1"/>
    <col min="16236" max="16236" width="6.08984375" style="1249" hidden="1"/>
    <col min="16237" max="16237" width="3" style="1249" hidden="1"/>
    <col min="16238" max="16384" width="8.6328125" style="1249" hidden="1"/>
  </cols>
  <sheetData>
    <row r="1" spans="1:143" ht="42.75" customHeight="1" x14ac:dyDescent="0.2">
      <c r="A1" s="1309"/>
      <c r="B1" s="1308"/>
      <c r="DD1" s="1249"/>
      <c r="DE1" s="1249"/>
    </row>
    <row r="2" spans="1:143" ht="25.5" customHeight="1" x14ac:dyDescent="0.2">
      <c r="A2" s="1307"/>
      <c r="C2" s="1307"/>
      <c r="O2" s="1307"/>
      <c r="P2" s="1307"/>
      <c r="Q2" s="1307"/>
      <c r="R2" s="1307"/>
      <c r="S2" s="1307"/>
      <c r="T2" s="1307"/>
      <c r="U2" s="1307"/>
      <c r="V2" s="1307"/>
      <c r="W2" s="1307"/>
      <c r="X2" s="1307"/>
      <c r="Y2" s="1307"/>
      <c r="Z2" s="1307"/>
      <c r="AA2" s="1307"/>
      <c r="AB2" s="1307"/>
      <c r="AC2" s="1307"/>
      <c r="AD2" s="1307"/>
      <c r="AE2" s="1307"/>
      <c r="AF2" s="1307"/>
      <c r="AG2" s="1307"/>
      <c r="AH2" s="1307"/>
      <c r="AI2" s="1307"/>
      <c r="AU2" s="1307"/>
      <c r="BG2" s="1307"/>
      <c r="BS2" s="1307"/>
      <c r="CE2" s="1307"/>
      <c r="CQ2" s="1307"/>
      <c r="DD2" s="1249"/>
      <c r="DE2" s="1249"/>
    </row>
    <row r="3" spans="1:143" ht="25.5" customHeight="1" x14ac:dyDescent="0.2">
      <c r="A3" s="1307"/>
      <c r="C3" s="1307"/>
      <c r="O3" s="1307"/>
      <c r="P3" s="1307"/>
      <c r="Q3" s="1307"/>
      <c r="R3" s="1307"/>
      <c r="S3" s="1307"/>
      <c r="T3" s="1307"/>
      <c r="U3" s="1307"/>
      <c r="V3" s="1307"/>
      <c r="W3" s="1307"/>
      <c r="X3" s="1307"/>
      <c r="Y3" s="1307"/>
      <c r="Z3" s="1307"/>
      <c r="AA3" s="1307"/>
      <c r="AB3" s="1307"/>
      <c r="AC3" s="1307"/>
      <c r="AD3" s="1307"/>
      <c r="AE3" s="1307"/>
      <c r="AF3" s="1307"/>
      <c r="AG3" s="1307"/>
      <c r="AH3" s="1307"/>
      <c r="AI3" s="1307"/>
      <c r="AU3" s="1307"/>
      <c r="BG3" s="1307"/>
      <c r="BS3" s="1307"/>
      <c r="CE3" s="1307"/>
      <c r="CQ3" s="1307"/>
      <c r="DD3" s="1249"/>
      <c r="DE3" s="1249"/>
    </row>
    <row r="4" spans="1:143" s="279" customFormat="1" ht="13" x14ac:dyDescent="0.2">
      <c r="A4" s="1307"/>
      <c r="B4" s="1307"/>
      <c r="C4" s="1307"/>
      <c r="D4" s="1307"/>
      <c r="E4" s="1307"/>
      <c r="F4" s="1307"/>
      <c r="G4" s="1307"/>
      <c r="H4" s="1307"/>
      <c r="I4" s="1307"/>
      <c r="J4" s="1307"/>
      <c r="K4" s="1307"/>
      <c r="L4" s="1307"/>
      <c r="M4" s="1307"/>
      <c r="N4" s="1307"/>
      <c r="O4" s="1307"/>
      <c r="P4" s="1307"/>
      <c r="Q4" s="1307"/>
      <c r="R4" s="1307"/>
      <c r="S4" s="1307"/>
      <c r="T4" s="1307"/>
      <c r="U4" s="1307"/>
      <c r="V4" s="1307"/>
      <c r="W4" s="1307"/>
      <c r="X4" s="1307"/>
      <c r="Y4" s="1307"/>
      <c r="Z4" s="1307"/>
      <c r="AA4" s="1307"/>
      <c r="AB4" s="1307"/>
      <c r="AC4" s="1307"/>
      <c r="AD4" s="1307"/>
      <c r="AE4" s="1307"/>
      <c r="AF4" s="1307"/>
      <c r="AG4" s="1307"/>
      <c r="AH4" s="1307"/>
      <c r="AI4" s="1307"/>
      <c r="AJ4" s="1307"/>
      <c r="AK4" s="1307"/>
      <c r="AL4" s="1307"/>
      <c r="AM4" s="1307"/>
      <c r="AN4" s="1307"/>
      <c r="AO4" s="1307"/>
      <c r="AP4" s="1307"/>
      <c r="AQ4" s="1307"/>
      <c r="AR4" s="1307"/>
      <c r="AS4" s="1307"/>
      <c r="AT4" s="1307"/>
      <c r="AU4" s="1307"/>
      <c r="AV4" s="1307"/>
      <c r="AW4" s="1307"/>
      <c r="AX4" s="1307"/>
      <c r="AY4" s="1307"/>
      <c r="AZ4" s="1307"/>
      <c r="BA4" s="1307"/>
      <c r="BB4" s="1307"/>
      <c r="BC4" s="1307"/>
      <c r="BD4" s="1307"/>
      <c r="BE4" s="1307"/>
      <c r="BF4" s="1307"/>
      <c r="BG4" s="1307"/>
      <c r="BH4" s="1307"/>
      <c r="BI4" s="1307"/>
      <c r="BJ4" s="1307"/>
      <c r="BK4" s="1307"/>
      <c r="BL4" s="1307"/>
      <c r="BM4" s="1307"/>
      <c r="BN4" s="1307"/>
      <c r="BO4" s="1307"/>
      <c r="BP4" s="1307"/>
      <c r="BQ4" s="1307"/>
      <c r="BR4" s="1307"/>
      <c r="BS4" s="1307"/>
      <c r="BT4" s="1307"/>
      <c r="BU4" s="1307"/>
      <c r="BV4" s="1307"/>
      <c r="BW4" s="1307"/>
      <c r="BX4" s="1307"/>
      <c r="BY4" s="1307"/>
      <c r="BZ4" s="1307"/>
      <c r="CA4" s="1307"/>
      <c r="CB4" s="1307"/>
      <c r="CC4" s="1307"/>
      <c r="CD4" s="1307"/>
      <c r="CE4" s="1307"/>
      <c r="CF4" s="1307"/>
      <c r="CG4" s="1307"/>
      <c r="CH4" s="1307"/>
      <c r="CI4" s="1307"/>
      <c r="CJ4" s="1307"/>
      <c r="CK4" s="1307"/>
      <c r="CL4" s="1307"/>
      <c r="CM4" s="1307"/>
      <c r="CN4" s="1307"/>
      <c r="CO4" s="1307"/>
      <c r="CP4" s="1307"/>
      <c r="CQ4" s="1307"/>
      <c r="CR4" s="1307"/>
      <c r="CS4" s="1307"/>
      <c r="CT4" s="1307"/>
      <c r="CU4" s="1307"/>
      <c r="CV4" s="1307"/>
      <c r="CW4" s="1307"/>
      <c r="CX4" s="1307"/>
      <c r="CY4" s="1307"/>
      <c r="CZ4" s="1307"/>
      <c r="DA4" s="1307"/>
      <c r="DB4" s="1307"/>
      <c r="DC4" s="1307"/>
      <c r="DD4" s="1307"/>
      <c r="DE4" s="1307"/>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307"/>
      <c r="B5" s="1307"/>
      <c r="C5" s="1307"/>
      <c r="D5" s="1307"/>
      <c r="E5" s="1307"/>
      <c r="F5" s="1307"/>
      <c r="G5" s="1307"/>
      <c r="H5" s="1307"/>
      <c r="I5" s="1307"/>
      <c r="J5" s="1307"/>
      <c r="K5" s="1307"/>
      <c r="L5" s="1307"/>
      <c r="M5" s="1307"/>
      <c r="N5" s="1307"/>
      <c r="O5" s="1307"/>
      <c r="P5" s="1307"/>
      <c r="Q5" s="1307"/>
      <c r="R5" s="1307"/>
      <c r="S5" s="1307"/>
      <c r="T5" s="1307"/>
      <c r="U5" s="1307"/>
      <c r="V5" s="1307"/>
      <c r="W5" s="1307"/>
      <c r="X5" s="1307"/>
      <c r="Y5" s="1307"/>
      <c r="Z5" s="1307"/>
      <c r="AA5" s="1307"/>
      <c r="AB5" s="1307"/>
      <c r="AC5" s="1307"/>
      <c r="AD5" s="1307"/>
      <c r="AE5" s="1307"/>
      <c r="AF5" s="1307"/>
      <c r="AG5" s="1307"/>
      <c r="AH5" s="1307"/>
      <c r="AI5" s="1307"/>
      <c r="AJ5" s="1307"/>
      <c r="AK5" s="1307"/>
      <c r="AL5" s="1307"/>
      <c r="AM5" s="1307"/>
      <c r="AN5" s="1307"/>
      <c r="AO5" s="1307"/>
      <c r="AP5" s="1307"/>
      <c r="AQ5" s="1307"/>
      <c r="AR5" s="1307"/>
      <c r="AS5" s="1307"/>
      <c r="AT5" s="1307"/>
      <c r="AU5" s="1307"/>
      <c r="AV5" s="1307"/>
      <c r="AW5" s="1307"/>
      <c r="AX5" s="1307"/>
      <c r="AY5" s="1307"/>
      <c r="AZ5" s="1307"/>
      <c r="BA5" s="1307"/>
      <c r="BB5" s="1307"/>
      <c r="BC5" s="1307"/>
      <c r="BD5" s="1307"/>
      <c r="BE5" s="1307"/>
      <c r="BF5" s="1307"/>
      <c r="BG5" s="1307"/>
      <c r="BH5" s="1307"/>
      <c r="BI5" s="1307"/>
      <c r="BJ5" s="1307"/>
      <c r="BK5" s="1307"/>
      <c r="BL5" s="1307"/>
      <c r="BM5" s="1307"/>
      <c r="BN5" s="1307"/>
      <c r="BO5" s="1307"/>
      <c r="BP5" s="1307"/>
      <c r="BQ5" s="1307"/>
      <c r="BR5" s="1307"/>
      <c r="BS5" s="1307"/>
      <c r="BT5" s="1307"/>
      <c r="BU5" s="1307"/>
      <c r="BV5" s="1307"/>
      <c r="BW5" s="1307"/>
      <c r="BX5" s="1307"/>
      <c r="BY5" s="1307"/>
      <c r="BZ5" s="1307"/>
      <c r="CA5" s="1307"/>
      <c r="CB5" s="1307"/>
      <c r="CC5" s="1307"/>
      <c r="CD5" s="1307"/>
      <c r="CE5" s="1307"/>
      <c r="CF5" s="1307"/>
      <c r="CG5" s="1307"/>
      <c r="CH5" s="1307"/>
      <c r="CI5" s="1307"/>
      <c r="CJ5" s="1307"/>
      <c r="CK5" s="1307"/>
      <c r="CL5" s="1307"/>
      <c r="CM5" s="1307"/>
      <c r="CN5" s="1307"/>
      <c r="CO5" s="1307"/>
      <c r="CP5" s="1307"/>
      <c r="CQ5" s="1307"/>
      <c r="CR5" s="1307"/>
      <c r="CS5" s="1307"/>
      <c r="CT5" s="1307"/>
      <c r="CU5" s="1307"/>
      <c r="CV5" s="1307"/>
      <c r="CW5" s="1307"/>
      <c r="CX5" s="1307"/>
      <c r="CY5" s="1307"/>
      <c r="CZ5" s="1307"/>
      <c r="DA5" s="1307"/>
      <c r="DB5" s="1307"/>
      <c r="DC5" s="1307"/>
      <c r="DD5" s="1307"/>
      <c r="DE5" s="1307"/>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307"/>
      <c r="B6" s="1307"/>
      <c r="C6" s="1307"/>
      <c r="D6" s="1307"/>
      <c r="E6" s="1307"/>
      <c r="F6" s="1307"/>
      <c r="G6" s="1307"/>
      <c r="H6" s="1307"/>
      <c r="I6" s="1307"/>
      <c r="J6" s="1307"/>
      <c r="K6" s="1307"/>
      <c r="L6" s="1307"/>
      <c r="M6" s="1307"/>
      <c r="N6" s="1307"/>
      <c r="O6" s="1307"/>
      <c r="P6" s="1307"/>
      <c r="Q6" s="1307"/>
      <c r="R6" s="1307"/>
      <c r="S6" s="1307"/>
      <c r="T6" s="1307"/>
      <c r="U6" s="1307"/>
      <c r="V6" s="1307"/>
      <c r="W6" s="1307"/>
      <c r="X6" s="1307"/>
      <c r="Y6" s="1307"/>
      <c r="Z6" s="1307"/>
      <c r="AA6" s="1307"/>
      <c r="AB6" s="1307"/>
      <c r="AC6" s="1307"/>
      <c r="AD6" s="1307"/>
      <c r="AE6" s="1307"/>
      <c r="AF6" s="1307"/>
      <c r="AG6" s="1307"/>
      <c r="AH6" s="1307"/>
      <c r="AI6" s="1307"/>
      <c r="AJ6" s="1307"/>
      <c r="AK6" s="1307"/>
      <c r="AL6" s="1307"/>
      <c r="AM6" s="1307"/>
      <c r="AN6" s="1307"/>
      <c r="AO6" s="1307"/>
      <c r="AP6" s="1307"/>
      <c r="AQ6" s="1307"/>
      <c r="AR6" s="1307"/>
      <c r="AS6" s="1307"/>
      <c r="AT6" s="1307"/>
      <c r="AU6" s="1307"/>
      <c r="AV6" s="1307"/>
      <c r="AW6" s="1307"/>
      <c r="AX6" s="1307"/>
      <c r="AY6" s="1307"/>
      <c r="AZ6" s="1307"/>
      <c r="BA6" s="1307"/>
      <c r="BB6" s="1307"/>
      <c r="BC6" s="1307"/>
      <c r="BD6" s="1307"/>
      <c r="BE6" s="1307"/>
      <c r="BF6" s="1307"/>
      <c r="BG6" s="1307"/>
      <c r="BH6" s="1307"/>
      <c r="BI6" s="1307"/>
      <c r="BJ6" s="1307"/>
      <c r="BK6" s="1307"/>
      <c r="BL6" s="1307"/>
      <c r="BM6" s="1307"/>
      <c r="BN6" s="1307"/>
      <c r="BO6" s="1307"/>
      <c r="BP6" s="1307"/>
      <c r="BQ6" s="1307"/>
      <c r="BR6" s="1307"/>
      <c r="BS6" s="1307"/>
      <c r="BT6" s="1307"/>
      <c r="BU6" s="1307"/>
      <c r="BV6" s="1307"/>
      <c r="BW6" s="1307"/>
      <c r="BX6" s="1307"/>
      <c r="BY6" s="1307"/>
      <c r="BZ6" s="1307"/>
      <c r="CA6" s="1307"/>
      <c r="CB6" s="1307"/>
      <c r="CC6" s="1307"/>
      <c r="CD6" s="1307"/>
      <c r="CE6" s="1307"/>
      <c r="CF6" s="1307"/>
      <c r="CG6" s="1307"/>
      <c r="CH6" s="1307"/>
      <c r="CI6" s="1307"/>
      <c r="CJ6" s="1307"/>
      <c r="CK6" s="1307"/>
      <c r="CL6" s="1307"/>
      <c r="CM6" s="1307"/>
      <c r="CN6" s="1307"/>
      <c r="CO6" s="1307"/>
      <c r="CP6" s="1307"/>
      <c r="CQ6" s="1307"/>
      <c r="CR6" s="1307"/>
      <c r="CS6" s="1307"/>
      <c r="CT6" s="1307"/>
      <c r="CU6" s="1307"/>
      <c r="CV6" s="1307"/>
      <c r="CW6" s="1307"/>
      <c r="CX6" s="1307"/>
      <c r="CY6" s="1307"/>
      <c r="CZ6" s="1307"/>
      <c r="DA6" s="1307"/>
      <c r="DB6" s="1307"/>
      <c r="DC6" s="1307"/>
      <c r="DD6" s="1307"/>
      <c r="DE6" s="1307"/>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307"/>
      <c r="B7" s="1307"/>
      <c r="C7" s="1307"/>
      <c r="D7" s="1307"/>
      <c r="E7" s="1307"/>
      <c r="F7" s="1307"/>
      <c r="G7" s="1307"/>
      <c r="H7" s="1307"/>
      <c r="I7" s="1307"/>
      <c r="J7" s="1307"/>
      <c r="K7" s="1307"/>
      <c r="L7" s="1307"/>
      <c r="M7" s="1307"/>
      <c r="N7" s="1307"/>
      <c r="O7" s="1307"/>
      <c r="P7" s="1307"/>
      <c r="Q7" s="1307"/>
      <c r="R7" s="1307"/>
      <c r="S7" s="1307"/>
      <c r="T7" s="1307"/>
      <c r="U7" s="1307"/>
      <c r="V7" s="1307"/>
      <c r="W7" s="1307"/>
      <c r="X7" s="1307"/>
      <c r="Y7" s="1307"/>
      <c r="Z7" s="1307"/>
      <c r="AA7" s="1307"/>
      <c r="AB7" s="1307"/>
      <c r="AC7" s="1307"/>
      <c r="AD7" s="1307"/>
      <c r="AE7" s="1307"/>
      <c r="AF7" s="1307"/>
      <c r="AG7" s="1307"/>
      <c r="AH7" s="1307"/>
      <c r="AI7" s="1307"/>
      <c r="AJ7" s="1307"/>
      <c r="AK7" s="1307"/>
      <c r="AL7" s="1307"/>
      <c r="AM7" s="1307"/>
      <c r="AN7" s="1307"/>
      <c r="AO7" s="1307"/>
      <c r="AP7" s="1307"/>
      <c r="AQ7" s="1307"/>
      <c r="AR7" s="1307"/>
      <c r="AS7" s="1307"/>
      <c r="AT7" s="1307"/>
      <c r="AU7" s="1307"/>
      <c r="AV7" s="1307"/>
      <c r="AW7" s="1307"/>
      <c r="AX7" s="1307"/>
      <c r="AY7" s="1307"/>
      <c r="AZ7" s="1307"/>
      <c r="BA7" s="1307"/>
      <c r="BB7" s="1307"/>
      <c r="BC7" s="1307"/>
      <c r="BD7" s="1307"/>
      <c r="BE7" s="1307"/>
      <c r="BF7" s="1307"/>
      <c r="BG7" s="1307"/>
      <c r="BH7" s="1307"/>
      <c r="BI7" s="1307"/>
      <c r="BJ7" s="1307"/>
      <c r="BK7" s="1307"/>
      <c r="BL7" s="1307"/>
      <c r="BM7" s="1307"/>
      <c r="BN7" s="1307"/>
      <c r="BO7" s="1307"/>
      <c r="BP7" s="1307"/>
      <c r="BQ7" s="1307"/>
      <c r="BR7" s="1307"/>
      <c r="BS7" s="1307"/>
      <c r="BT7" s="1307"/>
      <c r="BU7" s="1307"/>
      <c r="BV7" s="1307"/>
      <c r="BW7" s="1307"/>
      <c r="BX7" s="1307"/>
      <c r="BY7" s="1307"/>
      <c r="BZ7" s="1307"/>
      <c r="CA7" s="1307"/>
      <c r="CB7" s="1307"/>
      <c r="CC7" s="1307"/>
      <c r="CD7" s="1307"/>
      <c r="CE7" s="1307"/>
      <c r="CF7" s="1307"/>
      <c r="CG7" s="1307"/>
      <c r="CH7" s="1307"/>
      <c r="CI7" s="1307"/>
      <c r="CJ7" s="1307"/>
      <c r="CK7" s="1307"/>
      <c r="CL7" s="1307"/>
      <c r="CM7" s="1307"/>
      <c r="CN7" s="1307"/>
      <c r="CO7" s="1307"/>
      <c r="CP7" s="1307"/>
      <c r="CQ7" s="1307"/>
      <c r="CR7" s="1307"/>
      <c r="CS7" s="1307"/>
      <c r="CT7" s="1307"/>
      <c r="CU7" s="1307"/>
      <c r="CV7" s="1307"/>
      <c r="CW7" s="1307"/>
      <c r="CX7" s="1307"/>
      <c r="CY7" s="1307"/>
      <c r="CZ7" s="1307"/>
      <c r="DA7" s="1307"/>
      <c r="DB7" s="1307"/>
      <c r="DC7" s="1307"/>
      <c r="DD7" s="1307"/>
      <c r="DE7" s="1307"/>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307"/>
      <c r="B8" s="1307"/>
      <c r="C8" s="1307"/>
      <c r="D8" s="1307"/>
      <c r="E8" s="1307"/>
      <c r="F8" s="1307"/>
      <c r="G8" s="1307"/>
      <c r="H8" s="1307"/>
      <c r="I8" s="1307"/>
      <c r="J8" s="1307"/>
      <c r="K8" s="1307"/>
      <c r="L8" s="1307"/>
      <c r="M8" s="1307"/>
      <c r="N8" s="1307"/>
      <c r="O8" s="1307"/>
      <c r="P8" s="1307"/>
      <c r="Q8" s="1307"/>
      <c r="R8" s="1307"/>
      <c r="S8" s="1307"/>
      <c r="T8" s="1307"/>
      <c r="U8" s="1307"/>
      <c r="V8" s="1307"/>
      <c r="W8" s="1307"/>
      <c r="X8" s="1307"/>
      <c r="Y8" s="1307"/>
      <c r="Z8" s="1307"/>
      <c r="AA8" s="1307"/>
      <c r="AB8" s="1307"/>
      <c r="AC8" s="1307"/>
      <c r="AD8" s="1307"/>
      <c r="AE8" s="1307"/>
      <c r="AF8" s="1307"/>
      <c r="AG8" s="1307"/>
      <c r="AH8" s="1307"/>
      <c r="AI8" s="1307"/>
      <c r="AJ8" s="1307"/>
      <c r="AK8" s="1307"/>
      <c r="AL8" s="1307"/>
      <c r="AM8" s="1307"/>
      <c r="AN8" s="1307"/>
      <c r="AO8" s="1307"/>
      <c r="AP8" s="1307"/>
      <c r="AQ8" s="1307"/>
      <c r="AR8" s="1307"/>
      <c r="AS8" s="1307"/>
      <c r="AT8" s="1307"/>
      <c r="AU8" s="1307"/>
      <c r="AV8" s="1307"/>
      <c r="AW8" s="1307"/>
      <c r="AX8" s="1307"/>
      <c r="AY8" s="1307"/>
      <c r="AZ8" s="1307"/>
      <c r="BA8" s="1307"/>
      <c r="BB8" s="1307"/>
      <c r="BC8" s="1307"/>
      <c r="BD8" s="1307"/>
      <c r="BE8" s="1307"/>
      <c r="BF8" s="1307"/>
      <c r="BG8" s="1307"/>
      <c r="BH8" s="1307"/>
      <c r="BI8" s="1307"/>
      <c r="BJ8" s="1307"/>
      <c r="BK8" s="1307"/>
      <c r="BL8" s="1307"/>
      <c r="BM8" s="1307"/>
      <c r="BN8" s="1307"/>
      <c r="BO8" s="1307"/>
      <c r="BP8" s="1307"/>
      <c r="BQ8" s="1307"/>
      <c r="BR8" s="1307"/>
      <c r="BS8" s="1307"/>
      <c r="BT8" s="1307"/>
      <c r="BU8" s="1307"/>
      <c r="BV8" s="1307"/>
      <c r="BW8" s="1307"/>
      <c r="BX8" s="1307"/>
      <c r="BY8" s="1307"/>
      <c r="BZ8" s="1307"/>
      <c r="CA8" s="1307"/>
      <c r="CB8" s="1307"/>
      <c r="CC8" s="1307"/>
      <c r="CD8" s="1307"/>
      <c r="CE8" s="1307"/>
      <c r="CF8" s="1307"/>
      <c r="CG8" s="1307"/>
      <c r="CH8" s="1307"/>
      <c r="CI8" s="1307"/>
      <c r="CJ8" s="1307"/>
      <c r="CK8" s="1307"/>
      <c r="CL8" s="1307"/>
      <c r="CM8" s="1307"/>
      <c r="CN8" s="1307"/>
      <c r="CO8" s="1307"/>
      <c r="CP8" s="1307"/>
      <c r="CQ8" s="1307"/>
      <c r="CR8" s="1307"/>
      <c r="CS8" s="1307"/>
      <c r="CT8" s="1307"/>
      <c r="CU8" s="1307"/>
      <c r="CV8" s="1307"/>
      <c r="CW8" s="1307"/>
      <c r="CX8" s="1307"/>
      <c r="CY8" s="1307"/>
      <c r="CZ8" s="1307"/>
      <c r="DA8" s="1307"/>
      <c r="DB8" s="1307"/>
      <c r="DC8" s="1307"/>
      <c r="DD8" s="1307"/>
      <c r="DE8" s="1307"/>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307"/>
      <c r="B9" s="1307"/>
      <c r="C9" s="1307"/>
      <c r="D9" s="1307"/>
      <c r="E9" s="1307"/>
      <c r="F9" s="1307"/>
      <c r="G9" s="1307"/>
      <c r="H9" s="1307"/>
      <c r="I9" s="1307"/>
      <c r="J9" s="1307"/>
      <c r="K9" s="1307"/>
      <c r="L9" s="1307"/>
      <c r="M9" s="1307"/>
      <c r="N9" s="1307"/>
      <c r="O9" s="1307"/>
      <c r="P9" s="1307"/>
      <c r="Q9" s="1307"/>
      <c r="R9" s="1307"/>
      <c r="S9" s="1307"/>
      <c r="T9" s="1307"/>
      <c r="U9" s="1307"/>
      <c r="V9" s="1307"/>
      <c r="W9" s="1307"/>
      <c r="X9" s="1307"/>
      <c r="Y9" s="1307"/>
      <c r="Z9" s="1307"/>
      <c r="AA9" s="1307"/>
      <c r="AB9" s="1307"/>
      <c r="AC9" s="1307"/>
      <c r="AD9" s="1307"/>
      <c r="AE9" s="1307"/>
      <c r="AF9" s="1307"/>
      <c r="AG9" s="1307"/>
      <c r="AH9" s="1307"/>
      <c r="AI9" s="1307"/>
      <c r="AJ9" s="1307"/>
      <c r="AK9" s="1307"/>
      <c r="AL9" s="1307"/>
      <c r="AM9" s="1307"/>
      <c r="AN9" s="1307"/>
      <c r="AO9" s="1307"/>
      <c r="AP9" s="1307"/>
      <c r="AQ9" s="1307"/>
      <c r="AR9" s="1307"/>
      <c r="AS9" s="1307"/>
      <c r="AT9" s="1307"/>
      <c r="AU9" s="1307"/>
      <c r="AV9" s="1307"/>
      <c r="AW9" s="1307"/>
      <c r="AX9" s="1307"/>
      <c r="AY9" s="1307"/>
      <c r="AZ9" s="1307"/>
      <c r="BA9" s="1307"/>
      <c r="BB9" s="1307"/>
      <c r="BC9" s="1307"/>
      <c r="BD9" s="1307"/>
      <c r="BE9" s="1307"/>
      <c r="BF9" s="1307"/>
      <c r="BG9" s="1307"/>
      <c r="BH9" s="1307"/>
      <c r="BI9" s="1307"/>
      <c r="BJ9" s="1307"/>
      <c r="BK9" s="1307"/>
      <c r="BL9" s="1307"/>
      <c r="BM9" s="1307"/>
      <c r="BN9" s="1307"/>
      <c r="BO9" s="1307"/>
      <c r="BP9" s="1307"/>
      <c r="BQ9" s="1307"/>
      <c r="BR9" s="1307"/>
      <c r="BS9" s="1307"/>
      <c r="BT9" s="1307"/>
      <c r="BU9" s="1307"/>
      <c r="BV9" s="1307"/>
      <c r="BW9" s="1307"/>
      <c r="BX9" s="1307"/>
      <c r="BY9" s="1307"/>
      <c r="BZ9" s="1307"/>
      <c r="CA9" s="1307"/>
      <c r="CB9" s="1307"/>
      <c r="CC9" s="1307"/>
      <c r="CD9" s="1307"/>
      <c r="CE9" s="1307"/>
      <c r="CF9" s="1307"/>
      <c r="CG9" s="1307"/>
      <c r="CH9" s="1307"/>
      <c r="CI9" s="1307"/>
      <c r="CJ9" s="1307"/>
      <c r="CK9" s="1307"/>
      <c r="CL9" s="1307"/>
      <c r="CM9" s="1307"/>
      <c r="CN9" s="1307"/>
      <c r="CO9" s="1307"/>
      <c r="CP9" s="1307"/>
      <c r="CQ9" s="1307"/>
      <c r="CR9" s="1307"/>
      <c r="CS9" s="1307"/>
      <c r="CT9" s="1307"/>
      <c r="CU9" s="1307"/>
      <c r="CV9" s="1307"/>
      <c r="CW9" s="1307"/>
      <c r="CX9" s="1307"/>
      <c r="CY9" s="1307"/>
      <c r="CZ9" s="1307"/>
      <c r="DA9" s="1307"/>
      <c r="DB9" s="1307"/>
      <c r="DC9" s="1307"/>
      <c r="DD9" s="1307"/>
      <c r="DE9" s="1307"/>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307"/>
      <c r="B10" s="1307"/>
      <c r="C10" s="1307"/>
      <c r="D10" s="1307"/>
      <c r="E10" s="1307"/>
      <c r="F10" s="1307"/>
      <c r="G10" s="1307"/>
      <c r="H10" s="1307"/>
      <c r="I10" s="1307"/>
      <c r="J10" s="1307"/>
      <c r="K10" s="1307"/>
      <c r="L10" s="1307"/>
      <c r="M10" s="1307"/>
      <c r="N10" s="1307"/>
      <c r="O10" s="1307"/>
      <c r="P10" s="1307"/>
      <c r="Q10" s="1307"/>
      <c r="R10" s="1307"/>
      <c r="S10" s="1307"/>
      <c r="T10" s="1307"/>
      <c r="U10" s="1307"/>
      <c r="V10" s="1307"/>
      <c r="W10" s="1307"/>
      <c r="X10" s="1307"/>
      <c r="Y10" s="1307"/>
      <c r="Z10" s="1307"/>
      <c r="AA10" s="1307"/>
      <c r="AB10" s="1307"/>
      <c r="AC10" s="1307"/>
      <c r="AD10" s="1307"/>
      <c r="AE10" s="1307"/>
      <c r="AF10" s="1307"/>
      <c r="AG10" s="1307"/>
      <c r="AH10" s="1307"/>
      <c r="AI10" s="1307"/>
      <c r="AJ10" s="1307"/>
      <c r="AK10" s="1307"/>
      <c r="AL10" s="1307"/>
      <c r="AM10" s="1307"/>
      <c r="AN10" s="1307"/>
      <c r="AO10" s="1307"/>
      <c r="AP10" s="1307"/>
      <c r="AQ10" s="1307"/>
      <c r="AR10" s="1307"/>
      <c r="AS10" s="1307"/>
      <c r="AT10" s="1307"/>
      <c r="AU10" s="1307"/>
      <c r="AV10" s="1307"/>
      <c r="AW10" s="1307"/>
      <c r="AX10" s="1307"/>
      <c r="AY10" s="1307"/>
      <c r="AZ10" s="1307"/>
      <c r="BA10" s="1307"/>
      <c r="BB10" s="1307"/>
      <c r="BC10" s="1307"/>
      <c r="BD10" s="1307"/>
      <c r="BE10" s="1307"/>
      <c r="BF10" s="1307"/>
      <c r="BG10" s="1307"/>
      <c r="BH10" s="1307"/>
      <c r="BI10" s="1307"/>
      <c r="BJ10" s="1307"/>
      <c r="BK10" s="1307"/>
      <c r="BL10" s="1307"/>
      <c r="BM10" s="1307"/>
      <c r="BN10" s="1307"/>
      <c r="BO10" s="1307"/>
      <c r="BP10" s="1307"/>
      <c r="BQ10" s="1307"/>
      <c r="BR10" s="1307"/>
      <c r="BS10" s="1307"/>
      <c r="BT10" s="1307"/>
      <c r="BU10" s="1307"/>
      <c r="BV10" s="1307"/>
      <c r="BW10" s="1307"/>
      <c r="BX10" s="1307"/>
      <c r="BY10" s="1307"/>
      <c r="BZ10" s="1307"/>
      <c r="CA10" s="1307"/>
      <c r="CB10" s="1307"/>
      <c r="CC10" s="1307"/>
      <c r="CD10" s="1307"/>
      <c r="CE10" s="1307"/>
      <c r="CF10" s="1307"/>
      <c r="CG10" s="1307"/>
      <c r="CH10" s="1307"/>
      <c r="CI10" s="1307"/>
      <c r="CJ10" s="1307"/>
      <c r="CK10" s="1307"/>
      <c r="CL10" s="1307"/>
      <c r="CM10" s="1307"/>
      <c r="CN10" s="1307"/>
      <c r="CO10" s="1307"/>
      <c r="CP10" s="1307"/>
      <c r="CQ10" s="1307"/>
      <c r="CR10" s="1307"/>
      <c r="CS10" s="1307"/>
      <c r="CT10" s="1307"/>
      <c r="CU10" s="1307"/>
      <c r="CV10" s="1307"/>
      <c r="CW10" s="1307"/>
      <c r="CX10" s="1307"/>
      <c r="CY10" s="1307"/>
      <c r="CZ10" s="1307"/>
      <c r="DA10" s="1307"/>
      <c r="DB10" s="1307"/>
      <c r="DC10" s="1307"/>
      <c r="DD10" s="1307"/>
      <c r="DE10" s="1307"/>
      <c r="DF10" s="280"/>
      <c r="DG10" s="280"/>
      <c r="DH10" s="280"/>
      <c r="DI10" s="280"/>
      <c r="DJ10" s="280"/>
      <c r="DK10" s="280"/>
      <c r="DL10" s="280"/>
      <c r="DM10" s="280"/>
      <c r="DN10" s="280"/>
      <c r="DO10" s="280"/>
      <c r="DP10" s="280"/>
      <c r="DQ10" s="280"/>
      <c r="DR10" s="280"/>
      <c r="DS10" s="280"/>
      <c r="DT10" s="280"/>
      <c r="DU10" s="280"/>
      <c r="DV10" s="280"/>
      <c r="DW10" s="280"/>
      <c r="EM10" s="279" t="s">
        <v>625</v>
      </c>
    </row>
    <row r="11" spans="1:143" s="279" customFormat="1" ht="13" x14ac:dyDescent="0.2">
      <c r="A11" s="1307"/>
      <c r="B11" s="1307"/>
      <c r="C11" s="1307"/>
      <c r="D11" s="1307"/>
      <c r="E11" s="1307"/>
      <c r="F11" s="1307"/>
      <c r="G11" s="1307"/>
      <c r="H11" s="1307"/>
      <c r="I11" s="1307"/>
      <c r="J11" s="1307"/>
      <c r="K11" s="1307"/>
      <c r="L11" s="1307"/>
      <c r="M11" s="1307"/>
      <c r="N11" s="1307"/>
      <c r="O11" s="1307"/>
      <c r="P11" s="1307"/>
      <c r="Q11" s="1307"/>
      <c r="R11" s="1307"/>
      <c r="S11" s="1307"/>
      <c r="T11" s="1307"/>
      <c r="U11" s="1307"/>
      <c r="V11" s="1307"/>
      <c r="W11" s="1307"/>
      <c r="X11" s="1307"/>
      <c r="Y11" s="1307"/>
      <c r="Z11" s="1307"/>
      <c r="AA11" s="1307"/>
      <c r="AB11" s="1307"/>
      <c r="AC11" s="1307"/>
      <c r="AD11" s="1307"/>
      <c r="AE11" s="1307"/>
      <c r="AF11" s="1307"/>
      <c r="AG11" s="1307"/>
      <c r="AH11" s="1307"/>
      <c r="AI11" s="1307"/>
      <c r="AJ11" s="1307"/>
      <c r="AK11" s="1307"/>
      <c r="AL11" s="1307"/>
      <c r="AM11" s="1307"/>
      <c r="AN11" s="1307"/>
      <c r="AO11" s="1307"/>
      <c r="AP11" s="1307"/>
      <c r="AQ11" s="1307"/>
      <c r="AR11" s="1307"/>
      <c r="AS11" s="1307"/>
      <c r="AT11" s="1307"/>
      <c r="AU11" s="1307"/>
      <c r="AV11" s="1307"/>
      <c r="AW11" s="1307"/>
      <c r="AX11" s="1307"/>
      <c r="AY11" s="1307"/>
      <c r="AZ11" s="1307"/>
      <c r="BA11" s="1307"/>
      <c r="BB11" s="1307"/>
      <c r="BC11" s="1307"/>
      <c r="BD11" s="1307"/>
      <c r="BE11" s="1307"/>
      <c r="BF11" s="1307"/>
      <c r="BG11" s="1307"/>
      <c r="BH11" s="1307"/>
      <c r="BI11" s="1307"/>
      <c r="BJ11" s="1307"/>
      <c r="BK11" s="1307"/>
      <c r="BL11" s="1307"/>
      <c r="BM11" s="1307"/>
      <c r="BN11" s="1307"/>
      <c r="BO11" s="1307"/>
      <c r="BP11" s="1307"/>
      <c r="BQ11" s="1307"/>
      <c r="BR11" s="1307"/>
      <c r="BS11" s="1307"/>
      <c r="BT11" s="1307"/>
      <c r="BU11" s="1307"/>
      <c r="BV11" s="1307"/>
      <c r="BW11" s="1307"/>
      <c r="BX11" s="1307"/>
      <c r="BY11" s="1307"/>
      <c r="BZ11" s="1307"/>
      <c r="CA11" s="1307"/>
      <c r="CB11" s="1307"/>
      <c r="CC11" s="1307"/>
      <c r="CD11" s="1307"/>
      <c r="CE11" s="1307"/>
      <c r="CF11" s="1307"/>
      <c r="CG11" s="1307"/>
      <c r="CH11" s="1307"/>
      <c r="CI11" s="1307"/>
      <c r="CJ11" s="1307"/>
      <c r="CK11" s="1307"/>
      <c r="CL11" s="1307"/>
      <c r="CM11" s="1307"/>
      <c r="CN11" s="1307"/>
      <c r="CO11" s="1307"/>
      <c r="CP11" s="1307"/>
      <c r="CQ11" s="1307"/>
      <c r="CR11" s="1307"/>
      <c r="CS11" s="1307"/>
      <c r="CT11" s="1307"/>
      <c r="CU11" s="1307"/>
      <c r="CV11" s="1307"/>
      <c r="CW11" s="1307"/>
      <c r="CX11" s="1307"/>
      <c r="CY11" s="1307"/>
      <c r="CZ11" s="1307"/>
      <c r="DA11" s="1307"/>
      <c r="DB11" s="1307"/>
      <c r="DC11" s="1307"/>
      <c r="DD11" s="1307"/>
      <c r="DE11" s="1307"/>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307"/>
      <c r="B12" s="1307"/>
      <c r="C12" s="1307"/>
      <c r="D12" s="1307"/>
      <c r="E12" s="1307"/>
      <c r="F12" s="1307"/>
      <c r="G12" s="1307"/>
      <c r="H12" s="1307"/>
      <c r="I12" s="1307"/>
      <c r="J12" s="1307"/>
      <c r="K12" s="1307"/>
      <c r="L12" s="1307"/>
      <c r="M12" s="1307"/>
      <c r="N12" s="1307"/>
      <c r="O12" s="1307"/>
      <c r="P12" s="1307"/>
      <c r="Q12" s="1307"/>
      <c r="R12" s="1307"/>
      <c r="S12" s="1307"/>
      <c r="T12" s="1307"/>
      <c r="U12" s="1307"/>
      <c r="V12" s="1307"/>
      <c r="W12" s="1307"/>
      <c r="X12" s="1307"/>
      <c r="Y12" s="1307"/>
      <c r="Z12" s="1307"/>
      <c r="AA12" s="1307"/>
      <c r="AB12" s="1307"/>
      <c r="AC12" s="1307"/>
      <c r="AD12" s="1307"/>
      <c r="AE12" s="1307"/>
      <c r="AF12" s="1307"/>
      <c r="AG12" s="1307"/>
      <c r="AH12" s="1307"/>
      <c r="AI12" s="1307"/>
      <c r="AJ12" s="1307"/>
      <c r="AK12" s="1307"/>
      <c r="AL12" s="1307"/>
      <c r="AM12" s="1307"/>
      <c r="AN12" s="1307"/>
      <c r="AO12" s="1307"/>
      <c r="AP12" s="1307"/>
      <c r="AQ12" s="1307"/>
      <c r="AR12" s="1307"/>
      <c r="AS12" s="1307"/>
      <c r="AT12" s="1307"/>
      <c r="AU12" s="1307"/>
      <c r="AV12" s="1307"/>
      <c r="AW12" s="1307"/>
      <c r="AX12" s="1307"/>
      <c r="AY12" s="1307"/>
      <c r="AZ12" s="1307"/>
      <c r="BA12" s="1307"/>
      <c r="BB12" s="1307"/>
      <c r="BC12" s="1307"/>
      <c r="BD12" s="1307"/>
      <c r="BE12" s="1307"/>
      <c r="BF12" s="1307"/>
      <c r="BG12" s="1307"/>
      <c r="BH12" s="1307"/>
      <c r="BI12" s="1307"/>
      <c r="BJ12" s="1307"/>
      <c r="BK12" s="1307"/>
      <c r="BL12" s="1307"/>
      <c r="BM12" s="1307"/>
      <c r="BN12" s="1307"/>
      <c r="BO12" s="1307"/>
      <c r="BP12" s="1307"/>
      <c r="BQ12" s="1307"/>
      <c r="BR12" s="1307"/>
      <c r="BS12" s="1307"/>
      <c r="BT12" s="1307"/>
      <c r="BU12" s="1307"/>
      <c r="BV12" s="1307"/>
      <c r="BW12" s="1307"/>
      <c r="BX12" s="1307"/>
      <c r="BY12" s="1307"/>
      <c r="BZ12" s="1307"/>
      <c r="CA12" s="1307"/>
      <c r="CB12" s="1307"/>
      <c r="CC12" s="1307"/>
      <c r="CD12" s="1307"/>
      <c r="CE12" s="1307"/>
      <c r="CF12" s="1307"/>
      <c r="CG12" s="1307"/>
      <c r="CH12" s="1307"/>
      <c r="CI12" s="1307"/>
      <c r="CJ12" s="1307"/>
      <c r="CK12" s="1307"/>
      <c r="CL12" s="1307"/>
      <c r="CM12" s="1307"/>
      <c r="CN12" s="1307"/>
      <c r="CO12" s="1307"/>
      <c r="CP12" s="1307"/>
      <c r="CQ12" s="1307"/>
      <c r="CR12" s="1307"/>
      <c r="CS12" s="1307"/>
      <c r="CT12" s="1307"/>
      <c r="CU12" s="1307"/>
      <c r="CV12" s="1307"/>
      <c r="CW12" s="1307"/>
      <c r="CX12" s="1307"/>
      <c r="CY12" s="1307"/>
      <c r="CZ12" s="1307"/>
      <c r="DA12" s="1307"/>
      <c r="DB12" s="1307"/>
      <c r="DC12" s="1307"/>
      <c r="DD12" s="1307"/>
      <c r="DE12" s="1307"/>
      <c r="DF12" s="280"/>
      <c r="DG12" s="280"/>
      <c r="DH12" s="280"/>
      <c r="DI12" s="280"/>
      <c r="DJ12" s="280"/>
      <c r="DK12" s="280"/>
      <c r="DL12" s="280"/>
      <c r="DM12" s="280"/>
      <c r="DN12" s="280"/>
      <c r="DO12" s="280"/>
      <c r="DP12" s="280"/>
      <c r="DQ12" s="280"/>
      <c r="DR12" s="280"/>
      <c r="DS12" s="280"/>
      <c r="DT12" s="280"/>
      <c r="DU12" s="280"/>
      <c r="DV12" s="280"/>
      <c r="DW12" s="280"/>
      <c r="EM12" s="279" t="s">
        <v>625</v>
      </c>
    </row>
    <row r="13" spans="1:143" s="279" customFormat="1" ht="13" x14ac:dyDescent="0.2">
      <c r="A13" s="1307"/>
      <c r="B13" s="1307"/>
      <c r="C13" s="1307"/>
      <c r="D13" s="1307"/>
      <c r="E13" s="1307"/>
      <c r="F13" s="1307"/>
      <c r="G13" s="1307"/>
      <c r="H13" s="1307"/>
      <c r="I13" s="1307"/>
      <c r="J13" s="1307"/>
      <c r="K13" s="1307"/>
      <c r="L13" s="1307"/>
      <c r="M13" s="1307"/>
      <c r="N13" s="1307"/>
      <c r="O13" s="1307"/>
      <c r="P13" s="1307"/>
      <c r="Q13" s="1307"/>
      <c r="R13" s="1307"/>
      <c r="S13" s="1307"/>
      <c r="T13" s="1307"/>
      <c r="U13" s="1307"/>
      <c r="V13" s="1307"/>
      <c r="W13" s="1307"/>
      <c r="X13" s="1307"/>
      <c r="Y13" s="1307"/>
      <c r="Z13" s="1307"/>
      <c r="AA13" s="1307"/>
      <c r="AB13" s="1307"/>
      <c r="AC13" s="1307"/>
      <c r="AD13" s="1307"/>
      <c r="AE13" s="1307"/>
      <c r="AF13" s="1307"/>
      <c r="AG13" s="1307"/>
      <c r="AH13" s="1307"/>
      <c r="AI13" s="1307"/>
      <c r="AJ13" s="1307"/>
      <c r="AK13" s="1307"/>
      <c r="AL13" s="1307"/>
      <c r="AM13" s="1307"/>
      <c r="AN13" s="1307"/>
      <c r="AO13" s="1307"/>
      <c r="AP13" s="1307"/>
      <c r="AQ13" s="1307"/>
      <c r="AR13" s="1307"/>
      <c r="AS13" s="1307"/>
      <c r="AT13" s="1307"/>
      <c r="AU13" s="1307"/>
      <c r="AV13" s="1307"/>
      <c r="AW13" s="1307"/>
      <c r="AX13" s="1307"/>
      <c r="AY13" s="1307"/>
      <c r="AZ13" s="1307"/>
      <c r="BA13" s="1307"/>
      <c r="BB13" s="1307"/>
      <c r="BC13" s="1307"/>
      <c r="BD13" s="1307"/>
      <c r="BE13" s="1307"/>
      <c r="BF13" s="1307"/>
      <c r="BG13" s="1307"/>
      <c r="BH13" s="1307"/>
      <c r="BI13" s="1307"/>
      <c r="BJ13" s="1307"/>
      <c r="BK13" s="1307"/>
      <c r="BL13" s="1307"/>
      <c r="BM13" s="1307"/>
      <c r="BN13" s="1307"/>
      <c r="BO13" s="1307"/>
      <c r="BP13" s="1307"/>
      <c r="BQ13" s="1307"/>
      <c r="BR13" s="1307"/>
      <c r="BS13" s="1307"/>
      <c r="BT13" s="1307"/>
      <c r="BU13" s="1307"/>
      <c r="BV13" s="1307"/>
      <c r="BW13" s="1307"/>
      <c r="BX13" s="1307"/>
      <c r="BY13" s="1307"/>
      <c r="BZ13" s="1307"/>
      <c r="CA13" s="1307"/>
      <c r="CB13" s="1307"/>
      <c r="CC13" s="1307"/>
      <c r="CD13" s="1307"/>
      <c r="CE13" s="1307"/>
      <c r="CF13" s="1307"/>
      <c r="CG13" s="1307"/>
      <c r="CH13" s="1307"/>
      <c r="CI13" s="1307"/>
      <c r="CJ13" s="1307"/>
      <c r="CK13" s="1307"/>
      <c r="CL13" s="1307"/>
      <c r="CM13" s="1307"/>
      <c r="CN13" s="1307"/>
      <c r="CO13" s="1307"/>
      <c r="CP13" s="1307"/>
      <c r="CQ13" s="1307"/>
      <c r="CR13" s="1307"/>
      <c r="CS13" s="1307"/>
      <c r="CT13" s="1307"/>
      <c r="CU13" s="1307"/>
      <c r="CV13" s="1307"/>
      <c r="CW13" s="1307"/>
      <c r="CX13" s="1307"/>
      <c r="CY13" s="1307"/>
      <c r="CZ13" s="1307"/>
      <c r="DA13" s="1307"/>
      <c r="DB13" s="1307"/>
      <c r="DC13" s="1307"/>
      <c r="DD13" s="1307"/>
      <c r="DE13" s="1307"/>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307"/>
      <c r="B14" s="1307"/>
      <c r="C14" s="1307"/>
      <c r="D14" s="1307"/>
      <c r="E14" s="1307"/>
      <c r="F14" s="1307"/>
      <c r="G14" s="1307"/>
      <c r="H14" s="1307"/>
      <c r="I14" s="1307"/>
      <c r="J14" s="1307"/>
      <c r="K14" s="1307"/>
      <c r="L14" s="1307"/>
      <c r="M14" s="1307"/>
      <c r="N14" s="1307"/>
      <c r="O14" s="1307"/>
      <c r="P14" s="1307"/>
      <c r="Q14" s="1307"/>
      <c r="R14" s="1307"/>
      <c r="S14" s="1307"/>
      <c r="T14" s="1307"/>
      <c r="U14" s="1307"/>
      <c r="V14" s="1307"/>
      <c r="W14" s="1307"/>
      <c r="X14" s="1307"/>
      <c r="Y14" s="1307"/>
      <c r="Z14" s="1307"/>
      <c r="AA14" s="1307"/>
      <c r="AB14" s="1307"/>
      <c r="AC14" s="1307"/>
      <c r="AD14" s="1307"/>
      <c r="AE14" s="1307"/>
      <c r="AF14" s="1307"/>
      <c r="AG14" s="1307"/>
      <c r="AH14" s="1307"/>
      <c r="AI14" s="1307"/>
      <c r="AJ14" s="1307"/>
      <c r="AK14" s="1307"/>
      <c r="AL14" s="1307"/>
      <c r="AM14" s="1307"/>
      <c r="AN14" s="1307"/>
      <c r="AO14" s="1307"/>
      <c r="AP14" s="1307"/>
      <c r="AQ14" s="1307"/>
      <c r="AR14" s="1307"/>
      <c r="AS14" s="1307"/>
      <c r="AT14" s="1307"/>
      <c r="AU14" s="1307"/>
      <c r="AV14" s="1307"/>
      <c r="AW14" s="1307"/>
      <c r="AX14" s="1307"/>
      <c r="AY14" s="1307"/>
      <c r="AZ14" s="1307"/>
      <c r="BA14" s="1307"/>
      <c r="BB14" s="1307"/>
      <c r="BC14" s="1307"/>
      <c r="BD14" s="1307"/>
      <c r="BE14" s="1307"/>
      <c r="BF14" s="1307"/>
      <c r="BG14" s="1307"/>
      <c r="BH14" s="1307"/>
      <c r="BI14" s="1307"/>
      <c r="BJ14" s="1307"/>
      <c r="BK14" s="1307"/>
      <c r="BL14" s="1307"/>
      <c r="BM14" s="1307"/>
      <c r="BN14" s="1307"/>
      <c r="BO14" s="1307"/>
      <c r="BP14" s="1307"/>
      <c r="BQ14" s="1307"/>
      <c r="BR14" s="1307"/>
      <c r="BS14" s="1307"/>
      <c r="BT14" s="1307"/>
      <c r="BU14" s="1307"/>
      <c r="BV14" s="1307"/>
      <c r="BW14" s="1307"/>
      <c r="BX14" s="1307"/>
      <c r="BY14" s="1307"/>
      <c r="BZ14" s="1307"/>
      <c r="CA14" s="1307"/>
      <c r="CB14" s="1307"/>
      <c r="CC14" s="1307"/>
      <c r="CD14" s="1307"/>
      <c r="CE14" s="1307"/>
      <c r="CF14" s="1307"/>
      <c r="CG14" s="1307"/>
      <c r="CH14" s="1307"/>
      <c r="CI14" s="1307"/>
      <c r="CJ14" s="1307"/>
      <c r="CK14" s="1307"/>
      <c r="CL14" s="1307"/>
      <c r="CM14" s="1307"/>
      <c r="CN14" s="1307"/>
      <c r="CO14" s="1307"/>
      <c r="CP14" s="1307"/>
      <c r="CQ14" s="1307"/>
      <c r="CR14" s="1307"/>
      <c r="CS14" s="1307"/>
      <c r="CT14" s="1307"/>
      <c r="CU14" s="1307"/>
      <c r="CV14" s="1307"/>
      <c r="CW14" s="1307"/>
      <c r="CX14" s="1307"/>
      <c r="CY14" s="1307"/>
      <c r="CZ14" s="1307"/>
      <c r="DA14" s="1307"/>
      <c r="DB14" s="1307"/>
      <c r="DC14" s="1307"/>
      <c r="DD14" s="1307"/>
      <c r="DE14" s="1307"/>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49"/>
      <c r="B15" s="1307"/>
      <c r="C15" s="1307"/>
      <c r="D15" s="1307"/>
      <c r="E15" s="1307"/>
      <c r="F15" s="1307"/>
      <c r="G15" s="1307"/>
      <c r="H15" s="1307"/>
      <c r="I15" s="1307"/>
      <c r="J15" s="1307"/>
      <c r="K15" s="1307"/>
      <c r="L15" s="1307"/>
      <c r="M15" s="1307"/>
      <c r="N15" s="1307"/>
      <c r="O15" s="1307"/>
      <c r="P15" s="1307"/>
      <c r="Q15" s="1307"/>
      <c r="R15" s="1307"/>
      <c r="S15" s="1307"/>
      <c r="T15" s="1307"/>
      <c r="U15" s="1307"/>
      <c r="V15" s="1307"/>
      <c r="W15" s="1307"/>
      <c r="X15" s="1307"/>
      <c r="Y15" s="1307"/>
      <c r="Z15" s="1307"/>
      <c r="AA15" s="1307"/>
      <c r="AB15" s="1307"/>
      <c r="AC15" s="1307"/>
      <c r="AD15" s="1307"/>
      <c r="AE15" s="1307"/>
      <c r="AF15" s="1307"/>
      <c r="AG15" s="1307"/>
      <c r="AH15" s="1307"/>
      <c r="AI15" s="1307"/>
      <c r="AJ15" s="1307"/>
      <c r="AK15" s="1307"/>
      <c r="AL15" s="1307"/>
      <c r="AM15" s="1307"/>
      <c r="AN15" s="1307"/>
      <c r="AO15" s="1307"/>
      <c r="AP15" s="1307"/>
      <c r="AQ15" s="1307"/>
      <c r="AR15" s="1307"/>
      <c r="AS15" s="1307"/>
      <c r="AT15" s="1307"/>
      <c r="AU15" s="1307"/>
      <c r="AV15" s="1307"/>
      <c r="AW15" s="1307"/>
      <c r="AX15" s="1307"/>
      <c r="AY15" s="1307"/>
      <c r="AZ15" s="1307"/>
      <c r="BA15" s="1307"/>
      <c r="BB15" s="1307"/>
      <c r="BC15" s="1307"/>
      <c r="BD15" s="1307"/>
      <c r="BE15" s="1307"/>
      <c r="BF15" s="1307"/>
      <c r="BG15" s="1307"/>
      <c r="BH15" s="1307"/>
      <c r="BI15" s="1307"/>
      <c r="BJ15" s="1307"/>
      <c r="BK15" s="1307"/>
      <c r="BL15" s="1307"/>
      <c r="BM15" s="1307"/>
      <c r="BN15" s="1307"/>
      <c r="BO15" s="1307"/>
      <c r="BP15" s="1307"/>
      <c r="BQ15" s="1307"/>
      <c r="BR15" s="1307"/>
      <c r="BS15" s="1307"/>
      <c r="BT15" s="1307"/>
      <c r="BU15" s="1307"/>
      <c r="BV15" s="1307"/>
      <c r="BW15" s="1307"/>
      <c r="BX15" s="1307"/>
      <c r="BY15" s="1307"/>
      <c r="BZ15" s="1307"/>
      <c r="CA15" s="1307"/>
      <c r="CB15" s="1307"/>
      <c r="CC15" s="1307"/>
      <c r="CD15" s="1307"/>
      <c r="CE15" s="1307"/>
      <c r="CF15" s="1307"/>
      <c r="CG15" s="1307"/>
      <c r="CH15" s="1307"/>
      <c r="CI15" s="1307"/>
      <c r="CJ15" s="1307"/>
      <c r="CK15" s="1307"/>
      <c r="CL15" s="1307"/>
      <c r="CM15" s="1307"/>
      <c r="CN15" s="1307"/>
      <c r="CO15" s="1307"/>
      <c r="CP15" s="1307"/>
      <c r="CQ15" s="1307"/>
      <c r="CR15" s="1307"/>
      <c r="CS15" s="1307"/>
      <c r="CT15" s="1307"/>
      <c r="CU15" s="1307"/>
      <c r="CV15" s="1307"/>
      <c r="CW15" s="1307"/>
      <c r="CX15" s="1307"/>
      <c r="CY15" s="1307"/>
      <c r="CZ15" s="1307"/>
      <c r="DA15" s="1307"/>
      <c r="DB15" s="1307"/>
      <c r="DC15" s="1307"/>
      <c r="DD15" s="1307"/>
      <c r="DE15" s="1307"/>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49"/>
      <c r="B16" s="1307"/>
      <c r="C16" s="1307"/>
      <c r="D16" s="1307"/>
      <c r="E16" s="1307"/>
      <c r="F16" s="1307"/>
      <c r="G16" s="1307"/>
      <c r="H16" s="1307"/>
      <c r="I16" s="1307"/>
      <c r="J16" s="1307"/>
      <c r="K16" s="1307"/>
      <c r="L16" s="1307"/>
      <c r="M16" s="1307"/>
      <c r="N16" s="1307"/>
      <c r="O16" s="1307"/>
      <c r="P16" s="1307"/>
      <c r="Q16" s="1307"/>
      <c r="R16" s="1307"/>
      <c r="S16" s="1307"/>
      <c r="T16" s="1307"/>
      <c r="U16" s="1307"/>
      <c r="V16" s="1307"/>
      <c r="W16" s="1307"/>
      <c r="X16" s="1307"/>
      <c r="Y16" s="1307"/>
      <c r="Z16" s="1307"/>
      <c r="AA16" s="1307"/>
      <c r="AB16" s="1307"/>
      <c r="AC16" s="1307"/>
      <c r="AD16" s="1307"/>
      <c r="AE16" s="1307"/>
      <c r="AF16" s="1307"/>
      <c r="AG16" s="1307"/>
      <c r="AH16" s="1307"/>
      <c r="AI16" s="1307"/>
      <c r="AJ16" s="1307"/>
      <c r="AK16" s="1307"/>
      <c r="AL16" s="1307"/>
      <c r="AM16" s="1307"/>
      <c r="AN16" s="1307"/>
      <c r="AO16" s="1307"/>
      <c r="AP16" s="1307"/>
      <c r="AQ16" s="1307"/>
      <c r="AR16" s="1307"/>
      <c r="AS16" s="1307"/>
      <c r="AT16" s="1307"/>
      <c r="AU16" s="1307"/>
      <c r="AV16" s="1307"/>
      <c r="AW16" s="1307"/>
      <c r="AX16" s="1307"/>
      <c r="AY16" s="1307"/>
      <c r="AZ16" s="1307"/>
      <c r="BA16" s="1307"/>
      <c r="BB16" s="1307"/>
      <c r="BC16" s="1307"/>
      <c r="BD16" s="1307"/>
      <c r="BE16" s="1307"/>
      <c r="BF16" s="1307"/>
      <c r="BG16" s="1307"/>
      <c r="BH16" s="1307"/>
      <c r="BI16" s="1307"/>
      <c r="BJ16" s="1307"/>
      <c r="BK16" s="1307"/>
      <c r="BL16" s="1307"/>
      <c r="BM16" s="1307"/>
      <c r="BN16" s="1307"/>
      <c r="BO16" s="1307"/>
      <c r="BP16" s="1307"/>
      <c r="BQ16" s="1307"/>
      <c r="BR16" s="1307"/>
      <c r="BS16" s="1307"/>
      <c r="BT16" s="1307"/>
      <c r="BU16" s="1307"/>
      <c r="BV16" s="1307"/>
      <c r="BW16" s="1307"/>
      <c r="BX16" s="1307"/>
      <c r="BY16" s="1307"/>
      <c r="BZ16" s="1307"/>
      <c r="CA16" s="1307"/>
      <c r="CB16" s="1307"/>
      <c r="CC16" s="1307"/>
      <c r="CD16" s="1307"/>
      <c r="CE16" s="1307"/>
      <c r="CF16" s="1307"/>
      <c r="CG16" s="1307"/>
      <c r="CH16" s="1307"/>
      <c r="CI16" s="1307"/>
      <c r="CJ16" s="1307"/>
      <c r="CK16" s="1307"/>
      <c r="CL16" s="1307"/>
      <c r="CM16" s="1307"/>
      <c r="CN16" s="1307"/>
      <c r="CO16" s="1307"/>
      <c r="CP16" s="1307"/>
      <c r="CQ16" s="1307"/>
      <c r="CR16" s="1307"/>
      <c r="CS16" s="1307"/>
      <c r="CT16" s="1307"/>
      <c r="CU16" s="1307"/>
      <c r="CV16" s="1307"/>
      <c r="CW16" s="1307"/>
      <c r="CX16" s="1307"/>
      <c r="CY16" s="1307"/>
      <c r="CZ16" s="1307"/>
      <c r="DA16" s="1307"/>
      <c r="DB16" s="1307"/>
      <c r="DC16" s="1307"/>
      <c r="DD16" s="1307"/>
      <c r="DE16" s="1307"/>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49"/>
      <c r="B17" s="1307"/>
      <c r="C17" s="1307"/>
      <c r="D17" s="1307"/>
      <c r="E17" s="1307"/>
      <c r="F17" s="1307"/>
      <c r="G17" s="1307"/>
      <c r="H17" s="1307"/>
      <c r="I17" s="1307"/>
      <c r="J17" s="1307"/>
      <c r="K17" s="1307"/>
      <c r="L17" s="1307"/>
      <c r="M17" s="1307"/>
      <c r="N17" s="1307"/>
      <c r="O17" s="1307"/>
      <c r="P17" s="1307"/>
      <c r="Q17" s="1307"/>
      <c r="R17" s="1307"/>
      <c r="S17" s="1307"/>
      <c r="T17" s="1307"/>
      <c r="U17" s="1307"/>
      <c r="V17" s="1307"/>
      <c r="W17" s="1307"/>
      <c r="X17" s="1307"/>
      <c r="Y17" s="1307"/>
      <c r="Z17" s="1307"/>
      <c r="AA17" s="1307"/>
      <c r="AB17" s="1307"/>
      <c r="AC17" s="1307"/>
      <c r="AD17" s="1307"/>
      <c r="AE17" s="1307"/>
      <c r="AF17" s="1307"/>
      <c r="AG17" s="1307"/>
      <c r="AH17" s="1307"/>
      <c r="AI17" s="1307"/>
      <c r="AJ17" s="1307"/>
      <c r="AK17" s="1307"/>
      <c r="AL17" s="1307"/>
      <c r="AM17" s="1307"/>
      <c r="AN17" s="1307"/>
      <c r="AO17" s="1307"/>
      <c r="AP17" s="1307"/>
      <c r="AQ17" s="1307"/>
      <c r="AR17" s="1307"/>
      <c r="AS17" s="1307"/>
      <c r="AT17" s="1307"/>
      <c r="AU17" s="1307"/>
      <c r="AV17" s="1307"/>
      <c r="AW17" s="1307"/>
      <c r="AX17" s="1307"/>
      <c r="AY17" s="1307"/>
      <c r="AZ17" s="1307"/>
      <c r="BA17" s="1307"/>
      <c r="BB17" s="1307"/>
      <c r="BC17" s="1307"/>
      <c r="BD17" s="1307"/>
      <c r="BE17" s="1307"/>
      <c r="BF17" s="1307"/>
      <c r="BG17" s="1307"/>
      <c r="BH17" s="1307"/>
      <c r="BI17" s="1307"/>
      <c r="BJ17" s="1307"/>
      <c r="BK17" s="1307"/>
      <c r="BL17" s="1307"/>
      <c r="BM17" s="1307"/>
      <c r="BN17" s="1307"/>
      <c r="BO17" s="1307"/>
      <c r="BP17" s="1307"/>
      <c r="BQ17" s="1307"/>
      <c r="BR17" s="1307"/>
      <c r="BS17" s="1307"/>
      <c r="BT17" s="1307"/>
      <c r="BU17" s="1307"/>
      <c r="BV17" s="1307"/>
      <c r="BW17" s="1307"/>
      <c r="BX17" s="1307"/>
      <c r="BY17" s="1307"/>
      <c r="BZ17" s="1307"/>
      <c r="CA17" s="1307"/>
      <c r="CB17" s="1307"/>
      <c r="CC17" s="1307"/>
      <c r="CD17" s="1307"/>
      <c r="CE17" s="1307"/>
      <c r="CF17" s="1307"/>
      <c r="CG17" s="1307"/>
      <c r="CH17" s="1307"/>
      <c r="CI17" s="1307"/>
      <c r="CJ17" s="1307"/>
      <c r="CK17" s="1307"/>
      <c r="CL17" s="1307"/>
      <c r="CM17" s="1307"/>
      <c r="CN17" s="1307"/>
      <c r="CO17" s="1307"/>
      <c r="CP17" s="1307"/>
      <c r="CQ17" s="1307"/>
      <c r="CR17" s="1307"/>
      <c r="CS17" s="1307"/>
      <c r="CT17" s="1307"/>
      <c r="CU17" s="1307"/>
      <c r="CV17" s="1307"/>
      <c r="CW17" s="1307"/>
      <c r="CX17" s="1307"/>
      <c r="CY17" s="1307"/>
      <c r="CZ17" s="1307"/>
      <c r="DA17" s="1307"/>
      <c r="DB17" s="1307"/>
      <c r="DC17" s="1307"/>
      <c r="DD17" s="1307"/>
      <c r="DE17" s="1307"/>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49"/>
      <c r="B18" s="1307"/>
      <c r="C18" s="1307"/>
      <c r="D18" s="1307"/>
      <c r="E18" s="1307"/>
      <c r="F18" s="1307"/>
      <c r="G18" s="1307"/>
      <c r="H18" s="1307"/>
      <c r="I18" s="1307"/>
      <c r="J18" s="1307"/>
      <c r="K18" s="1307"/>
      <c r="L18" s="1307"/>
      <c r="M18" s="1307"/>
      <c r="N18" s="1307"/>
      <c r="O18" s="1307"/>
      <c r="P18" s="1307"/>
      <c r="Q18" s="1307"/>
      <c r="R18" s="1307"/>
      <c r="S18" s="1307"/>
      <c r="T18" s="1307"/>
      <c r="U18" s="1307"/>
      <c r="V18" s="1307"/>
      <c r="W18" s="1307"/>
      <c r="X18" s="1307"/>
      <c r="Y18" s="1307"/>
      <c r="Z18" s="1307"/>
      <c r="AA18" s="1307"/>
      <c r="AB18" s="1307"/>
      <c r="AC18" s="1307"/>
      <c r="AD18" s="1307"/>
      <c r="AE18" s="1307"/>
      <c r="AF18" s="1307"/>
      <c r="AG18" s="1307"/>
      <c r="AH18" s="1307"/>
      <c r="AI18" s="1307"/>
      <c r="AJ18" s="1307"/>
      <c r="AK18" s="1307"/>
      <c r="AL18" s="1307"/>
      <c r="AM18" s="1307"/>
      <c r="AN18" s="1307"/>
      <c r="AO18" s="1307"/>
      <c r="AP18" s="1307"/>
      <c r="AQ18" s="1307"/>
      <c r="AR18" s="1307"/>
      <c r="AS18" s="1307"/>
      <c r="AT18" s="1307"/>
      <c r="AU18" s="1307"/>
      <c r="AV18" s="1307"/>
      <c r="AW18" s="1307"/>
      <c r="AX18" s="1307"/>
      <c r="AY18" s="1307"/>
      <c r="AZ18" s="1307"/>
      <c r="BA18" s="1307"/>
      <c r="BB18" s="1307"/>
      <c r="BC18" s="1307"/>
      <c r="BD18" s="1307"/>
      <c r="BE18" s="1307"/>
      <c r="BF18" s="1307"/>
      <c r="BG18" s="1307"/>
      <c r="BH18" s="1307"/>
      <c r="BI18" s="1307"/>
      <c r="BJ18" s="1307"/>
      <c r="BK18" s="1307"/>
      <c r="BL18" s="1307"/>
      <c r="BM18" s="1307"/>
      <c r="BN18" s="1307"/>
      <c r="BO18" s="1307"/>
      <c r="BP18" s="1307"/>
      <c r="BQ18" s="1307"/>
      <c r="BR18" s="1307"/>
      <c r="BS18" s="1307"/>
      <c r="BT18" s="1307"/>
      <c r="BU18" s="1307"/>
      <c r="BV18" s="1307"/>
      <c r="BW18" s="1307"/>
      <c r="BX18" s="1307"/>
      <c r="BY18" s="1307"/>
      <c r="BZ18" s="1307"/>
      <c r="CA18" s="1307"/>
      <c r="CB18" s="1307"/>
      <c r="CC18" s="1307"/>
      <c r="CD18" s="1307"/>
      <c r="CE18" s="1307"/>
      <c r="CF18" s="1307"/>
      <c r="CG18" s="1307"/>
      <c r="CH18" s="1307"/>
      <c r="CI18" s="1307"/>
      <c r="CJ18" s="1307"/>
      <c r="CK18" s="1307"/>
      <c r="CL18" s="1307"/>
      <c r="CM18" s="1307"/>
      <c r="CN18" s="1307"/>
      <c r="CO18" s="1307"/>
      <c r="CP18" s="1307"/>
      <c r="CQ18" s="1307"/>
      <c r="CR18" s="1307"/>
      <c r="CS18" s="1307"/>
      <c r="CT18" s="1307"/>
      <c r="CU18" s="1307"/>
      <c r="CV18" s="1307"/>
      <c r="CW18" s="1307"/>
      <c r="CX18" s="1307"/>
      <c r="CY18" s="1307"/>
      <c r="CZ18" s="1307"/>
      <c r="DA18" s="1307"/>
      <c r="DB18" s="1307"/>
      <c r="DC18" s="1307"/>
      <c r="DD18" s="1307"/>
      <c r="DE18" s="1307"/>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49"/>
      <c r="DE19" s="1249"/>
    </row>
    <row r="20" spans="1:351" ht="13" x14ac:dyDescent="0.2">
      <c r="DD20" s="1249"/>
      <c r="DE20" s="1249"/>
    </row>
    <row r="21" spans="1:351" ht="16.5" x14ac:dyDescent="0.2">
      <c r="B21" s="1306"/>
      <c r="C21" s="1302"/>
      <c r="D21" s="1302"/>
      <c r="E21" s="1302"/>
      <c r="F21" s="1302"/>
      <c r="G21" s="1302"/>
      <c r="H21" s="1302"/>
      <c r="I21" s="1302"/>
      <c r="J21" s="1302"/>
      <c r="K21" s="1302"/>
      <c r="L21" s="1302"/>
      <c r="M21" s="1302"/>
      <c r="N21" s="1305"/>
      <c r="O21" s="1302"/>
      <c r="P21" s="1302"/>
      <c r="Q21" s="1302"/>
      <c r="R21" s="1302"/>
      <c r="S21" s="1302"/>
      <c r="T21" s="1302"/>
      <c r="U21" s="1302"/>
      <c r="V21" s="1302"/>
      <c r="W21" s="1302"/>
      <c r="X21" s="1302"/>
      <c r="Y21" s="1302"/>
      <c r="Z21" s="1302"/>
      <c r="AA21" s="1302"/>
      <c r="AB21" s="1302"/>
      <c r="AC21" s="1302"/>
      <c r="AD21" s="1302"/>
      <c r="AE21" s="1302"/>
      <c r="AF21" s="1302"/>
      <c r="AG21" s="1302"/>
      <c r="AH21" s="1302"/>
      <c r="AI21" s="1302"/>
      <c r="AJ21" s="1302"/>
      <c r="AK21" s="1302"/>
      <c r="AL21" s="1302"/>
      <c r="AM21" s="1302"/>
      <c r="AN21" s="1302"/>
      <c r="AO21" s="1302"/>
      <c r="AP21" s="1302"/>
      <c r="AQ21" s="1302"/>
      <c r="AR21" s="1302"/>
      <c r="AS21" s="1302"/>
      <c r="AT21" s="1305"/>
      <c r="AU21" s="1302"/>
      <c r="AV21" s="1302"/>
      <c r="AW21" s="1302"/>
      <c r="AX21" s="1302"/>
      <c r="AY21" s="1302"/>
      <c r="AZ21" s="1302"/>
      <c r="BA21" s="1302"/>
      <c r="BB21" s="1302"/>
      <c r="BC21" s="1302"/>
      <c r="BD21" s="1302"/>
      <c r="BE21" s="1302"/>
      <c r="BF21" s="1305"/>
      <c r="BG21" s="1302"/>
      <c r="BH21" s="1302"/>
      <c r="BI21" s="1302"/>
      <c r="BJ21" s="1302"/>
      <c r="BK21" s="1302"/>
      <c r="BL21" s="1302"/>
      <c r="BM21" s="1302"/>
      <c r="BN21" s="1302"/>
      <c r="BO21" s="1302"/>
      <c r="BP21" s="1302"/>
      <c r="BQ21" s="1302"/>
      <c r="BR21" s="1305"/>
      <c r="BS21" s="1302"/>
      <c r="BT21" s="1302"/>
      <c r="BU21" s="1302"/>
      <c r="BV21" s="1302"/>
      <c r="BW21" s="1302"/>
      <c r="BX21" s="1302"/>
      <c r="BY21" s="1302"/>
      <c r="BZ21" s="1302"/>
      <c r="CA21" s="1302"/>
      <c r="CB21" s="1302"/>
      <c r="CC21" s="1302"/>
      <c r="CD21" s="1305"/>
      <c r="CE21" s="1302"/>
      <c r="CF21" s="1302"/>
      <c r="CG21" s="1302"/>
      <c r="CH21" s="1302"/>
      <c r="CI21" s="1302"/>
      <c r="CJ21" s="1302"/>
      <c r="CK21" s="1302"/>
      <c r="CL21" s="1302"/>
      <c r="CM21" s="1302"/>
      <c r="CN21" s="1302"/>
      <c r="CO21" s="1302"/>
      <c r="CP21" s="1305"/>
      <c r="CQ21" s="1302"/>
      <c r="CR21" s="1302"/>
      <c r="CS21" s="1302"/>
      <c r="CT21" s="1302"/>
      <c r="CU21" s="1302"/>
      <c r="CV21" s="1302"/>
      <c r="CW21" s="1302"/>
      <c r="CX21" s="1302"/>
      <c r="CY21" s="1302"/>
      <c r="CZ21" s="1302"/>
      <c r="DA21" s="1302"/>
      <c r="DB21" s="1305"/>
      <c r="DC21" s="1302"/>
      <c r="DD21" s="1301"/>
      <c r="DE21" s="1249"/>
      <c r="MM21" s="1304"/>
    </row>
    <row r="22" spans="1:351" ht="16.5" x14ac:dyDescent="0.2">
      <c r="B22" s="1250"/>
      <c r="MM22" s="1304"/>
    </row>
    <row r="23" spans="1:351" ht="13" x14ac:dyDescent="0.2">
      <c r="B23" s="1250"/>
    </row>
    <row r="24" spans="1:351" ht="13" x14ac:dyDescent="0.2">
      <c r="B24" s="1250"/>
    </row>
    <row r="25" spans="1:351" ht="13" x14ac:dyDescent="0.2">
      <c r="B25" s="1250"/>
    </row>
    <row r="26" spans="1:351" ht="13" x14ac:dyDescent="0.2">
      <c r="B26" s="1250"/>
    </row>
    <row r="27" spans="1:351" ht="13" x14ac:dyDescent="0.2">
      <c r="B27" s="1250"/>
    </row>
    <row r="28" spans="1:351" ht="13" x14ac:dyDescent="0.2">
      <c r="B28" s="1250"/>
    </row>
    <row r="29" spans="1:351" ht="13" x14ac:dyDescent="0.2">
      <c r="B29" s="1250"/>
    </row>
    <row r="30" spans="1:351" ht="13" x14ac:dyDescent="0.2">
      <c r="B30" s="1250"/>
    </row>
    <row r="31" spans="1:351" ht="13" x14ac:dyDescent="0.2">
      <c r="B31" s="1250"/>
    </row>
    <row r="32" spans="1:351" ht="13" x14ac:dyDescent="0.2">
      <c r="B32" s="1250"/>
    </row>
    <row r="33" spans="2:109" ht="13" x14ac:dyDescent="0.2">
      <c r="B33" s="1250"/>
    </row>
    <row r="34" spans="2:109" ht="13" x14ac:dyDescent="0.2">
      <c r="B34" s="1250"/>
    </row>
    <row r="35" spans="2:109" ht="13" x14ac:dyDescent="0.2">
      <c r="B35" s="1250"/>
    </row>
    <row r="36" spans="2:109" ht="13" x14ac:dyDescent="0.2">
      <c r="B36" s="1250"/>
    </row>
    <row r="37" spans="2:109" ht="13" x14ac:dyDescent="0.2">
      <c r="B37" s="1250"/>
    </row>
    <row r="38" spans="2:109" ht="13" x14ac:dyDescent="0.2">
      <c r="B38" s="1250"/>
    </row>
    <row r="39" spans="2:109" ht="13" x14ac:dyDescent="0.2">
      <c r="B39" s="1255"/>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3"/>
    </row>
    <row r="40" spans="2:109" ht="13" x14ac:dyDescent="0.2">
      <c r="B40" s="1291"/>
      <c r="DD40" s="1291"/>
      <c r="DE40" s="1249"/>
    </row>
    <row r="41" spans="2:109" ht="16.5" x14ac:dyDescent="0.2">
      <c r="B41" s="1303" t="s">
        <v>624</v>
      </c>
      <c r="C41" s="1302"/>
      <c r="D41" s="1302"/>
      <c r="E41" s="1302"/>
      <c r="F41" s="1302"/>
      <c r="G41" s="1302"/>
      <c r="H41" s="1302"/>
      <c r="I41" s="1302"/>
      <c r="J41" s="1302"/>
      <c r="K41" s="1302"/>
      <c r="L41" s="1302"/>
      <c r="M41" s="1302"/>
      <c r="N41" s="1302"/>
      <c r="O41" s="1302"/>
      <c r="P41" s="1302"/>
      <c r="Q41" s="1302"/>
      <c r="R41" s="1302"/>
      <c r="S41" s="1302"/>
      <c r="T41" s="1302"/>
      <c r="U41" s="1302"/>
      <c r="V41" s="1302"/>
      <c r="W41" s="1302"/>
      <c r="X41" s="1302"/>
      <c r="Y41" s="1302"/>
      <c r="Z41" s="1302"/>
      <c r="AA41" s="1302"/>
      <c r="AB41" s="1302"/>
      <c r="AC41" s="1302"/>
      <c r="AD41" s="1302"/>
      <c r="AE41" s="1302"/>
      <c r="AF41" s="1302"/>
      <c r="AG41" s="1302"/>
      <c r="AH41" s="1302"/>
      <c r="AI41" s="1302"/>
      <c r="AJ41" s="1302"/>
      <c r="AK41" s="1302"/>
      <c r="AL41" s="1302"/>
      <c r="AM41" s="1302"/>
      <c r="AN41" s="1302"/>
      <c r="AO41" s="1302"/>
      <c r="AP41" s="1302"/>
      <c r="AQ41" s="1302"/>
      <c r="AR41" s="1302"/>
      <c r="AS41" s="1302"/>
      <c r="AT41" s="1302"/>
      <c r="AU41" s="1302"/>
      <c r="AV41" s="1302"/>
      <c r="AW41" s="1302"/>
      <c r="AX41" s="1302"/>
      <c r="AY41" s="1302"/>
      <c r="AZ41" s="1302"/>
      <c r="BA41" s="1302"/>
      <c r="BB41" s="1302"/>
      <c r="BC41" s="1302"/>
      <c r="BD41" s="1302"/>
      <c r="BE41" s="1302"/>
      <c r="BF41" s="1302"/>
      <c r="BG41" s="1302"/>
      <c r="BH41" s="1302"/>
      <c r="BI41" s="1302"/>
      <c r="BJ41" s="1302"/>
      <c r="BK41" s="1302"/>
      <c r="BL41" s="1302"/>
      <c r="BM41" s="1302"/>
      <c r="BN41" s="1302"/>
      <c r="BO41" s="1302"/>
      <c r="BP41" s="1302"/>
      <c r="BQ41" s="1302"/>
      <c r="BR41" s="1302"/>
      <c r="BS41" s="1302"/>
      <c r="BT41" s="1302"/>
      <c r="BU41" s="1302"/>
      <c r="BV41" s="1302"/>
      <c r="BW41" s="1302"/>
      <c r="BX41" s="1302"/>
      <c r="BY41" s="1302"/>
      <c r="BZ41" s="1302"/>
      <c r="CA41" s="1302"/>
      <c r="CB41" s="1302"/>
      <c r="CC41" s="1302"/>
      <c r="CD41" s="1302"/>
      <c r="CE41" s="1302"/>
      <c r="CF41" s="1302"/>
      <c r="CG41" s="1302"/>
      <c r="CH41" s="1302"/>
      <c r="CI41" s="1302"/>
      <c r="CJ41" s="1302"/>
      <c r="CK41" s="1302"/>
      <c r="CL41" s="1302"/>
      <c r="CM41" s="1302"/>
      <c r="CN41" s="1302"/>
      <c r="CO41" s="1302"/>
      <c r="CP41" s="1302"/>
      <c r="CQ41" s="1302"/>
      <c r="CR41" s="1302"/>
      <c r="CS41" s="1302"/>
      <c r="CT41" s="1302"/>
      <c r="CU41" s="1302"/>
      <c r="CV41" s="1302"/>
      <c r="CW41" s="1302"/>
      <c r="CX41" s="1302"/>
      <c r="CY41" s="1302"/>
      <c r="CZ41" s="1302"/>
      <c r="DA41" s="1302"/>
      <c r="DB41" s="1302"/>
      <c r="DC41" s="1302"/>
      <c r="DD41" s="1301"/>
    </row>
    <row r="42" spans="2:109" ht="13" x14ac:dyDescent="0.2">
      <c r="B42" s="1250"/>
      <c r="G42" s="1287"/>
      <c r="I42" s="1286"/>
      <c r="J42" s="1286"/>
      <c r="K42" s="1286"/>
      <c r="AM42" s="1287"/>
      <c r="AN42" s="1287" t="s">
        <v>620</v>
      </c>
      <c r="AP42" s="1286"/>
      <c r="AQ42" s="1286"/>
      <c r="AR42" s="1286"/>
      <c r="AY42" s="1287"/>
      <c r="BA42" s="1286"/>
      <c r="BB42" s="1286"/>
      <c r="BC42" s="1286"/>
      <c r="BK42" s="1287"/>
      <c r="BM42" s="1286"/>
      <c r="BN42" s="1286"/>
      <c r="BO42" s="1286"/>
      <c r="BW42" s="1287"/>
      <c r="BY42" s="1286"/>
      <c r="BZ42" s="1286"/>
      <c r="CA42" s="1286"/>
      <c r="CI42" s="1287"/>
      <c r="CK42" s="1286"/>
      <c r="CL42" s="1286"/>
      <c r="CM42" s="1286"/>
      <c r="CU42" s="1287"/>
      <c r="CW42" s="1286"/>
      <c r="CX42" s="1286"/>
      <c r="CY42" s="1286"/>
    </row>
    <row r="43" spans="2:109" ht="13.5" customHeight="1" x14ac:dyDescent="0.2">
      <c r="B43" s="1250"/>
      <c r="AN43" s="1285" t="s">
        <v>623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3"/>
    </row>
    <row r="44" spans="2:109" ht="13" x14ac:dyDescent="0.2">
      <c r="B44" s="1250"/>
      <c r="AN44" s="1282"/>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0"/>
    </row>
    <row r="45" spans="2:109" ht="13" x14ac:dyDescent="0.2">
      <c r="B45" s="1250"/>
      <c r="AN45" s="1282"/>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0"/>
    </row>
    <row r="46" spans="2:109" ht="13" x14ac:dyDescent="0.2">
      <c r="B46" s="1250"/>
      <c r="AN46" s="1282"/>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0"/>
    </row>
    <row r="47" spans="2:109" ht="13" x14ac:dyDescent="0.2">
      <c r="B47" s="1250"/>
      <c r="AN47" s="1279"/>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7"/>
    </row>
    <row r="48" spans="2:109" ht="13" x14ac:dyDescent="0.2">
      <c r="B48" s="1250"/>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 x14ac:dyDescent="0.2">
      <c r="B49" s="1250"/>
      <c r="AN49" s="1249" t="s">
        <v>618</v>
      </c>
    </row>
    <row r="50" spans="1:109" ht="13" x14ac:dyDescent="0.2">
      <c r="B50" s="1250"/>
      <c r="G50" s="1262"/>
      <c r="H50" s="1262"/>
      <c r="I50" s="1262"/>
      <c r="J50" s="1262"/>
      <c r="K50" s="1271"/>
      <c r="L50" s="1271"/>
      <c r="M50" s="1270"/>
      <c r="N50" s="1270"/>
      <c r="AN50" s="1269"/>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7"/>
      <c r="BP50" s="1259" t="s">
        <v>550</v>
      </c>
      <c r="BQ50" s="1259"/>
      <c r="BR50" s="1259"/>
      <c r="BS50" s="1259"/>
      <c r="BT50" s="1259"/>
      <c r="BU50" s="1259"/>
      <c r="BV50" s="1259"/>
      <c r="BW50" s="1259"/>
      <c r="BX50" s="1259" t="s">
        <v>551</v>
      </c>
      <c r="BY50" s="1259"/>
      <c r="BZ50" s="1259"/>
      <c r="CA50" s="1259"/>
      <c r="CB50" s="1259"/>
      <c r="CC50" s="1259"/>
      <c r="CD50" s="1259"/>
      <c r="CE50" s="1259"/>
      <c r="CF50" s="1259" t="s">
        <v>552</v>
      </c>
      <c r="CG50" s="1259"/>
      <c r="CH50" s="1259"/>
      <c r="CI50" s="1259"/>
      <c r="CJ50" s="1259"/>
      <c r="CK50" s="1259"/>
      <c r="CL50" s="1259"/>
      <c r="CM50" s="1259"/>
      <c r="CN50" s="1259" t="s">
        <v>553</v>
      </c>
      <c r="CO50" s="1259"/>
      <c r="CP50" s="1259"/>
      <c r="CQ50" s="1259"/>
      <c r="CR50" s="1259"/>
      <c r="CS50" s="1259"/>
      <c r="CT50" s="1259"/>
      <c r="CU50" s="1259"/>
      <c r="CV50" s="1259" t="s">
        <v>554</v>
      </c>
      <c r="CW50" s="1259"/>
      <c r="CX50" s="1259"/>
      <c r="CY50" s="1259"/>
      <c r="CZ50" s="1259"/>
      <c r="DA50" s="1259"/>
      <c r="DB50" s="1259"/>
      <c r="DC50" s="1259"/>
    </row>
    <row r="51" spans="1:109" ht="13.5" customHeight="1" x14ac:dyDescent="0.2">
      <c r="B51" s="1250"/>
      <c r="G51" s="1266"/>
      <c r="H51" s="1266"/>
      <c r="I51" s="1300"/>
      <c r="J51" s="1300"/>
      <c r="K51" s="1265"/>
      <c r="L51" s="1265"/>
      <c r="M51" s="1265"/>
      <c r="N51" s="1265"/>
      <c r="AM51" s="1264"/>
      <c r="AN51" s="1258" t="s">
        <v>617</v>
      </c>
      <c r="AO51" s="1258"/>
      <c r="AP51" s="1258"/>
      <c r="AQ51" s="1258"/>
      <c r="AR51" s="1258"/>
      <c r="AS51" s="1258"/>
      <c r="AT51" s="1258"/>
      <c r="AU51" s="1258"/>
      <c r="AV51" s="1258"/>
      <c r="AW51" s="1258"/>
      <c r="AX51" s="1258"/>
      <c r="AY51" s="1258"/>
      <c r="AZ51" s="1258"/>
      <c r="BA51" s="1258"/>
      <c r="BB51" s="1258" t="s">
        <v>615</v>
      </c>
      <c r="BC51" s="1258"/>
      <c r="BD51" s="1258"/>
      <c r="BE51" s="1258"/>
      <c r="BF51" s="1258"/>
      <c r="BG51" s="1258"/>
      <c r="BH51" s="1258"/>
      <c r="BI51" s="1258"/>
      <c r="BJ51" s="1258"/>
      <c r="BK51" s="1258"/>
      <c r="BL51" s="1258"/>
      <c r="BM51" s="1258"/>
      <c r="BN51" s="1258"/>
      <c r="BO51" s="1258"/>
      <c r="BP51" s="1299"/>
      <c r="BQ51" s="1257"/>
      <c r="BR51" s="1257"/>
      <c r="BS51" s="1257"/>
      <c r="BT51" s="1257"/>
      <c r="BU51" s="1257"/>
      <c r="BV51" s="1257"/>
      <c r="BW51" s="1257"/>
      <c r="BX51" s="1257">
        <v>188.4</v>
      </c>
      <c r="BY51" s="1257"/>
      <c r="BZ51" s="1257"/>
      <c r="CA51" s="1257"/>
      <c r="CB51" s="1257"/>
      <c r="CC51" s="1257"/>
      <c r="CD51" s="1257"/>
      <c r="CE51" s="1257"/>
      <c r="CF51" s="1257">
        <v>189.4</v>
      </c>
      <c r="CG51" s="1257"/>
      <c r="CH51" s="1257"/>
      <c r="CI51" s="1257"/>
      <c r="CJ51" s="1257"/>
      <c r="CK51" s="1257"/>
      <c r="CL51" s="1257"/>
      <c r="CM51" s="1257"/>
      <c r="CN51" s="1257">
        <v>186.2</v>
      </c>
      <c r="CO51" s="1257"/>
      <c r="CP51" s="1257"/>
      <c r="CQ51" s="1257"/>
      <c r="CR51" s="1257"/>
      <c r="CS51" s="1257"/>
      <c r="CT51" s="1257"/>
      <c r="CU51" s="1257"/>
      <c r="CV51" s="1257">
        <v>184.7</v>
      </c>
      <c r="CW51" s="1257"/>
      <c r="CX51" s="1257"/>
      <c r="CY51" s="1257"/>
      <c r="CZ51" s="1257"/>
      <c r="DA51" s="1257"/>
      <c r="DB51" s="1257"/>
      <c r="DC51" s="1257"/>
    </row>
    <row r="52" spans="1:109" ht="13" x14ac:dyDescent="0.2">
      <c r="B52" s="1250"/>
      <c r="G52" s="1266"/>
      <c r="H52" s="1266"/>
      <c r="I52" s="1300"/>
      <c r="J52" s="1300"/>
      <c r="K52" s="1265"/>
      <c r="L52" s="1265"/>
      <c r="M52" s="1265"/>
      <c r="N52" s="1265"/>
      <c r="AM52" s="1264"/>
      <c r="AN52" s="1258"/>
      <c r="AO52" s="1258"/>
      <c r="AP52" s="1258"/>
      <c r="AQ52" s="1258"/>
      <c r="AR52" s="1258"/>
      <c r="AS52" s="1258"/>
      <c r="AT52" s="1258"/>
      <c r="AU52" s="1258"/>
      <c r="AV52" s="1258"/>
      <c r="AW52" s="1258"/>
      <c r="AX52" s="1258"/>
      <c r="AY52" s="1258"/>
      <c r="AZ52" s="1258"/>
      <c r="BA52" s="1258"/>
      <c r="BB52" s="1258"/>
      <c r="BC52" s="1258"/>
      <c r="BD52" s="1258"/>
      <c r="BE52" s="1258"/>
      <c r="BF52" s="1258"/>
      <c r="BG52" s="1258"/>
      <c r="BH52" s="1258"/>
      <c r="BI52" s="1258"/>
      <c r="BJ52" s="1258"/>
      <c r="BK52" s="1258"/>
      <c r="BL52" s="1258"/>
      <c r="BM52" s="1258"/>
      <c r="BN52" s="1258"/>
      <c r="BO52" s="1258"/>
      <c r="BP52" s="1257"/>
      <c r="BQ52" s="1257"/>
      <c r="BR52" s="1257"/>
      <c r="BS52" s="1257"/>
      <c r="BT52" s="1257"/>
      <c r="BU52" s="1257"/>
      <c r="BV52" s="1257"/>
      <c r="BW52" s="1257"/>
      <c r="BX52" s="1257"/>
      <c r="BY52" s="1257"/>
      <c r="BZ52" s="1257"/>
      <c r="CA52" s="1257"/>
      <c r="CB52" s="1257"/>
      <c r="CC52" s="1257"/>
      <c r="CD52" s="1257"/>
      <c r="CE52" s="1257"/>
      <c r="CF52" s="1257"/>
      <c r="CG52" s="1257"/>
      <c r="CH52" s="1257"/>
      <c r="CI52" s="1257"/>
      <c r="CJ52" s="1257"/>
      <c r="CK52" s="1257"/>
      <c r="CL52" s="1257"/>
      <c r="CM52" s="1257"/>
      <c r="CN52" s="1257"/>
      <c r="CO52" s="1257"/>
      <c r="CP52" s="1257"/>
      <c r="CQ52" s="1257"/>
      <c r="CR52" s="1257"/>
      <c r="CS52" s="1257"/>
      <c r="CT52" s="1257"/>
      <c r="CU52" s="1257"/>
      <c r="CV52" s="1257"/>
      <c r="CW52" s="1257"/>
      <c r="CX52" s="1257"/>
      <c r="CY52" s="1257"/>
      <c r="CZ52" s="1257"/>
      <c r="DA52" s="1257"/>
      <c r="DB52" s="1257"/>
      <c r="DC52" s="1257"/>
    </row>
    <row r="53" spans="1:109" ht="13" x14ac:dyDescent="0.2">
      <c r="A53" s="1286"/>
      <c r="B53" s="1250"/>
      <c r="G53" s="1266"/>
      <c r="H53" s="1266"/>
      <c r="I53" s="1262"/>
      <c r="J53" s="1262"/>
      <c r="K53" s="1265"/>
      <c r="L53" s="1265"/>
      <c r="M53" s="1265"/>
      <c r="N53" s="1265"/>
      <c r="AM53" s="1264"/>
      <c r="AN53" s="1258"/>
      <c r="AO53" s="1258"/>
      <c r="AP53" s="1258"/>
      <c r="AQ53" s="1258"/>
      <c r="AR53" s="1258"/>
      <c r="AS53" s="1258"/>
      <c r="AT53" s="1258"/>
      <c r="AU53" s="1258"/>
      <c r="AV53" s="1258"/>
      <c r="AW53" s="1258"/>
      <c r="AX53" s="1258"/>
      <c r="AY53" s="1258"/>
      <c r="AZ53" s="1258"/>
      <c r="BA53" s="1258"/>
      <c r="BB53" s="1258" t="s">
        <v>622</v>
      </c>
      <c r="BC53" s="1258"/>
      <c r="BD53" s="1258"/>
      <c r="BE53" s="1258"/>
      <c r="BF53" s="1258"/>
      <c r="BG53" s="1258"/>
      <c r="BH53" s="1258"/>
      <c r="BI53" s="1258"/>
      <c r="BJ53" s="1258"/>
      <c r="BK53" s="1258"/>
      <c r="BL53" s="1258"/>
      <c r="BM53" s="1258"/>
      <c r="BN53" s="1258"/>
      <c r="BO53" s="1258"/>
      <c r="BP53" s="1299"/>
      <c r="BQ53" s="1257"/>
      <c r="BR53" s="1257"/>
      <c r="BS53" s="1257"/>
      <c r="BT53" s="1257"/>
      <c r="BU53" s="1257"/>
      <c r="BV53" s="1257"/>
      <c r="BW53" s="1257"/>
      <c r="BX53" s="1257">
        <v>54.2</v>
      </c>
      <c r="BY53" s="1257"/>
      <c r="BZ53" s="1257"/>
      <c r="CA53" s="1257"/>
      <c r="CB53" s="1257"/>
      <c r="CC53" s="1257"/>
      <c r="CD53" s="1257"/>
      <c r="CE53" s="1257"/>
      <c r="CF53" s="1257">
        <v>55.9</v>
      </c>
      <c r="CG53" s="1257"/>
      <c r="CH53" s="1257"/>
      <c r="CI53" s="1257"/>
      <c r="CJ53" s="1257"/>
      <c r="CK53" s="1257"/>
      <c r="CL53" s="1257"/>
      <c r="CM53" s="1257"/>
      <c r="CN53" s="1257">
        <v>53.2</v>
      </c>
      <c r="CO53" s="1257"/>
      <c r="CP53" s="1257"/>
      <c r="CQ53" s="1257"/>
      <c r="CR53" s="1257"/>
      <c r="CS53" s="1257"/>
      <c r="CT53" s="1257"/>
      <c r="CU53" s="1257"/>
      <c r="CV53" s="1257">
        <v>55.2</v>
      </c>
      <c r="CW53" s="1257"/>
      <c r="CX53" s="1257"/>
      <c r="CY53" s="1257"/>
      <c r="CZ53" s="1257"/>
      <c r="DA53" s="1257"/>
      <c r="DB53" s="1257"/>
      <c r="DC53" s="1257"/>
    </row>
    <row r="54" spans="1:109" ht="13" x14ac:dyDescent="0.2">
      <c r="A54" s="1286"/>
      <c r="B54" s="1250"/>
      <c r="G54" s="1266"/>
      <c r="H54" s="1266"/>
      <c r="I54" s="1262"/>
      <c r="J54" s="1262"/>
      <c r="K54" s="1265"/>
      <c r="L54" s="1265"/>
      <c r="M54" s="1265"/>
      <c r="N54" s="1265"/>
      <c r="AM54" s="1264"/>
      <c r="AN54" s="1258"/>
      <c r="AO54" s="1258"/>
      <c r="AP54" s="1258"/>
      <c r="AQ54" s="1258"/>
      <c r="AR54" s="1258"/>
      <c r="AS54" s="1258"/>
      <c r="AT54" s="1258"/>
      <c r="AU54" s="1258"/>
      <c r="AV54" s="1258"/>
      <c r="AW54" s="1258"/>
      <c r="AX54" s="1258"/>
      <c r="AY54" s="1258"/>
      <c r="AZ54" s="1258"/>
      <c r="BA54" s="1258"/>
      <c r="BB54" s="1258"/>
      <c r="BC54" s="1258"/>
      <c r="BD54" s="1258"/>
      <c r="BE54" s="1258"/>
      <c r="BF54" s="1258"/>
      <c r="BG54" s="1258"/>
      <c r="BH54" s="1258"/>
      <c r="BI54" s="1258"/>
      <c r="BJ54" s="1258"/>
      <c r="BK54" s="1258"/>
      <c r="BL54" s="1258"/>
      <c r="BM54" s="1258"/>
      <c r="BN54" s="1258"/>
      <c r="BO54" s="1258"/>
      <c r="BP54" s="1257"/>
      <c r="BQ54" s="1257"/>
      <c r="BR54" s="1257"/>
      <c r="BS54" s="1257"/>
      <c r="BT54" s="1257"/>
      <c r="BU54" s="1257"/>
      <c r="BV54" s="1257"/>
      <c r="BW54" s="1257"/>
      <c r="BX54" s="1257"/>
      <c r="BY54" s="1257"/>
      <c r="BZ54" s="1257"/>
      <c r="CA54" s="1257"/>
      <c r="CB54" s="1257"/>
      <c r="CC54" s="1257"/>
      <c r="CD54" s="1257"/>
      <c r="CE54" s="1257"/>
      <c r="CF54" s="1257"/>
      <c r="CG54" s="1257"/>
      <c r="CH54" s="1257"/>
      <c r="CI54" s="1257"/>
      <c r="CJ54" s="1257"/>
      <c r="CK54" s="1257"/>
      <c r="CL54" s="1257"/>
      <c r="CM54" s="1257"/>
      <c r="CN54" s="1257"/>
      <c r="CO54" s="1257"/>
      <c r="CP54" s="1257"/>
      <c r="CQ54" s="1257"/>
      <c r="CR54" s="1257"/>
      <c r="CS54" s="1257"/>
      <c r="CT54" s="1257"/>
      <c r="CU54" s="1257"/>
      <c r="CV54" s="1257"/>
      <c r="CW54" s="1257"/>
      <c r="CX54" s="1257"/>
      <c r="CY54" s="1257"/>
      <c r="CZ54" s="1257"/>
      <c r="DA54" s="1257"/>
      <c r="DB54" s="1257"/>
      <c r="DC54" s="1257"/>
    </row>
    <row r="55" spans="1:109" ht="13" x14ac:dyDescent="0.2">
      <c r="A55" s="1286"/>
      <c r="B55" s="1250"/>
      <c r="G55" s="1262"/>
      <c r="H55" s="1262"/>
      <c r="I55" s="1262"/>
      <c r="J55" s="1262"/>
      <c r="K55" s="1265"/>
      <c r="L55" s="1265"/>
      <c r="M55" s="1265"/>
      <c r="N55" s="1265"/>
      <c r="AN55" s="1259" t="s">
        <v>616</v>
      </c>
      <c r="AO55" s="1259"/>
      <c r="AP55" s="1259"/>
      <c r="AQ55" s="1259"/>
      <c r="AR55" s="1259"/>
      <c r="AS55" s="1259"/>
      <c r="AT55" s="1259"/>
      <c r="AU55" s="1259"/>
      <c r="AV55" s="1259"/>
      <c r="AW55" s="1259"/>
      <c r="AX55" s="1259"/>
      <c r="AY55" s="1259"/>
      <c r="AZ55" s="1259"/>
      <c r="BA55" s="1259"/>
      <c r="BB55" s="1258" t="s">
        <v>615</v>
      </c>
      <c r="BC55" s="1258"/>
      <c r="BD55" s="1258"/>
      <c r="BE55" s="1258"/>
      <c r="BF55" s="1258"/>
      <c r="BG55" s="1258"/>
      <c r="BH55" s="1258"/>
      <c r="BI55" s="1258"/>
      <c r="BJ55" s="1258"/>
      <c r="BK55" s="1258"/>
      <c r="BL55" s="1258"/>
      <c r="BM55" s="1258"/>
      <c r="BN55" s="1258"/>
      <c r="BO55" s="1258"/>
      <c r="BP55" s="1299"/>
      <c r="BQ55" s="1257"/>
      <c r="BR55" s="1257"/>
      <c r="BS55" s="1257"/>
      <c r="BT55" s="1257"/>
      <c r="BU55" s="1257"/>
      <c r="BV55" s="1257"/>
      <c r="BW55" s="1257"/>
      <c r="BX55" s="1257">
        <v>196.2</v>
      </c>
      <c r="BY55" s="1257"/>
      <c r="BZ55" s="1257"/>
      <c r="CA55" s="1257"/>
      <c r="CB55" s="1257"/>
      <c r="CC55" s="1257"/>
      <c r="CD55" s="1257"/>
      <c r="CE55" s="1257"/>
      <c r="CF55" s="1257">
        <v>198</v>
      </c>
      <c r="CG55" s="1257"/>
      <c r="CH55" s="1257"/>
      <c r="CI55" s="1257"/>
      <c r="CJ55" s="1257"/>
      <c r="CK55" s="1257"/>
      <c r="CL55" s="1257"/>
      <c r="CM55" s="1257"/>
      <c r="CN55" s="1257">
        <v>195.2</v>
      </c>
      <c r="CO55" s="1257"/>
      <c r="CP55" s="1257"/>
      <c r="CQ55" s="1257"/>
      <c r="CR55" s="1257"/>
      <c r="CS55" s="1257"/>
      <c r="CT55" s="1257"/>
      <c r="CU55" s="1257"/>
      <c r="CV55" s="1257">
        <v>193.6</v>
      </c>
      <c r="CW55" s="1257"/>
      <c r="CX55" s="1257"/>
      <c r="CY55" s="1257"/>
      <c r="CZ55" s="1257"/>
      <c r="DA55" s="1257"/>
      <c r="DB55" s="1257"/>
      <c r="DC55" s="1257"/>
    </row>
    <row r="56" spans="1:109" ht="13" x14ac:dyDescent="0.2">
      <c r="A56" s="1286"/>
      <c r="B56" s="1250"/>
      <c r="G56" s="1262"/>
      <c r="H56" s="1262"/>
      <c r="I56" s="1262"/>
      <c r="J56" s="1262"/>
      <c r="K56" s="1265"/>
      <c r="L56" s="1265"/>
      <c r="M56" s="1265"/>
      <c r="N56" s="1265"/>
      <c r="AN56" s="1259"/>
      <c r="AO56" s="1259"/>
      <c r="AP56" s="1259"/>
      <c r="AQ56" s="1259"/>
      <c r="AR56" s="1259"/>
      <c r="AS56" s="1259"/>
      <c r="AT56" s="1259"/>
      <c r="AU56" s="1259"/>
      <c r="AV56" s="1259"/>
      <c r="AW56" s="1259"/>
      <c r="AX56" s="1259"/>
      <c r="AY56" s="1259"/>
      <c r="AZ56" s="1259"/>
      <c r="BA56" s="1259"/>
      <c r="BB56" s="1258"/>
      <c r="BC56" s="1258"/>
      <c r="BD56" s="1258"/>
      <c r="BE56" s="1258"/>
      <c r="BF56" s="1258"/>
      <c r="BG56" s="1258"/>
      <c r="BH56" s="1258"/>
      <c r="BI56" s="1258"/>
      <c r="BJ56" s="1258"/>
      <c r="BK56" s="1258"/>
      <c r="BL56" s="1258"/>
      <c r="BM56" s="1258"/>
      <c r="BN56" s="1258"/>
      <c r="BO56" s="1258"/>
      <c r="BP56" s="1257"/>
      <c r="BQ56" s="1257"/>
      <c r="BR56" s="1257"/>
      <c r="BS56" s="1257"/>
      <c r="BT56" s="1257"/>
      <c r="BU56" s="1257"/>
      <c r="BV56" s="1257"/>
      <c r="BW56" s="1257"/>
      <c r="BX56" s="1257"/>
      <c r="BY56" s="1257"/>
      <c r="BZ56" s="1257"/>
      <c r="CA56" s="1257"/>
      <c r="CB56" s="1257"/>
      <c r="CC56" s="1257"/>
      <c r="CD56" s="1257"/>
      <c r="CE56" s="1257"/>
      <c r="CF56" s="1257"/>
      <c r="CG56" s="1257"/>
      <c r="CH56" s="1257"/>
      <c r="CI56" s="1257"/>
      <c r="CJ56" s="1257"/>
      <c r="CK56" s="1257"/>
      <c r="CL56" s="1257"/>
      <c r="CM56" s="1257"/>
      <c r="CN56" s="1257"/>
      <c r="CO56" s="1257"/>
      <c r="CP56" s="1257"/>
      <c r="CQ56" s="1257"/>
      <c r="CR56" s="1257"/>
      <c r="CS56" s="1257"/>
      <c r="CT56" s="1257"/>
      <c r="CU56" s="1257"/>
      <c r="CV56" s="1257"/>
      <c r="CW56" s="1257"/>
      <c r="CX56" s="1257"/>
      <c r="CY56" s="1257"/>
      <c r="CZ56" s="1257"/>
      <c r="DA56" s="1257"/>
      <c r="DB56" s="1257"/>
      <c r="DC56" s="1257"/>
    </row>
    <row r="57" spans="1:109" s="1286" customFormat="1" ht="13" x14ac:dyDescent="0.2">
      <c r="B57" s="1292"/>
      <c r="G57" s="1262"/>
      <c r="H57" s="1262"/>
      <c r="I57" s="1261"/>
      <c r="J57" s="1261"/>
      <c r="K57" s="1265"/>
      <c r="L57" s="1265"/>
      <c r="M57" s="1265"/>
      <c r="N57" s="1265"/>
      <c r="AM57" s="1249"/>
      <c r="AN57" s="1259"/>
      <c r="AO57" s="1259"/>
      <c r="AP57" s="1259"/>
      <c r="AQ57" s="1259"/>
      <c r="AR57" s="1259"/>
      <c r="AS57" s="1259"/>
      <c r="AT57" s="1259"/>
      <c r="AU57" s="1259"/>
      <c r="AV57" s="1259"/>
      <c r="AW57" s="1259"/>
      <c r="AX57" s="1259"/>
      <c r="AY57" s="1259"/>
      <c r="AZ57" s="1259"/>
      <c r="BA57" s="1259"/>
      <c r="BB57" s="1258" t="s">
        <v>622</v>
      </c>
      <c r="BC57" s="1258"/>
      <c r="BD57" s="1258"/>
      <c r="BE57" s="1258"/>
      <c r="BF57" s="1258"/>
      <c r="BG57" s="1258"/>
      <c r="BH57" s="1258"/>
      <c r="BI57" s="1258"/>
      <c r="BJ57" s="1258"/>
      <c r="BK57" s="1258"/>
      <c r="BL57" s="1258"/>
      <c r="BM57" s="1258"/>
      <c r="BN57" s="1258"/>
      <c r="BO57" s="1258"/>
      <c r="BP57" s="1299"/>
      <c r="BQ57" s="1257"/>
      <c r="BR57" s="1257"/>
      <c r="BS57" s="1257"/>
      <c r="BT57" s="1257"/>
      <c r="BU57" s="1257"/>
      <c r="BV57" s="1257"/>
      <c r="BW57" s="1257"/>
      <c r="BX57" s="1257">
        <v>57.3</v>
      </c>
      <c r="BY57" s="1257"/>
      <c r="BZ57" s="1257"/>
      <c r="CA57" s="1257"/>
      <c r="CB57" s="1257"/>
      <c r="CC57" s="1257"/>
      <c r="CD57" s="1257"/>
      <c r="CE57" s="1257"/>
      <c r="CF57" s="1257">
        <v>60.1</v>
      </c>
      <c r="CG57" s="1257"/>
      <c r="CH57" s="1257"/>
      <c r="CI57" s="1257"/>
      <c r="CJ57" s="1257"/>
      <c r="CK57" s="1257"/>
      <c r="CL57" s="1257"/>
      <c r="CM57" s="1257"/>
      <c r="CN57" s="1257">
        <v>60.7</v>
      </c>
      <c r="CO57" s="1257"/>
      <c r="CP57" s="1257"/>
      <c r="CQ57" s="1257"/>
      <c r="CR57" s="1257"/>
      <c r="CS57" s="1257"/>
      <c r="CT57" s="1257"/>
      <c r="CU57" s="1257"/>
      <c r="CV57" s="1257">
        <v>60.1</v>
      </c>
      <c r="CW57" s="1257"/>
      <c r="CX57" s="1257"/>
      <c r="CY57" s="1257"/>
      <c r="CZ57" s="1257"/>
      <c r="DA57" s="1257"/>
      <c r="DB57" s="1257"/>
      <c r="DC57" s="1257"/>
      <c r="DD57" s="1297"/>
      <c r="DE57" s="1292"/>
    </row>
    <row r="58" spans="1:109" s="1286" customFormat="1" ht="13" x14ac:dyDescent="0.2">
      <c r="A58" s="1249"/>
      <c r="B58" s="1292"/>
      <c r="G58" s="1262"/>
      <c r="H58" s="1262"/>
      <c r="I58" s="1261"/>
      <c r="J58" s="1261"/>
      <c r="K58" s="1265"/>
      <c r="L58" s="1265"/>
      <c r="M58" s="1265"/>
      <c r="N58" s="1265"/>
      <c r="AM58" s="1249"/>
      <c r="AN58" s="1259"/>
      <c r="AO58" s="1259"/>
      <c r="AP58" s="1259"/>
      <c r="AQ58" s="1259"/>
      <c r="AR58" s="1259"/>
      <c r="AS58" s="1259"/>
      <c r="AT58" s="1259"/>
      <c r="AU58" s="1259"/>
      <c r="AV58" s="1259"/>
      <c r="AW58" s="1259"/>
      <c r="AX58" s="1259"/>
      <c r="AY58" s="1259"/>
      <c r="AZ58" s="1259"/>
      <c r="BA58" s="1259"/>
      <c r="BB58" s="1258"/>
      <c r="BC58" s="1258"/>
      <c r="BD58" s="1258"/>
      <c r="BE58" s="1258"/>
      <c r="BF58" s="1258"/>
      <c r="BG58" s="1258"/>
      <c r="BH58" s="1258"/>
      <c r="BI58" s="1258"/>
      <c r="BJ58" s="1258"/>
      <c r="BK58" s="1258"/>
      <c r="BL58" s="1258"/>
      <c r="BM58" s="1258"/>
      <c r="BN58" s="1258"/>
      <c r="BO58" s="1258"/>
      <c r="BP58" s="1257"/>
      <c r="BQ58" s="1257"/>
      <c r="BR58" s="1257"/>
      <c r="BS58" s="1257"/>
      <c r="BT58" s="1257"/>
      <c r="BU58" s="1257"/>
      <c r="BV58" s="1257"/>
      <c r="BW58" s="1257"/>
      <c r="BX58" s="1257"/>
      <c r="BY58" s="1257"/>
      <c r="BZ58" s="1257"/>
      <c r="CA58" s="1257"/>
      <c r="CB58" s="1257"/>
      <c r="CC58" s="1257"/>
      <c r="CD58" s="1257"/>
      <c r="CE58" s="1257"/>
      <c r="CF58" s="1257"/>
      <c r="CG58" s="1257"/>
      <c r="CH58" s="1257"/>
      <c r="CI58" s="1257"/>
      <c r="CJ58" s="1257"/>
      <c r="CK58" s="1257"/>
      <c r="CL58" s="1257"/>
      <c r="CM58" s="1257"/>
      <c r="CN58" s="1257"/>
      <c r="CO58" s="1257"/>
      <c r="CP58" s="1257"/>
      <c r="CQ58" s="1257"/>
      <c r="CR58" s="1257"/>
      <c r="CS58" s="1257"/>
      <c r="CT58" s="1257"/>
      <c r="CU58" s="1257"/>
      <c r="CV58" s="1257"/>
      <c r="CW58" s="1257"/>
      <c r="CX58" s="1257"/>
      <c r="CY58" s="1257"/>
      <c r="CZ58" s="1257"/>
      <c r="DA58" s="1257"/>
      <c r="DB58" s="1257"/>
      <c r="DC58" s="1257"/>
      <c r="DD58" s="1297"/>
      <c r="DE58" s="1292"/>
    </row>
    <row r="59" spans="1:109" s="1286" customFormat="1" ht="13" x14ac:dyDescent="0.2">
      <c r="A59" s="1249"/>
      <c r="B59" s="1292"/>
      <c r="K59" s="1298"/>
      <c r="L59" s="1298"/>
      <c r="M59" s="1298"/>
      <c r="N59" s="1298"/>
      <c r="AQ59" s="1298"/>
      <c r="AR59" s="1298"/>
      <c r="AS59" s="1298"/>
      <c r="AT59" s="1298"/>
      <c r="BC59" s="1298"/>
      <c r="BD59" s="1298"/>
      <c r="BE59" s="1298"/>
      <c r="BF59" s="1298"/>
      <c r="BO59" s="1298"/>
      <c r="BP59" s="1298"/>
      <c r="BQ59" s="1298"/>
      <c r="BR59" s="1298"/>
      <c r="CA59" s="1298"/>
      <c r="CB59" s="1298"/>
      <c r="CC59" s="1298"/>
      <c r="CD59" s="1298"/>
      <c r="CM59" s="1298"/>
      <c r="CN59" s="1298"/>
      <c r="CO59" s="1298"/>
      <c r="CP59" s="1298"/>
      <c r="CY59" s="1298"/>
      <c r="CZ59" s="1298"/>
      <c r="DA59" s="1298"/>
      <c r="DB59" s="1298"/>
      <c r="DC59" s="1298"/>
      <c r="DD59" s="1297"/>
      <c r="DE59" s="1292"/>
    </row>
    <row r="60" spans="1:109" s="1286" customFormat="1" ht="13" x14ac:dyDescent="0.2">
      <c r="A60" s="1249"/>
      <c r="B60" s="1292"/>
      <c r="K60" s="1298"/>
      <c r="L60" s="1298"/>
      <c r="M60" s="1298"/>
      <c r="N60" s="1298"/>
      <c r="AQ60" s="1298"/>
      <c r="AR60" s="1298"/>
      <c r="AS60" s="1298"/>
      <c r="AT60" s="1298"/>
      <c r="BC60" s="1298"/>
      <c r="BD60" s="1298"/>
      <c r="BE60" s="1298"/>
      <c r="BF60" s="1298"/>
      <c r="BO60" s="1298"/>
      <c r="BP60" s="1298"/>
      <c r="BQ60" s="1298"/>
      <c r="BR60" s="1298"/>
      <c r="CA60" s="1298"/>
      <c r="CB60" s="1298"/>
      <c r="CC60" s="1298"/>
      <c r="CD60" s="1298"/>
      <c r="CM60" s="1298"/>
      <c r="CN60" s="1298"/>
      <c r="CO60" s="1298"/>
      <c r="CP60" s="1298"/>
      <c r="CY60" s="1298"/>
      <c r="CZ60" s="1298"/>
      <c r="DA60" s="1298"/>
      <c r="DB60" s="1298"/>
      <c r="DC60" s="1298"/>
      <c r="DD60" s="1297"/>
      <c r="DE60" s="1292"/>
    </row>
    <row r="61" spans="1:109" s="1286" customFormat="1" ht="13" x14ac:dyDescent="0.2">
      <c r="A61" s="1249"/>
      <c r="B61" s="1296"/>
      <c r="C61" s="1295"/>
      <c r="D61" s="1295"/>
      <c r="E61" s="1295"/>
      <c r="F61" s="1295"/>
      <c r="G61" s="1295"/>
      <c r="H61" s="1295"/>
      <c r="I61" s="1295"/>
      <c r="J61" s="1295"/>
      <c r="K61" s="1295"/>
      <c r="L61" s="1295"/>
      <c r="M61" s="1294"/>
      <c r="N61" s="1294"/>
      <c r="O61" s="1295"/>
      <c r="P61" s="1295"/>
      <c r="Q61" s="1295"/>
      <c r="R61" s="1295"/>
      <c r="S61" s="1295"/>
      <c r="T61" s="1295"/>
      <c r="U61" s="1295"/>
      <c r="V61" s="1295"/>
      <c r="W61" s="1295"/>
      <c r="X61" s="1295"/>
      <c r="Y61" s="1295"/>
      <c r="Z61" s="1295"/>
      <c r="AA61" s="1295"/>
      <c r="AB61" s="1295"/>
      <c r="AC61" s="1295"/>
      <c r="AD61" s="1295"/>
      <c r="AE61" s="1295"/>
      <c r="AF61" s="1295"/>
      <c r="AG61" s="1295"/>
      <c r="AH61" s="1295"/>
      <c r="AI61" s="1295"/>
      <c r="AJ61" s="1295"/>
      <c r="AK61" s="1295"/>
      <c r="AL61" s="1295"/>
      <c r="AM61" s="1295"/>
      <c r="AN61" s="1295"/>
      <c r="AO61" s="1295"/>
      <c r="AP61" s="1295"/>
      <c r="AQ61" s="1295"/>
      <c r="AR61" s="1295"/>
      <c r="AS61" s="1294"/>
      <c r="AT61" s="1294"/>
      <c r="AU61" s="1295"/>
      <c r="AV61" s="1295"/>
      <c r="AW61" s="1295"/>
      <c r="AX61" s="1295"/>
      <c r="AY61" s="1295"/>
      <c r="AZ61" s="1295"/>
      <c r="BA61" s="1295"/>
      <c r="BB61" s="1295"/>
      <c r="BC61" s="1295"/>
      <c r="BD61" s="1295"/>
      <c r="BE61" s="1294"/>
      <c r="BF61" s="1294"/>
      <c r="BG61" s="1295"/>
      <c r="BH61" s="1295"/>
      <c r="BI61" s="1295"/>
      <c r="BJ61" s="1295"/>
      <c r="BK61" s="1295"/>
      <c r="BL61" s="1295"/>
      <c r="BM61" s="1295"/>
      <c r="BN61" s="1295"/>
      <c r="BO61" s="1295"/>
      <c r="BP61" s="1295"/>
      <c r="BQ61" s="1294"/>
      <c r="BR61" s="1294"/>
      <c r="BS61" s="1295"/>
      <c r="BT61" s="1295"/>
      <c r="BU61" s="1295"/>
      <c r="BV61" s="1295"/>
      <c r="BW61" s="1295"/>
      <c r="BX61" s="1295"/>
      <c r="BY61" s="1295"/>
      <c r="BZ61" s="1295"/>
      <c r="CA61" s="1295"/>
      <c r="CB61" s="1295"/>
      <c r="CC61" s="1294"/>
      <c r="CD61" s="1294"/>
      <c r="CE61" s="1295"/>
      <c r="CF61" s="1295"/>
      <c r="CG61" s="1295"/>
      <c r="CH61" s="1295"/>
      <c r="CI61" s="1295"/>
      <c r="CJ61" s="1295"/>
      <c r="CK61" s="1295"/>
      <c r="CL61" s="1295"/>
      <c r="CM61" s="1295"/>
      <c r="CN61" s="1295"/>
      <c r="CO61" s="1294"/>
      <c r="CP61" s="1294"/>
      <c r="CQ61" s="1295"/>
      <c r="CR61" s="1295"/>
      <c r="CS61" s="1295"/>
      <c r="CT61" s="1295"/>
      <c r="CU61" s="1295"/>
      <c r="CV61" s="1295"/>
      <c r="CW61" s="1295"/>
      <c r="CX61" s="1295"/>
      <c r="CY61" s="1295"/>
      <c r="CZ61" s="1295"/>
      <c r="DA61" s="1294"/>
      <c r="DB61" s="1294"/>
      <c r="DC61" s="1294"/>
      <c r="DD61" s="1293"/>
      <c r="DE61" s="1292"/>
    </row>
    <row r="62" spans="1:109" ht="13" x14ac:dyDescent="0.2">
      <c r="B62" s="1291"/>
      <c r="C62" s="1291"/>
      <c r="D62" s="1291"/>
      <c r="E62" s="1291"/>
      <c r="F62" s="1291"/>
      <c r="G62" s="1291"/>
      <c r="H62" s="1291"/>
      <c r="I62" s="1291"/>
      <c r="J62" s="1291"/>
      <c r="K62" s="1291"/>
      <c r="L62" s="1291"/>
      <c r="M62" s="1291"/>
      <c r="N62" s="1291"/>
      <c r="O62" s="1291"/>
      <c r="P62" s="1291"/>
      <c r="Q62" s="1291"/>
      <c r="R62" s="1291"/>
      <c r="S62" s="1291"/>
      <c r="T62" s="1291"/>
      <c r="U62" s="1291"/>
      <c r="V62" s="1291"/>
      <c r="W62" s="1291"/>
      <c r="X62" s="1291"/>
      <c r="Y62" s="1291"/>
      <c r="Z62" s="1291"/>
      <c r="AA62" s="1291"/>
      <c r="AB62" s="1291"/>
      <c r="AC62" s="1291"/>
      <c r="AD62" s="1291"/>
      <c r="AE62" s="1291"/>
      <c r="AF62" s="1291"/>
      <c r="AG62" s="1291"/>
      <c r="AH62" s="1291"/>
      <c r="AI62" s="1291"/>
      <c r="AJ62" s="1291"/>
      <c r="AK62" s="1291"/>
      <c r="AL62" s="1291"/>
      <c r="AM62" s="1291"/>
      <c r="AN62" s="1291"/>
      <c r="AO62" s="1291"/>
      <c r="AP62" s="1291"/>
      <c r="AQ62" s="1291"/>
      <c r="AR62" s="1291"/>
      <c r="AS62" s="1291"/>
      <c r="AT62" s="1291"/>
      <c r="AU62" s="1291"/>
      <c r="AV62" s="1291"/>
      <c r="AW62" s="1291"/>
      <c r="AX62" s="1291"/>
      <c r="AY62" s="1291"/>
      <c r="AZ62" s="1291"/>
      <c r="BA62" s="1291"/>
      <c r="BB62" s="1291"/>
      <c r="BC62" s="1291"/>
      <c r="BD62" s="1291"/>
      <c r="BE62" s="1291"/>
      <c r="BF62" s="1291"/>
      <c r="BG62" s="1291"/>
      <c r="BH62" s="1291"/>
      <c r="BI62" s="1291"/>
      <c r="BJ62" s="1291"/>
      <c r="BK62" s="1291"/>
      <c r="BL62" s="1291"/>
      <c r="BM62" s="1291"/>
      <c r="BN62" s="1291"/>
      <c r="BO62" s="1291"/>
      <c r="BP62" s="1291"/>
      <c r="BQ62" s="1291"/>
      <c r="BR62" s="1291"/>
      <c r="BS62" s="1291"/>
      <c r="BT62" s="1291"/>
      <c r="BU62" s="1291"/>
      <c r="BV62" s="1291"/>
      <c r="BW62" s="1291"/>
      <c r="BX62" s="1291"/>
      <c r="BY62" s="1291"/>
      <c r="BZ62" s="1291"/>
      <c r="CA62" s="1291"/>
      <c r="CB62" s="1291"/>
      <c r="CC62" s="1291"/>
      <c r="CD62" s="1291"/>
      <c r="CE62" s="1291"/>
      <c r="CF62" s="1291"/>
      <c r="CG62" s="1291"/>
      <c r="CH62" s="1291"/>
      <c r="CI62" s="1291"/>
      <c r="CJ62" s="1291"/>
      <c r="CK62" s="1291"/>
      <c r="CL62" s="1291"/>
      <c r="CM62" s="1291"/>
      <c r="CN62" s="1291"/>
      <c r="CO62" s="1291"/>
      <c r="CP62" s="1291"/>
      <c r="CQ62" s="1291"/>
      <c r="CR62" s="1291"/>
      <c r="CS62" s="1291"/>
      <c r="CT62" s="1291"/>
      <c r="CU62" s="1291"/>
      <c r="CV62" s="1291"/>
      <c r="CW62" s="1291"/>
      <c r="CX62" s="1291"/>
      <c r="CY62" s="1291"/>
      <c r="CZ62" s="1291"/>
      <c r="DA62" s="1291"/>
      <c r="DB62" s="1291"/>
      <c r="DC62" s="1291"/>
      <c r="DD62" s="1291"/>
      <c r="DE62" s="1249"/>
    </row>
    <row r="63" spans="1:109" ht="16.5" x14ac:dyDescent="0.2">
      <c r="B63" s="1290" t="s">
        <v>621</v>
      </c>
    </row>
    <row r="64" spans="1:109" ht="13" x14ac:dyDescent="0.2">
      <c r="B64" s="1250"/>
      <c r="G64" s="1287"/>
      <c r="I64" s="1289"/>
      <c r="J64" s="1289"/>
      <c r="K64" s="1289"/>
      <c r="L64" s="1289"/>
      <c r="M64" s="1289"/>
      <c r="N64" s="1288"/>
      <c r="AM64" s="1287"/>
      <c r="AN64" s="1287" t="s">
        <v>620</v>
      </c>
      <c r="AP64" s="1286"/>
      <c r="AQ64" s="1286"/>
      <c r="AR64" s="1286"/>
      <c r="AY64" s="1287"/>
      <c r="BA64" s="1286"/>
      <c r="BB64" s="1286"/>
      <c r="BC64" s="1286"/>
      <c r="BK64" s="1287"/>
      <c r="BM64" s="1286"/>
      <c r="BN64" s="1286"/>
      <c r="BO64" s="1286"/>
      <c r="BW64" s="1287"/>
      <c r="BY64" s="1286"/>
      <c r="BZ64" s="1286"/>
      <c r="CA64" s="1286"/>
      <c r="CI64" s="1287"/>
      <c r="CK64" s="1286"/>
      <c r="CL64" s="1286"/>
      <c r="CM64" s="1286"/>
      <c r="CU64" s="1287"/>
      <c r="CW64" s="1286"/>
      <c r="CX64" s="1286"/>
      <c r="CY64" s="1286"/>
    </row>
    <row r="65" spans="2:107" ht="13" x14ac:dyDescent="0.2">
      <c r="B65" s="1250"/>
      <c r="AN65" s="1285" t="s">
        <v>619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3"/>
    </row>
    <row r="66" spans="2:107" ht="13" x14ac:dyDescent="0.2">
      <c r="B66" s="1250"/>
      <c r="AN66" s="1282"/>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0"/>
    </row>
    <row r="67" spans="2:107" ht="13" x14ac:dyDescent="0.2">
      <c r="B67" s="1250"/>
      <c r="AN67" s="1282"/>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0"/>
    </row>
    <row r="68" spans="2:107" ht="13" x14ac:dyDescent="0.2">
      <c r="B68" s="1250"/>
      <c r="AN68" s="1282"/>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0"/>
    </row>
    <row r="69" spans="2:107" ht="13" x14ac:dyDescent="0.2">
      <c r="B69" s="1250"/>
      <c r="AN69" s="1279"/>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7"/>
    </row>
    <row r="70" spans="2:107" ht="13" x14ac:dyDescent="0.2">
      <c r="B70" s="1250"/>
      <c r="H70" s="1276"/>
      <c r="I70" s="1276"/>
      <c r="J70" s="1274"/>
      <c r="K70" s="1274"/>
      <c r="L70" s="1273"/>
      <c r="M70" s="1274"/>
      <c r="N70" s="1273"/>
      <c r="AN70" s="1264"/>
      <c r="AO70" s="1264"/>
      <c r="AP70" s="1264"/>
      <c r="AZ70" s="1264"/>
      <c r="BA70" s="1264"/>
      <c r="BB70" s="1264"/>
      <c r="BL70" s="1264"/>
      <c r="BM70" s="1264"/>
      <c r="BN70" s="1264"/>
      <c r="BX70" s="1264"/>
      <c r="BY70" s="1264"/>
      <c r="BZ70" s="1264"/>
      <c r="CJ70" s="1264"/>
      <c r="CK70" s="1264"/>
      <c r="CL70" s="1264"/>
      <c r="CV70" s="1264"/>
      <c r="CW70" s="1264"/>
      <c r="CX70" s="1264"/>
    </row>
    <row r="71" spans="2:107" ht="13" x14ac:dyDescent="0.2">
      <c r="B71" s="1250"/>
      <c r="G71" s="1272"/>
      <c r="I71" s="1275"/>
      <c r="J71" s="1274"/>
      <c r="K71" s="1274"/>
      <c r="L71" s="1273"/>
      <c r="M71" s="1274"/>
      <c r="N71" s="1273"/>
      <c r="AM71" s="1272"/>
      <c r="AN71" s="1249" t="s">
        <v>618</v>
      </c>
    </row>
    <row r="72" spans="2:107" ht="13" x14ac:dyDescent="0.2">
      <c r="B72" s="1250"/>
      <c r="G72" s="1262"/>
      <c r="H72" s="1262"/>
      <c r="I72" s="1262"/>
      <c r="J72" s="1262"/>
      <c r="K72" s="1271"/>
      <c r="L72" s="1271"/>
      <c r="M72" s="1270"/>
      <c r="N72" s="1270"/>
      <c r="AN72" s="1269"/>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7"/>
      <c r="BP72" s="1259" t="s">
        <v>550</v>
      </c>
      <c r="BQ72" s="1259"/>
      <c r="BR72" s="1259"/>
      <c r="BS72" s="1259"/>
      <c r="BT72" s="1259"/>
      <c r="BU72" s="1259"/>
      <c r="BV72" s="1259"/>
      <c r="BW72" s="1259"/>
      <c r="BX72" s="1259" t="s">
        <v>551</v>
      </c>
      <c r="BY72" s="1259"/>
      <c r="BZ72" s="1259"/>
      <c r="CA72" s="1259"/>
      <c r="CB72" s="1259"/>
      <c r="CC72" s="1259"/>
      <c r="CD72" s="1259"/>
      <c r="CE72" s="1259"/>
      <c r="CF72" s="1259" t="s">
        <v>552</v>
      </c>
      <c r="CG72" s="1259"/>
      <c r="CH72" s="1259"/>
      <c r="CI72" s="1259"/>
      <c r="CJ72" s="1259"/>
      <c r="CK72" s="1259"/>
      <c r="CL72" s="1259"/>
      <c r="CM72" s="1259"/>
      <c r="CN72" s="1259" t="s">
        <v>553</v>
      </c>
      <c r="CO72" s="1259"/>
      <c r="CP72" s="1259"/>
      <c r="CQ72" s="1259"/>
      <c r="CR72" s="1259"/>
      <c r="CS72" s="1259"/>
      <c r="CT72" s="1259"/>
      <c r="CU72" s="1259"/>
      <c r="CV72" s="1259" t="s">
        <v>554</v>
      </c>
      <c r="CW72" s="1259"/>
      <c r="CX72" s="1259"/>
      <c r="CY72" s="1259"/>
      <c r="CZ72" s="1259"/>
      <c r="DA72" s="1259"/>
      <c r="DB72" s="1259"/>
      <c r="DC72" s="1259"/>
    </row>
    <row r="73" spans="2:107" ht="13" x14ac:dyDescent="0.2">
      <c r="B73" s="1250"/>
      <c r="G73" s="1266"/>
      <c r="H73" s="1266"/>
      <c r="I73" s="1266"/>
      <c r="J73" s="1266"/>
      <c r="K73" s="1263"/>
      <c r="L73" s="1263"/>
      <c r="M73" s="1263"/>
      <c r="N73" s="1263"/>
      <c r="AM73" s="1264"/>
      <c r="AN73" s="1258" t="s">
        <v>617</v>
      </c>
      <c r="AO73" s="1258"/>
      <c r="AP73" s="1258"/>
      <c r="AQ73" s="1258"/>
      <c r="AR73" s="1258"/>
      <c r="AS73" s="1258"/>
      <c r="AT73" s="1258"/>
      <c r="AU73" s="1258"/>
      <c r="AV73" s="1258"/>
      <c r="AW73" s="1258"/>
      <c r="AX73" s="1258"/>
      <c r="AY73" s="1258"/>
      <c r="AZ73" s="1258"/>
      <c r="BA73" s="1258"/>
      <c r="BB73" s="1258" t="s">
        <v>615</v>
      </c>
      <c r="BC73" s="1258"/>
      <c r="BD73" s="1258"/>
      <c r="BE73" s="1258"/>
      <c r="BF73" s="1258"/>
      <c r="BG73" s="1258"/>
      <c r="BH73" s="1258"/>
      <c r="BI73" s="1258"/>
      <c r="BJ73" s="1258"/>
      <c r="BK73" s="1258"/>
      <c r="BL73" s="1258"/>
      <c r="BM73" s="1258"/>
      <c r="BN73" s="1258"/>
      <c r="BO73" s="1258"/>
      <c r="BP73" s="1257">
        <v>184.7</v>
      </c>
      <c r="BQ73" s="1257"/>
      <c r="BR73" s="1257"/>
      <c r="BS73" s="1257"/>
      <c r="BT73" s="1257"/>
      <c r="BU73" s="1257"/>
      <c r="BV73" s="1257"/>
      <c r="BW73" s="1257"/>
      <c r="BX73" s="1257">
        <v>188.4</v>
      </c>
      <c r="BY73" s="1257"/>
      <c r="BZ73" s="1257"/>
      <c r="CA73" s="1257"/>
      <c r="CB73" s="1257"/>
      <c r="CC73" s="1257"/>
      <c r="CD73" s="1257"/>
      <c r="CE73" s="1257"/>
      <c r="CF73" s="1257">
        <v>189.4</v>
      </c>
      <c r="CG73" s="1257"/>
      <c r="CH73" s="1257"/>
      <c r="CI73" s="1257"/>
      <c r="CJ73" s="1257"/>
      <c r="CK73" s="1257"/>
      <c r="CL73" s="1257"/>
      <c r="CM73" s="1257"/>
      <c r="CN73" s="1257">
        <v>186.2</v>
      </c>
      <c r="CO73" s="1257"/>
      <c r="CP73" s="1257"/>
      <c r="CQ73" s="1257"/>
      <c r="CR73" s="1257"/>
      <c r="CS73" s="1257"/>
      <c r="CT73" s="1257"/>
      <c r="CU73" s="1257"/>
      <c r="CV73" s="1257">
        <v>184.7</v>
      </c>
      <c r="CW73" s="1257"/>
      <c r="CX73" s="1257"/>
      <c r="CY73" s="1257"/>
      <c r="CZ73" s="1257"/>
      <c r="DA73" s="1257"/>
      <c r="DB73" s="1257"/>
      <c r="DC73" s="1257"/>
    </row>
    <row r="74" spans="2:107" ht="13" x14ac:dyDescent="0.2">
      <c r="B74" s="1250"/>
      <c r="G74" s="1266"/>
      <c r="H74" s="1266"/>
      <c r="I74" s="1266"/>
      <c r="J74" s="1266"/>
      <c r="K74" s="1263"/>
      <c r="L74" s="1263"/>
      <c r="M74" s="1263"/>
      <c r="N74" s="1263"/>
      <c r="AM74" s="1264"/>
      <c r="AN74" s="1258"/>
      <c r="AO74" s="1258"/>
      <c r="AP74" s="1258"/>
      <c r="AQ74" s="1258"/>
      <c r="AR74" s="1258"/>
      <c r="AS74" s="1258"/>
      <c r="AT74" s="1258"/>
      <c r="AU74" s="1258"/>
      <c r="AV74" s="1258"/>
      <c r="AW74" s="1258"/>
      <c r="AX74" s="1258"/>
      <c r="AY74" s="1258"/>
      <c r="AZ74" s="1258"/>
      <c r="BA74" s="1258"/>
      <c r="BB74" s="1258"/>
      <c r="BC74" s="1258"/>
      <c r="BD74" s="1258"/>
      <c r="BE74" s="1258"/>
      <c r="BF74" s="1258"/>
      <c r="BG74" s="1258"/>
      <c r="BH74" s="1258"/>
      <c r="BI74" s="1258"/>
      <c r="BJ74" s="1258"/>
      <c r="BK74" s="1258"/>
      <c r="BL74" s="1258"/>
      <c r="BM74" s="1258"/>
      <c r="BN74" s="1258"/>
      <c r="BO74" s="1258"/>
      <c r="BP74" s="1257"/>
      <c r="BQ74" s="1257"/>
      <c r="BR74" s="1257"/>
      <c r="BS74" s="1257"/>
      <c r="BT74" s="1257"/>
      <c r="BU74" s="1257"/>
      <c r="BV74" s="1257"/>
      <c r="BW74" s="1257"/>
      <c r="BX74" s="1257"/>
      <c r="BY74" s="1257"/>
      <c r="BZ74" s="1257"/>
      <c r="CA74" s="1257"/>
      <c r="CB74" s="1257"/>
      <c r="CC74" s="1257"/>
      <c r="CD74" s="1257"/>
      <c r="CE74" s="1257"/>
      <c r="CF74" s="1257"/>
      <c r="CG74" s="1257"/>
      <c r="CH74" s="1257"/>
      <c r="CI74" s="1257"/>
      <c r="CJ74" s="1257"/>
      <c r="CK74" s="1257"/>
      <c r="CL74" s="1257"/>
      <c r="CM74" s="1257"/>
      <c r="CN74" s="1257"/>
      <c r="CO74" s="1257"/>
      <c r="CP74" s="1257"/>
      <c r="CQ74" s="1257"/>
      <c r="CR74" s="1257"/>
      <c r="CS74" s="1257"/>
      <c r="CT74" s="1257"/>
      <c r="CU74" s="1257"/>
      <c r="CV74" s="1257"/>
      <c r="CW74" s="1257"/>
      <c r="CX74" s="1257"/>
      <c r="CY74" s="1257"/>
      <c r="CZ74" s="1257"/>
      <c r="DA74" s="1257"/>
      <c r="DB74" s="1257"/>
      <c r="DC74" s="1257"/>
    </row>
    <row r="75" spans="2:107" ht="13" x14ac:dyDescent="0.2">
      <c r="B75" s="1250"/>
      <c r="G75" s="1266"/>
      <c r="H75" s="1266"/>
      <c r="I75" s="1262"/>
      <c r="J75" s="1262"/>
      <c r="K75" s="1265"/>
      <c r="L75" s="1265"/>
      <c r="M75" s="1265"/>
      <c r="N75" s="1265"/>
      <c r="AM75" s="1264"/>
      <c r="AN75" s="1258"/>
      <c r="AO75" s="1258"/>
      <c r="AP75" s="1258"/>
      <c r="AQ75" s="1258"/>
      <c r="AR75" s="1258"/>
      <c r="AS75" s="1258"/>
      <c r="AT75" s="1258"/>
      <c r="AU75" s="1258"/>
      <c r="AV75" s="1258"/>
      <c r="AW75" s="1258"/>
      <c r="AX75" s="1258"/>
      <c r="AY75" s="1258"/>
      <c r="AZ75" s="1258"/>
      <c r="BA75" s="1258"/>
      <c r="BB75" s="1258" t="s">
        <v>614</v>
      </c>
      <c r="BC75" s="1258"/>
      <c r="BD75" s="1258"/>
      <c r="BE75" s="1258"/>
      <c r="BF75" s="1258"/>
      <c r="BG75" s="1258"/>
      <c r="BH75" s="1258"/>
      <c r="BI75" s="1258"/>
      <c r="BJ75" s="1258"/>
      <c r="BK75" s="1258"/>
      <c r="BL75" s="1258"/>
      <c r="BM75" s="1258"/>
      <c r="BN75" s="1258"/>
      <c r="BO75" s="1258"/>
      <c r="BP75" s="1257">
        <v>14.4</v>
      </c>
      <c r="BQ75" s="1257"/>
      <c r="BR75" s="1257"/>
      <c r="BS75" s="1257"/>
      <c r="BT75" s="1257"/>
      <c r="BU75" s="1257"/>
      <c r="BV75" s="1257"/>
      <c r="BW75" s="1257"/>
      <c r="BX75" s="1257">
        <v>14.3</v>
      </c>
      <c r="BY75" s="1257"/>
      <c r="BZ75" s="1257"/>
      <c r="CA75" s="1257"/>
      <c r="CB75" s="1257"/>
      <c r="CC75" s="1257"/>
      <c r="CD75" s="1257"/>
      <c r="CE75" s="1257"/>
      <c r="CF75" s="1257">
        <v>14.2</v>
      </c>
      <c r="CG75" s="1257"/>
      <c r="CH75" s="1257"/>
      <c r="CI75" s="1257"/>
      <c r="CJ75" s="1257"/>
      <c r="CK75" s="1257"/>
      <c r="CL75" s="1257"/>
      <c r="CM75" s="1257"/>
      <c r="CN75" s="1257">
        <v>14.2</v>
      </c>
      <c r="CO75" s="1257"/>
      <c r="CP75" s="1257"/>
      <c r="CQ75" s="1257"/>
      <c r="CR75" s="1257"/>
      <c r="CS75" s="1257"/>
      <c r="CT75" s="1257"/>
      <c r="CU75" s="1257"/>
      <c r="CV75" s="1257">
        <v>13.4</v>
      </c>
      <c r="CW75" s="1257"/>
      <c r="CX75" s="1257"/>
      <c r="CY75" s="1257"/>
      <c r="CZ75" s="1257"/>
      <c r="DA75" s="1257"/>
      <c r="DB75" s="1257"/>
      <c r="DC75" s="1257"/>
    </row>
    <row r="76" spans="2:107" ht="13" x14ac:dyDescent="0.2">
      <c r="B76" s="1250"/>
      <c r="G76" s="1266"/>
      <c r="H76" s="1266"/>
      <c r="I76" s="1262"/>
      <c r="J76" s="1262"/>
      <c r="K76" s="1265"/>
      <c r="L76" s="1265"/>
      <c r="M76" s="1265"/>
      <c r="N76" s="1265"/>
      <c r="AM76" s="1264"/>
      <c r="AN76" s="1258"/>
      <c r="AO76" s="1258"/>
      <c r="AP76" s="1258"/>
      <c r="AQ76" s="1258"/>
      <c r="AR76" s="1258"/>
      <c r="AS76" s="1258"/>
      <c r="AT76" s="1258"/>
      <c r="AU76" s="1258"/>
      <c r="AV76" s="1258"/>
      <c r="AW76" s="1258"/>
      <c r="AX76" s="1258"/>
      <c r="AY76" s="1258"/>
      <c r="AZ76" s="1258"/>
      <c r="BA76" s="1258"/>
      <c r="BB76" s="1258"/>
      <c r="BC76" s="1258"/>
      <c r="BD76" s="1258"/>
      <c r="BE76" s="1258"/>
      <c r="BF76" s="1258"/>
      <c r="BG76" s="1258"/>
      <c r="BH76" s="1258"/>
      <c r="BI76" s="1258"/>
      <c r="BJ76" s="1258"/>
      <c r="BK76" s="1258"/>
      <c r="BL76" s="1258"/>
      <c r="BM76" s="1258"/>
      <c r="BN76" s="1258"/>
      <c r="BO76" s="1258"/>
      <c r="BP76" s="1257"/>
      <c r="BQ76" s="1257"/>
      <c r="BR76" s="1257"/>
      <c r="BS76" s="1257"/>
      <c r="BT76" s="1257"/>
      <c r="BU76" s="1257"/>
      <c r="BV76" s="1257"/>
      <c r="BW76" s="1257"/>
      <c r="BX76" s="1257"/>
      <c r="BY76" s="1257"/>
      <c r="BZ76" s="1257"/>
      <c r="CA76" s="1257"/>
      <c r="CB76" s="1257"/>
      <c r="CC76" s="1257"/>
      <c r="CD76" s="1257"/>
      <c r="CE76" s="1257"/>
      <c r="CF76" s="1257"/>
      <c r="CG76" s="1257"/>
      <c r="CH76" s="1257"/>
      <c r="CI76" s="1257"/>
      <c r="CJ76" s="1257"/>
      <c r="CK76" s="1257"/>
      <c r="CL76" s="1257"/>
      <c r="CM76" s="1257"/>
      <c r="CN76" s="1257"/>
      <c r="CO76" s="1257"/>
      <c r="CP76" s="1257"/>
      <c r="CQ76" s="1257"/>
      <c r="CR76" s="1257"/>
      <c r="CS76" s="1257"/>
      <c r="CT76" s="1257"/>
      <c r="CU76" s="1257"/>
      <c r="CV76" s="1257"/>
      <c r="CW76" s="1257"/>
      <c r="CX76" s="1257"/>
      <c r="CY76" s="1257"/>
      <c r="CZ76" s="1257"/>
      <c r="DA76" s="1257"/>
      <c r="DB76" s="1257"/>
      <c r="DC76" s="1257"/>
    </row>
    <row r="77" spans="2:107" ht="13" x14ac:dyDescent="0.2">
      <c r="B77" s="1250"/>
      <c r="G77" s="1262"/>
      <c r="H77" s="1262"/>
      <c r="I77" s="1262"/>
      <c r="J77" s="1262"/>
      <c r="K77" s="1263"/>
      <c r="L77" s="1263"/>
      <c r="M77" s="1263"/>
      <c r="N77" s="1263"/>
      <c r="AN77" s="1259" t="s">
        <v>616</v>
      </c>
      <c r="AO77" s="1259"/>
      <c r="AP77" s="1259"/>
      <c r="AQ77" s="1259"/>
      <c r="AR77" s="1259"/>
      <c r="AS77" s="1259"/>
      <c r="AT77" s="1259"/>
      <c r="AU77" s="1259"/>
      <c r="AV77" s="1259"/>
      <c r="AW77" s="1259"/>
      <c r="AX77" s="1259"/>
      <c r="AY77" s="1259"/>
      <c r="AZ77" s="1259"/>
      <c r="BA77" s="1259"/>
      <c r="BB77" s="1258" t="s">
        <v>615</v>
      </c>
      <c r="BC77" s="1258"/>
      <c r="BD77" s="1258"/>
      <c r="BE77" s="1258"/>
      <c r="BF77" s="1258"/>
      <c r="BG77" s="1258"/>
      <c r="BH77" s="1258"/>
      <c r="BI77" s="1258"/>
      <c r="BJ77" s="1258"/>
      <c r="BK77" s="1258"/>
      <c r="BL77" s="1258"/>
      <c r="BM77" s="1258"/>
      <c r="BN77" s="1258"/>
      <c r="BO77" s="1258"/>
      <c r="BP77" s="1257">
        <v>196.3</v>
      </c>
      <c r="BQ77" s="1257"/>
      <c r="BR77" s="1257"/>
      <c r="BS77" s="1257"/>
      <c r="BT77" s="1257"/>
      <c r="BU77" s="1257"/>
      <c r="BV77" s="1257"/>
      <c r="BW77" s="1257"/>
      <c r="BX77" s="1257">
        <v>196.2</v>
      </c>
      <c r="BY77" s="1257"/>
      <c r="BZ77" s="1257"/>
      <c r="CA77" s="1257"/>
      <c r="CB77" s="1257"/>
      <c r="CC77" s="1257"/>
      <c r="CD77" s="1257"/>
      <c r="CE77" s="1257"/>
      <c r="CF77" s="1257">
        <v>198</v>
      </c>
      <c r="CG77" s="1257"/>
      <c r="CH77" s="1257"/>
      <c r="CI77" s="1257"/>
      <c r="CJ77" s="1257"/>
      <c r="CK77" s="1257"/>
      <c r="CL77" s="1257"/>
      <c r="CM77" s="1257"/>
      <c r="CN77" s="1257">
        <v>195.2</v>
      </c>
      <c r="CO77" s="1257"/>
      <c r="CP77" s="1257"/>
      <c r="CQ77" s="1257"/>
      <c r="CR77" s="1257"/>
      <c r="CS77" s="1257"/>
      <c r="CT77" s="1257"/>
      <c r="CU77" s="1257"/>
      <c r="CV77" s="1257">
        <v>193.6</v>
      </c>
      <c r="CW77" s="1257"/>
      <c r="CX77" s="1257"/>
      <c r="CY77" s="1257"/>
      <c r="CZ77" s="1257"/>
      <c r="DA77" s="1257"/>
      <c r="DB77" s="1257"/>
      <c r="DC77" s="1257"/>
    </row>
    <row r="78" spans="2:107" ht="13" x14ac:dyDescent="0.2">
      <c r="B78" s="1250"/>
      <c r="G78" s="1262"/>
      <c r="H78" s="1262"/>
      <c r="I78" s="1262"/>
      <c r="J78" s="1262"/>
      <c r="K78" s="1263"/>
      <c r="L78" s="1263"/>
      <c r="M78" s="1263"/>
      <c r="N78" s="1263"/>
      <c r="AN78" s="1259"/>
      <c r="AO78" s="1259"/>
      <c r="AP78" s="1259"/>
      <c r="AQ78" s="1259"/>
      <c r="AR78" s="1259"/>
      <c r="AS78" s="1259"/>
      <c r="AT78" s="1259"/>
      <c r="AU78" s="1259"/>
      <c r="AV78" s="1259"/>
      <c r="AW78" s="1259"/>
      <c r="AX78" s="1259"/>
      <c r="AY78" s="1259"/>
      <c r="AZ78" s="1259"/>
      <c r="BA78" s="1259"/>
      <c r="BB78" s="1258"/>
      <c r="BC78" s="1258"/>
      <c r="BD78" s="1258"/>
      <c r="BE78" s="1258"/>
      <c r="BF78" s="1258"/>
      <c r="BG78" s="1258"/>
      <c r="BH78" s="1258"/>
      <c r="BI78" s="1258"/>
      <c r="BJ78" s="1258"/>
      <c r="BK78" s="1258"/>
      <c r="BL78" s="1258"/>
      <c r="BM78" s="1258"/>
      <c r="BN78" s="1258"/>
      <c r="BO78" s="1258"/>
      <c r="BP78" s="1257"/>
      <c r="BQ78" s="1257"/>
      <c r="BR78" s="1257"/>
      <c r="BS78" s="1257"/>
      <c r="BT78" s="1257"/>
      <c r="BU78" s="1257"/>
      <c r="BV78" s="1257"/>
      <c r="BW78" s="1257"/>
      <c r="BX78" s="1257"/>
      <c r="BY78" s="1257"/>
      <c r="BZ78" s="1257"/>
      <c r="CA78" s="1257"/>
      <c r="CB78" s="1257"/>
      <c r="CC78" s="1257"/>
      <c r="CD78" s="1257"/>
      <c r="CE78" s="1257"/>
      <c r="CF78" s="1257"/>
      <c r="CG78" s="1257"/>
      <c r="CH78" s="1257"/>
      <c r="CI78" s="1257"/>
      <c r="CJ78" s="1257"/>
      <c r="CK78" s="1257"/>
      <c r="CL78" s="1257"/>
      <c r="CM78" s="1257"/>
      <c r="CN78" s="1257"/>
      <c r="CO78" s="1257"/>
      <c r="CP78" s="1257"/>
      <c r="CQ78" s="1257"/>
      <c r="CR78" s="1257"/>
      <c r="CS78" s="1257"/>
      <c r="CT78" s="1257"/>
      <c r="CU78" s="1257"/>
      <c r="CV78" s="1257"/>
      <c r="CW78" s="1257"/>
      <c r="CX78" s="1257"/>
      <c r="CY78" s="1257"/>
      <c r="CZ78" s="1257"/>
      <c r="DA78" s="1257"/>
      <c r="DB78" s="1257"/>
      <c r="DC78" s="1257"/>
    </row>
    <row r="79" spans="2:107" ht="13" x14ac:dyDescent="0.2">
      <c r="B79" s="1250"/>
      <c r="G79" s="1262"/>
      <c r="H79" s="1262"/>
      <c r="I79" s="1261"/>
      <c r="J79" s="1261"/>
      <c r="K79" s="1260"/>
      <c r="L79" s="1260"/>
      <c r="M79" s="1260"/>
      <c r="N79" s="1260"/>
      <c r="AN79" s="1259"/>
      <c r="AO79" s="1259"/>
      <c r="AP79" s="1259"/>
      <c r="AQ79" s="1259"/>
      <c r="AR79" s="1259"/>
      <c r="AS79" s="1259"/>
      <c r="AT79" s="1259"/>
      <c r="AU79" s="1259"/>
      <c r="AV79" s="1259"/>
      <c r="AW79" s="1259"/>
      <c r="AX79" s="1259"/>
      <c r="AY79" s="1259"/>
      <c r="AZ79" s="1259"/>
      <c r="BA79" s="1259"/>
      <c r="BB79" s="1258" t="s">
        <v>614</v>
      </c>
      <c r="BC79" s="1258"/>
      <c r="BD79" s="1258"/>
      <c r="BE79" s="1258"/>
      <c r="BF79" s="1258"/>
      <c r="BG79" s="1258"/>
      <c r="BH79" s="1258"/>
      <c r="BI79" s="1258"/>
      <c r="BJ79" s="1258"/>
      <c r="BK79" s="1258"/>
      <c r="BL79" s="1258"/>
      <c r="BM79" s="1258"/>
      <c r="BN79" s="1258"/>
      <c r="BO79" s="1258"/>
      <c r="BP79" s="1257">
        <v>14</v>
      </c>
      <c r="BQ79" s="1257"/>
      <c r="BR79" s="1257"/>
      <c r="BS79" s="1257"/>
      <c r="BT79" s="1257"/>
      <c r="BU79" s="1257"/>
      <c r="BV79" s="1257"/>
      <c r="BW79" s="1257"/>
      <c r="BX79" s="1257">
        <v>13.3</v>
      </c>
      <c r="BY79" s="1257"/>
      <c r="BZ79" s="1257"/>
      <c r="CA79" s="1257"/>
      <c r="CB79" s="1257"/>
      <c r="CC79" s="1257"/>
      <c r="CD79" s="1257"/>
      <c r="CE79" s="1257"/>
      <c r="CF79" s="1257">
        <v>12.7</v>
      </c>
      <c r="CG79" s="1257"/>
      <c r="CH79" s="1257"/>
      <c r="CI79" s="1257"/>
      <c r="CJ79" s="1257"/>
      <c r="CK79" s="1257"/>
      <c r="CL79" s="1257"/>
      <c r="CM79" s="1257"/>
      <c r="CN79" s="1257">
        <v>12.3</v>
      </c>
      <c r="CO79" s="1257"/>
      <c r="CP79" s="1257"/>
      <c r="CQ79" s="1257"/>
      <c r="CR79" s="1257"/>
      <c r="CS79" s="1257"/>
      <c r="CT79" s="1257"/>
      <c r="CU79" s="1257"/>
      <c r="CV79" s="1257">
        <v>11.9</v>
      </c>
      <c r="CW79" s="1257"/>
      <c r="CX79" s="1257"/>
      <c r="CY79" s="1257"/>
      <c r="CZ79" s="1257"/>
      <c r="DA79" s="1257"/>
      <c r="DB79" s="1257"/>
      <c r="DC79" s="1257"/>
    </row>
    <row r="80" spans="2:107" ht="13" x14ac:dyDescent="0.2">
      <c r="B80" s="1250"/>
      <c r="G80" s="1262"/>
      <c r="H80" s="1262"/>
      <c r="I80" s="1261"/>
      <c r="J80" s="1261"/>
      <c r="K80" s="1260"/>
      <c r="L80" s="1260"/>
      <c r="M80" s="1260"/>
      <c r="N80" s="1260"/>
      <c r="AN80" s="1259"/>
      <c r="AO80" s="1259"/>
      <c r="AP80" s="1259"/>
      <c r="AQ80" s="1259"/>
      <c r="AR80" s="1259"/>
      <c r="AS80" s="1259"/>
      <c r="AT80" s="1259"/>
      <c r="AU80" s="1259"/>
      <c r="AV80" s="1259"/>
      <c r="AW80" s="1259"/>
      <c r="AX80" s="1259"/>
      <c r="AY80" s="1259"/>
      <c r="AZ80" s="1259"/>
      <c r="BA80" s="1259"/>
      <c r="BB80" s="1258"/>
      <c r="BC80" s="1258"/>
      <c r="BD80" s="1258"/>
      <c r="BE80" s="1258"/>
      <c r="BF80" s="1258"/>
      <c r="BG80" s="1258"/>
      <c r="BH80" s="1258"/>
      <c r="BI80" s="1258"/>
      <c r="BJ80" s="1258"/>
      <c r="BK80" s="1258"/>
      <c r="BL80" s="1258"/>
      <c r="BM80" s="1258"/>
      <c r="BN80" s="1258"/>
      <c r="BO80" s="1258"/>
      <c r="BP80" s="1257"/>
      <c r="BQ80" s="1257"/>
      <c r="BR80" s="1257"/>
      <c r="BS80" s="1257"/>
      <c r="BT80" s="1257"/>
      <c r="BU80" s="1257"/>
      <c r="BV80" s="1257"/>
      <c r="BW80" s="1257"/>
      <c r="BX80" s="1257"/>
      <c r="BY80" s="1257"/>
      <c r="BZ80" s="1257"/>
      <c r="CA80" s="1257"/>
      <c r="CB80" s="1257"/>
      <c r="CC80" s="1257"/>
      <c r="CD80" s="1257"/>
      <c r="CE80" s="1257"/>
      <c r="CF80" s="1257"/>
      <c r="CG80" s="1257"/>
      <c r="CH80" s="1257"/>
      <c r="CI80" s="1257"/>
      <c r="CJ80" s="1257"/>
      <c r="CK80" s="1257"/>
      <c r="CL80" s="1257"/>
      <c r="CM80" s="1257"/>
      <c r="CN80" s="1257"/>
      <c r="CO80" s="1257"/>
      <c r="CP80" s="1257"/>
      <c r="CQ80" s="1257"/>
      <c r="CR80" s="1257"/>
      <c r="CS80" s="1257"/>
      <c r="CT80" s="1257"/>
      <c r="CU80" s="1257"/>
      <c r="CV80" s="1257"/>
      <c r="CW80" s="1257"/>
      <c r="CX80" s="1257"/>
      <c r="CY80" s="1257"/>
      <c r="CZ80" s="1257"/>
      <c r="DA80" s="1257"/>
      <c r="DB80" s="1257"/>
      <c r="DC80" s="1257"/>
    </row>
    <row r="81" spans="2:109" ht="13" x14ac:dyDescent="0.2">
      <c r="B81" s="1250"/>
    </row>
    <row r="82" spans="2:109" ht="16.5" x14ac:dyDescent="0.2">
      <c r="B82" s="1250"/>
      <c r="K82" s="1256"/>
      <c r="L82" s="1256"/>
      <c r="M82" s="1256"/>
      <c r="N82" s="1256"/>
      <c r="AQ82" s="1256"/>
      <c r="AR82" s="1256"/>
      <c r="AS82" s="1256"/>
      <c r="AT82" s="1256"/>
      <c r="BC82" s="1256"/>
      <c r="BD82" s="1256"/>
      <c r="BE82" s="1256"/>
      <c r="BF82" s="1256"/>
      <c r="BO82" s="1256"/>
      <c r="BP82" s="1256"/>
      <c r="BQ82" s="1256"/>
      <c r="BR82" s="1256"/>
      <c r="CA82" s="1256"/>
      <c r="CB82" s="1256"/>
      <c r="CC82" s="1256"/>
      <c r="CD82" s="1256"/>
      <c r="CM82" s="1256"/>
      <c r="CN82" s="1256"/>
      <c r="CO82" s="1256"/>
      <c r="CP82" s="1256"/>
      <c r="CY82" s="1256"/>
      <c r="CZ82" s="1256"/>
      <c r="DA82" s="1256"/>
      <c r="DB82" s="1256"/>
      <c r="DC82" s="1256"/>
    </row>
    <row r="83" spans="2:109" ht="13" x14ac:dyDescent="0.2">
      <c r="B83" s="1255"/>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3"/>
    </row>
    <row r="84" spans="2:109" ht="13" x14ac:dyDescent="0.2">
      <c r="DD84" s="1249"/>
      <c r="DE84" s="1249"/>
    </row>
    <row r="85" spans="2:109" ht="13" x14ac:dyDescent="0.2">
      <c r="DD85" s="1249"/>
      <c r="DE85" s="1249"/>
    </row>
    <row r="86" spans="2:109" ht="13" hidden="1" x14ac:dyDescent="0.2">
      <c r="DD86" s="1249"/>
      <c r="DE86" s="1249"/>
    </row>
    <row r="87" spans="2:109" ht="13" hidden="1" x14ac:dyDescent="0.2">
      <c r="K87" s="1252"/>
      <c r="AQ87" s="1252"/>
      <c r="BC87" s="1252"/>
      <c r="BO87" s="1252"/>
      <c r="CA87" s="1252"/>
      <c r="CM87" s="1252"/>
      <c r="CY87" s="1252"/>
      <c r="DD87" s="1249"/>
      <c r="DE87" s="1249"/>
    </row>
    <row r="88" spans="2:109" ht="13" hidden="1" x14ac:dyDescent="0.2">
      <c r="DD88" s="1249"/>
      <c r="DE88" s="1249"/>
    </row>
    <row r="89" spans="2:109" ht="13" hidden="1" x14ac:dyDescent="0.2">
      <c r="DD89" s="1249"/>
      <c r="DE89" s="1249"/>
    </row>
    <row r="90" spans="2:109" ht="13" hidden="1" x14ac:dyDescent="0.2">
      <c r="DD90" s="1249"/>
      <c r="DE90" s="1249"/>
    </row>
    <row r="91" spans="2:109" ht="13" hidden="1" x14ac:dyDescent="0.2">
      <c r="DD91" s="1249"/>
      <c r="DE91" s="1249"/>
    </row>
    <row r="92" spans="2:109" ht="13.5" hidden="1" customHeight="1" x14ac:dyDescent="0.2">
      <c r="DD92" s="1249"/>
      <c r="DE92" s="1249"/>
    </row>
    <row r="93" spans="2:109" ht="13.5" hidden="1" customHeight="1" x14ac:dyDescent="0.2">
      <c r="DD93" s="1249"/>
      <c r="DE93" s="1249"/>
    </row>
    <row r="94" spans="2:109" ht="13.5" hidden="1" customHeight="1" x14ac:dyDescent="0.2">
      <c r="DD94" s="1249"/>
      <c r="DE94" s="1249"/>
    </row>
    <row r="95" spans="2:109" ht="13.5" hidden="1" customHeight="1" x14ac:dyDescent="0.2">
      <c r="DD95" s="1249"/>
      <c r="DE95" s="1249"/>
    </row>
    <row r="96" spans="2:109" ht="13.5" hidden="1" customHeight="1" x14ac:dyDescent="0.2">
      <c r="DD96" s="1249"/>
      <c r="DE96" s="1249"/>
    </row>
    <row r="97" s="1249" customFormat="1" ht="13.5" hidden="1" customHeight="1" x14ac:dyDescent="0.2"/>
    <row r="98" s="1249" customFormat="1" ht="13.5" hidden="1" customHeight="1" x14ac:dyDescent="0.2"/>
    <row r="99" s="1249" customFormat="1" ht="13.5" hidden="1" customHeight="1" x14ac:dyDescent="0.2"/>
    <row r="100" s="1249" customFormat="1" ht="13.5" hidden="1" customHeight="1" x14ac:dyDescent="0.2"/>
    <row r="101" s="1249" customFormat="1" ht="13.5" hidden="1" customHeight="1" x14ac:dyDescent="0.2"/>
    <row r="102" s="1249" customFormat="1" ht="13.5" hidden="1" customHeight="1" x14ac:dyDescent="0.2"/>
    <row r="103" s="1249" customFormat="1" ht="13.5" hidden="1" customHeight="1" x14ac:dyDescent="0.2"/>
    <row r="104" s="1249" customFormat="1" ht="13.5" hidden="1" customHeight="1" x14ac:dyDescent="0.2"/>
    <row r="105" s="1249" customFormat="1" ht="13.5" hidden="1" customHeight="1" x14ac:dyDescent="0.2"/>
    <row r="106" s="1249" customFormat="1" ht="13.5" hidden="1" customHeight="1" x14ac:dyDescent="0.2"/>
    <row r="107" s="1249" customFormat="1" ht="13.5" hidden="1" customHeight="1" x14ac:dyDescent="0.2"/>
    <row r="108" s="1249" customFormat="1" ht="13.5" hidden="1" customHeight="1" x14ac:dyDescent="0.2"/>
    <row r="109" s="1249" customFormat="1" ht="13.5" hidden="1" customHeight="1" x14ac:dyDescent="0.2"/>
    <row r="110" s="1249" customFormat="1" ht="13.5" hidden="1" customHeight="1" x14ac:dyDescent="0.2"/>
    <row r="111" s="1249" customFormat="1" ht="13.5" hidden="1" customHeight="1" x14ac:dyDescent="0.2"/>
    <row r="112" s="1249" customFormat="1" ht="13.5" hidden="1" customHeight="1" x14ac:dyDescent="0.2"/>
    <row r="113" s="1249" customFormat="1" ht="13.5" hidden="1" customHeight="1" x14ac:dyDescent="0.2"/>
    <row r="114" s="1249" customFormat="1" ht="13.5" hidden="1" customHeight="1" x14ac:dyDescent="0.2"/>
    <row r="115" s="1249" customFormat="1" ht="13.5" hidden="1" customHeight="1" x14ac:dyDescent="0.2"/>
    <row r="116" s="1249" customFormat="1" ht="13.5" hidden="1" customHeight="1" x14ac:dyDescent="0.2"/>
    <row r="117" s="1249" customFormat="1" ht="13.5" hidden="1" customHeight="1" x14ac:dyDescent="0.2"/>
    <row r="118" s="1249" customFormat="1" ht="13.5" hidden="1" customHeight="1" x14ac:dyDescent="0.2"/>
    <row r="119" s="1249" customFormat="1" ht="13.5" hidden="1" customHeight="1" x14ac:dyDescent="0.2"/>
    <row r="120" s="1249" customFormat="1" ht="13.5" hidden="1" customHeight="1" x14ac:dyDescent="0.2"/>
    <row r="121" s="1249" customFormat="1" ht="13.5" hidden="1" customHeight="1" x14ac:dyDescent="0.2"/>
    <row r="122" s="1249" customFormat="1" ht="13.5" hidden="1" customHeight="1" x14ac:dyDescent="0.2"/>
    <row r="123" s="1249" customFormat="1" ht="13.5" hidden="1" customHeight="1" x14ac:dyDescent="0.2"/>
    <row r="124" s="1249" customFormat="1" ht="13.5" hidden="1" customHeight="1" x14ac:dyDescent="0.2"/>
    <row r="125" s="1249" customFormat="1" ht="13.5" hidden="1" customHeight="1" x14ac:dyDescent="0.2"/>
    <row r="126" s="1249" customFormat="1" ht="13.5" hidden="1" customHeight="1" x14ac:dyDescent="0.2"/>
    <row r="127" s="1249" customFormat="1" ht="13.5" hidden="1" customHeight="1" x14ac:dyDescent="0.2"/>
    <row r="128" s="1249" customFormat="1" ht="13.5" hidden="1" customHeight="1" x14ac:dyDescent="0.2"/>
    <row r="129" s="1249" customFormat="1" ht="13.5" hidden="1" customHeight="1" x14ac:dyDescent="0.2"/>
    <row r="130" s="1249" customFormat="1" ht="13.5" hidden="1" customHeight="1" x14ac:dyDescent="0.2"/>
    <row r="131" s="1249" customFormat="1" ht="13.5" hidden="1" customHeight="1" x14ac:dyDescent="0.2"/>
    <row r="132" s="1249" customFormat="1" ht="13.5" hidden="1" customHeight="1" x14ac:dyDescent="0.2"/>
    <row r="133" s="1249" customFormat="1" ht="13.5" hidden="1" customHeight="1" x14ac:dyDescent="0.2"/>
    <row r="134" s="1249" customFormat="1" ht="13.5" hidden="1" customHeight="1" x14ac:dyDescent="0.2"/>
    <row r="135" s="1249" customFormat="1" ht="13.5" hidden="1" customHeight="1" x14ac:dyDescent="0.2"/>
    <row r="136" s="1249" customFormat="1" ht="13.5" hidden="1" customHeight="1" x14ac:dyDescent="0.2"/>
    <row r="137" s="1249" customFormat="1" ht="13.5" hidden="1" customHeight="1" x14ac:dyDescent="0.2"/>
    <row r="138" s="1249" customFormat="1" ht="13.5" hidden="1" customHeight="1" x14ac:dyDescent="0.2"/>
    <row r="139" s="1249" customFormat="1" ht="13.5" hidden="1" customHeight="1" x14ac:dyDescent="0.2"/>
    <row r="140" s="1249" customFormat="1" ht="13.5" hidden="1" customHeight="1" x14ac:dyDescent="0.2"/>
    <row r="141" s="1249" customFormat="1" ht="13.5" hidden="1" customHeight="1" x14ac:dyDescent="0.2"/>
    <row r="142" s="1249" customFormat="1" ht="13.5" hidden="1" customHeight="1" x14ac:dyDescent="0.2"/>
    <row r="143" s="1249" customFormat="1" ht="13.5" hidden="1" customHeight="1" x14ac:dyDescent="0.2"/>
    <row r="144" s="1249" customFormat="1" ht="13.5" hidden="1" customHeight="1" x14ac:dyDescent="0.2"/>
    <row r="145" s="1249" customFormat="1" ht="13.5" hidden="1" customHeight="1" x14ac:dyDescent="0.2"/>
    <row r="146" s="1249" customFormat="1" ht="13.5" hidden="1" customHeight="1" x14ac:dyDescent="0.2"/>
    <row r="147" s="1249" customFormat="1" ht="13.5" hidden="1" customHeight="1" x14ac:dyDescent="0.2"/>
    <row r="148" s="1249" customFormat="1" ht="13.5" hidden="1" customHeight="1" x14ac:dyDescent="0.2"/>
    <row r="149" s="1249" customFormat="1" ht="13.5" hidden="1" customHeight="1" x14ac:dyDescent="0.2"/>
    <row r="150" s="1249" customFormat="1" ht="13.5" hidden="1" customHeight="1" x14ac:dyDescent="0.2"/>
    <row r="151" s="1249" customFormat="1" ht="13.5" hidden="1" customHeight="1" x14ac:dyDescent="0.2"/>
    <row r="152" s="1249" customFormat="1" ht="13.5" hidden="1" customHeight="1" x14ac:dyDescent="0.2"/>
    <row r="153" s="1249" customFormat="1" ht="13.5" hidden="1" customHeight="1" x14ac:dyDescent="0.2"/>
    <row r="154" s="1249" customFormat="1" ht="13.5" hidden="1" customHeight="1" x14ac:dyDescent="0.2"/>
    <row r="155" s="1249" customFormat="1" ht="13.5" hidden="1" customHeight="1" x14ac:dyDescent="0.2"/>
    <row r="156" s="1249" customFormat="1" ht="13.5" hidden="1" customHeight="1" x14ac:dyDescent="0.2"/>
    <row r="157" s="1249" customFormat="1" ht="13.5" hidden="1" customHeight="1" x14ac:dyDescent="0.2"/>
    <row r="158" s="1249" customFormat="1" ht="13.5" hidden="1" customHeight="1" x14ac:dyDescent="0.2"/>
    <row r="159" s="1249" customFormat="1" ht="13.5" hidden="1" customHeight="1" x14ac:dyDescent="0.2"/>
    <row r="160" s="1249" customFormat="1" ht="13.5" hidden="1" customHeight="1" x14ac:dyDescent="0.2"/>
  </sheetData>
  <sheetProtection algorithmName="SHA-512" hashValue="mzAse3nyMAsMroe67jFOvEG6lJlnwS5ta4eNUAL6l4N4CaEYSljOjbMmsrQFHaqK/Ir9fzI9a11QaQwIq9T+iQ==" saltValue="lE0qBgH1my3KlgbcrwcxS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7F15-6010-41D5-AB2E-A140DD89EBDB}">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497</v>
      </c>
    </row>
  </sheetData>
  <sheetProtection algorithmName="SHA-512" hashValue="MAF3e7gxcLQrBI1aNuCRc0gtPgTePNgqKkxSa/KNiE3AxJxB3pCz1KWPhV239k1m32zUM7eb+2mwc3piNj5/zg==" saltValue="m43bkDohH0ZmsA35UXODs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208E0-F94B-4F84-8746-69391E97BC3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497</v>
      </c>
    </row>
  </sheetData>
  <sheetProtection algorithmName="SHA-512" hashValue="F0V+ujXs8fkN0Q2Hi/DNbvEhrz+dC62A+bKJ3FbWJMbhb1Eliq8L6wtLlXj5Pm2vwQjMQMoFperxp8CdDRdKYQ==" saltValue="LKhiLKlSUtOsNmNHBF0Uw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541</v>
      </c>
      <c r="B3" s="131"/>
      <c r="C3" s="132"/>
      <c r="D3" s="133">
        <v>55105</v>
      </c>
      <c r="E3" s="134"/>
      <c r="F3" s="135">
        <v>36736</v>
      </c>
      <c r="G3" s="136"/>
      <c r="H3" s="137"/>
    </row>
    <row r="4" spans="1:8" x14ac:dyDescent="0.2">
      <c r="A4" s="138"/>
      <c r="B4" s="139"/>
      <c r="C4" s="140"/>
      <c r="D4" s="141">
        <v>19042</v>
      </c>
      <c r="E4" s="142"/>
      <c r="F4" s="143">
        <v>13410</v>
      </c>
      <c r="G4" s="144"/>
      <c r="H4" s="145"/>
    </row>
    <row r="5" spans="1:8" x14ac:dyDescent="0.2">
      <c r="A5" s="126" t="s">
        <v>543</v>
      </c>
      <c r="B5" s="131"/>
      <c r="C5" s="132"/>
      <c r="D5" s="133">
        <v>62361</v>
      </c>
      <c r="E5" s="134"/>
      <c r="F5" s="135">
        <v>38259</v>
      </c>
      <c r="G5" s="136"/>
      <c r="H5" s="137"/>
    </row>
    <row r="6" spans="1:8" x14ac:dyDescent="0.2">
      <c r="A6" s="138"/>
      <c r="B6" s="139"/>
      <c r="C6" s="140"/>
      <c r="D6" s="141">
        <v>22395</v>
      </c>
      <c r="E6" s="142"/>
      <c r="F6" s="143">
        <v>13379</v>
      </c>
      <c r="G6" s="144"/>
      <c r="H6" s="145"/>
    </row>
    <row r="7" spans="1:8" x14ac:dyDescent="0.2">
      <c r="A7" s="126" t="s">
        <v>544</v>
      </c>
      <c r="B7" s="131"/>
      <c r="C7" s="132"/>
      <c r="D7" s="133">
        <v>56709</v>
      </c>
      <c r="E7" s="134"/>
      <c r="F7" s="135">
        <v>39075</v>
      </c>
      <c r="G7" s="136"/>
      <c r="H7" s="137"/>
    </row>
    <row r="8" spans="1:8" x14ac:dyDescent="0.2">
      <c r="A8" s="138"/>
      <c r="B8" s="139"/>
      <c r="C8" s="140"/>
      <c r="D8" s="141">
        <v>16783</v>
      </c>
      <c r="E8" s="142"/>
      <c r="F8" s="143">
        <v>13441</v>
      </c>
      <c r="G8" s="144"/>
      <c r="H8" s="145"/>
    </row>
    <row r="9" spans="1:8" x14ac:dyDescent="0.2">
      <c r="A9" s="126" t="s">
        <v>545</v>
      </c>
      <c r="B9" s="131"/>
      <c r="C9" s="132"/>
      <c r="D9" s="133">
        <v>50554</v>
      </c>
      <c r="E9" s="134"/>
      <c r="F9" s="135">
        <v>39072</v>
      </c>
      <c r="G9" s="136"/>
      <c r="H9" s="137"/>
    </row>
    <row r="10" spans="1:8" x14ac:dyDescent="0.2">
      <c r="A10" s="138"/>
      <c r="B10" s="139"/>
      <c r="C10" s="140"/>
      <c r="D10" s="141">
        <v>15241</v>
      </c>
      <c r="E10" s="142"/>
      <c r="F10" s="143">
        <v>14106</v>
      </c>
      <c r="G10" s="144"/>
      <c r="H10" s="145"/>
    </row>
    <row r="11" spans="1:8" x14ac:dyDescent="0.2">
      <c r="A11" s="126" t="s">
        <v>546</v>
      </c>
      <c r="B11" s="131"/>
      <c r="C11" s="132"/>
      <c r="D11" s="133">
        <v>54040</v>
      </c>
      <c r="E11" s="134"/>
      <c r="F11" s="135">
        <v>42833</v>
      </c>
      <c r="G11" s="136"/>
      <c r="H11" s="137"/>
    </row>
    <row r="12" spans="1:8" x14ac:dyDescent="0.2">
      <c r="A12" s="138"/>
      <c r="B12" s="139"/>
      <c r="C12" s="146"/>
      <c r="D12" s="141">
        <v>15371</v>
      </c>
      <c r="E12" s="142"/>
      <c r="F12" s="143">
        <v>15211</v>
      </c>
      <c r="G12" s="144"/>
      <c r="H12" s="145"/>
    </row>
    <row r="13" spans="1:8" x14ac:dyDescent="0.2">
      <c r="A13" s="126"/>
      <c r="B13" s="131"/>
      <c r="C13" s="147"/>
      <c r="D13" s="148">
        <v>55754</v>
      </c>
      <c r="E13" s="149"/>
      <c r="F13" s="150">
        <v>39195</v>
      </c>
      <c r="G13" s="151"/>
      <c r="H13" s="137"/>
    </row>
    <row r="14" spans="1:8" x14ac:dyDescent="0.2">
      <c r="A14" s="138"/>
      <c r="B14" s="139"/>
      <c r="C14" s="140"/>
      <c r="D14" s="141">
        <v>17766</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0.81</v>
      </c>
      <c r="C19" s="152">
        <f>ROUND(VALUE(SUBSTITUTE(実質収支比率等に係る経年分析!G$48,"▲","-")),2)</f>
        <v>0.76</v>
      </c>
      <c r="D19" s="152">
        <f>ROUND(VALUE(SUBSTITUTE(実質収支比率等に係る経年分析!H$48,"▲","-")),2)</f>
        <v>0.44</v>
      </c>
      <c r="E19" s="152">
        <f>ROUND(VALUE(SUBSTITUTE(実質収支比率等に係る経年分析!I$48,"▲","-")),2)</f>
        <v>1.47</v>
      </c>
      <c r="F19" s="152">
        <f>ROUND(VALUE(SUBSTITUTE(実質収支比率等に係る経年分析!J$48,"▲","-")),2)</f>
        <v>2.06</v>
      </c>
    </row>
    <row r="20" spans="1:11" x14ac:dyDescent="0.2">
      <c r="A20" s="152" t="s">
        <v>53</v>
      </c>
      <c r="B20" s="152">
        <f>ROUND(VALUE(SUBSTITUTE(実質収支比率等に係る経年分析!F$47,"▲","-")),2)</f>
        <v>4.04</v>
      </c>
      <c r="C20" s="152">
        <f>ROUND(VALUE(SUBSTITUTE(実質収支比率等に係る経年分析!G$47,"▲","-")),2)</f>
        <v>2.34</v>
      </c>
      <c r="D20" s="152">
        <f>ROUND(VALUE(SUBSTITUTE(実質収支比率等に係る経年分析!H$47,"▲","-")),2)</f>
        <v>1.52</v>
      </c>
      <c r="E20" s="152">
        <f>ROUND(VALUE(SUBSTITUTE(実質収支比率等に係る経年分析!I$47,"▲","-")),2)</f>
        <v>2.35</v>
      </c>
      <c r="F20" s="152">
        <f>ROUND(VALUE(SUBSTITUTE(実質収支比率等に係る経年分析!J$47,"▲","-")),2)</f>
        <v>2.74</v>
      </c>
    </row>
    <row r="21" spans="1:11" x14ac:dyDescent="0.2">
      <c r="A21" s="152" t="s">
        <v>54</v>
      </c>
      <c r="B21" s="152">
        <f>IF(ISNUMBER(VALUE(SUBSTITUTE(実質収支比率等に係る経年分析!F$49,"▲","-"))),ROUND(VALUE(SUBSTITUTE(実質収支比率等に係る経年分析!F$49,"▲","-")),2),NA())</f>
        <v>-2.19</v>
      </c>
      <c r="C21" s="152">
        <f>IF(ISNUMBER(VALUE(SUBSTITUTE(実質収支比率等に係る経年分析!G$49,"▲","-"))),ROUND(VALUE(SUBSTITUTE(実質収支比率等に係る経年分析!G$49,"▲","-")),2),NA())</f>
        <v>-2.17</v>
      </c>
      <c r="D21" s="152">
        <f>IF(ISNUMBER(VALUE(SUBSTITUTE(実質収支比率等に係る経年分析!H$49,"▲","-"))),ROUND(VALUE(SUBSTITUTE(実質収支比率等に係る経年分析!H$49,"▲","-")),2),NA())</f>
        <v>-1.51</v>
      </c>
      <c r="E21" s="152">
        <f>IF(ISNUMBER(VALUE(SUBSTITUTE(実質収支比率等に係る経年分析!I$49,"▲","-"))),ROUND(VALUE(SUBSTITUTE(実質収支比率等に係る経年分析!I$49,"▲","-")),2),NA())</f>
        <v>1.64</v>
      </c>
      <c r="F21" s="152">
        <f>IF(ISNUMBER(VALUE(SUBSTITUTE(実質収支比率等に係る経年分析!J$49,"▲","-"))),ROUND(VALUE(SUBSTITUTE(実質収支比率等に係る経年分析!J$49,"▲","-")),2),NA())</f>
        <v>0.31</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子ども心身発達医療センター事業特別会計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0.01</v>
      </c>
    </row>
    <row r="30" spans="1:11" x14ac:dyDescent="0.2">
      <c r="A30" s="153" t="str">
        <f>IF(連結実質赤字比率に係る赤字・黒字の構成分析!C$40="",NA(),連結実質赤字比率に係る赤字・黒字の構成分析!C$40)</f>
        <v>病院事業会計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0.21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0.25</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0.18</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0.17</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0.14000000000000001</v>
      </c>
    </row>
    <row r="31" spans="1:11" x14ac:dyDescent="0.2">
      <c r="A31" s="153" t="str">
        <f>IF(連結実質赤字比率に係る赤字・黒字の構成分析!C$39="",NA(),連結実質赤字比率に係る赤字・黒字の構成分析!C$39)</f>
        <v>流域下水道事業特別会計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0.17</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0.18</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0.2</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0.18</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0.37</v>
      </c>
    </row>
    <row r="32" spans="1:11" x14ac:dyDescent="0.2">
      <c r="A32" s="153" t="str">
        <f>IF(連結実質赤字比率に係る赤字・黒字の構成分析!C$38="",NA(),連結実質赤字比率に係る赤字・黒字の構成分析!C$38)</f>
        <v>国民健康保険事業特別会計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0.73</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0.86</v>
      </c>
    </row>
    <row r="33" spans="1:16" x14ac:dyDescent="0.2">
      <c r="A33" s="153" t="str">
        <f>IF(連結実質赤字比率に係る赤字・黒字の構成分析!C$37="",NA(),連結実質赤字比率に係る赤字・黒字の構成分析!C$37)</f>
        <v>工業用水道事業会計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2.4700000000000002</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2.2599999999999998</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2.08</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1.85</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1.73</v>
      </c>
    </row>
    <row r="34" spans="1:16" x14ac:dyDescent="0.2">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2.44</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2.14</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2.11</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1.99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1.93</v>
      </c>
    </row>
    <row r="35" spans="1:16" x14ac:dyDescent="0.2">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0.76</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0.43</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1.46</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2.04</v>
      </c>
    </row>
    <row r="36" spans="1:16" x14ac:dyDescent="0.2">
      <c r="A36" s="153" t="str">
        <f>IF(連結実質赤字比率に係る赤字・黒字の構成分析!C$34="",NA(),連結実質赤字比率に係る赤字・黒字の構成分析!C$34)</f>
        <v>水道事業会計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3.74</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2.89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2.72</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2.5</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2.54</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74744</v>
      </c>
      <c r="E42" s="154"/>
      <c r="F42" s="154"/>
      <c r="G42" s="154">
        <f>'実質公債費比率（分子）の構造'!L$52</f>
        <v>75395</v>
      </c>
      <c r="H42" s="154"/>
      <c r="I42" s="154"/>
      <c r="J42" s="154">
        <f>'実質公債費比率（分子）の構造'!M$52</f>
        <v>77517</v>
      </c>
      <c r="K42" s="154"/>
      <c r="L42" s="154"/>
      <c r="M42" s="154">
        <f>'実質公債費比率（分子）の構造'!N$52</f>
        <v>81105</v>
      </c>
      <c r="N42" s="154"/>
      <c r="O42" s="154"/>
      <c r="P42" s="154">
        <f>'実質公債費比率（分子）の構造'!O$52</f>
        <v>80455</v>
      </c>
    </row>
    <row r="43" spans="1:16" x14ac:dyDescent="0.2">
      <c r="A43" s="154" t="s">
        <v>62</v>
      </c>
      <c r="B43" s="154">
        <f>'実質公債費比率（分子）の構造'!K$51</f>
        <v>6</v>
      </c>
      <c r="C43" s="154"/>
      <c r="D43" s="154"/>
      <c r="E43" s="154">
        <f>'実質公債費比率（分子）の構造'!L$51</f>
        <v>1</v>
      </c>
      <c r="F43" s="154"/>
      <c r="G43" s="154"/>
      <c r="H43" s="154">
        <f>'実質公債費比率（分子）の構造'!M$51</f>
        <v>1</v>
      </c>
      <c r="I43" s="154"/>
      <c r="J43" s="154"/>
      <c r="K43" s="154">
        <f>'実質公債費比率（分子）の構造'!N$51</f>
        <v>1</v>
      </c>
      <c r="L43" s="154"/>
      <c r="M43" s="154"/>
      <c r="N43" s="154">
        <f>'実質公債費比率（分子）の構造'!O$51</f>
        <v>1</v>
      </c>
      <c r="O43" s="154"/>
      <c r="P43" s="154"/>
    </row>
    <row r="44" spans="1:16" x14ac:dyDescent="0.2">
      <c r="A44" s="154" t="s">
        <v>63</v>
      </c>
      <c r="B44" s="154">
        <f>'実質公債費比率（分子）の構造'!K$50</f>
        <v>2000</v>
      </c>
      <c r="C44" s="154"/>
      <c r="D44" s="154"/>
      <c r="E44" s="154">
        <f>'実質公債費比率（分子）の構造'!L$50</f>
        <v>1887</v>
      </c>
      <c r="F44" s="154"/>
      <c r="G44" s="154"/>
      <c r="H44" s="154">
        <f>'実質公債費比率（分子）の構造'!M$50</f>
        <v>1813</v>
      </c>
      <c r="I44" s="154"/>
      <c r="J44" s="154"/>
      <c r="K44" s="154">
        <f>'実質公債費比率（分子）の構造'!N$50</f>
        <v>1750</v>
      </c>
      <c r="L44" s="154"/>
      <c r="M44" s="154"/>
      <c r="N44" s="154">
        <f>'実質公債費比率（分子）の構造'!O$50</f>
        <v>1465</v>
      </c>
      <c r="O44" s="154"/>
      <c r="P44" s="154"/>
    </row>
    <row r="45" spans="1:16" x14ac:dyDescent="0.2">
      <c r="A45" s="154" t="s">
        <v>64</v>
      </c>
      <c r="B45" s="154">
        <f>'実質公債費比率（分子）の構造'!K$49</f>
        <v>1070</v>
      </c>
      <c r="C45" s="154"/>
      <c r="D45" s="154"/>
      <c r="E45" s="154">
        <f>'実質公債費比率（分子）の構造'!L$49</f>
        <v>1058</v>
      </c>
      <c r="F45" s="154"/>
      <c r="G45" s="154"/>
      <c r="H45" s="154">
        <f>'実質公債費比率（分子）の構造'!M$49</f>
        <v>970</v>
      </c>
      <c r="I45" s="154"/>
      <c r="J45" s="154"/>
      <c r="K45" s="154">
        <f>'実質公債費比率（分子）の構造'!N$49</f>
        <v>972</v>
      </c>
      <c r="L45" s="154"/>
      <c r="M45" s="154"/>
      <c r="N45" s="154">
        <f>'実質公債費比率（分子）の構造'!O$49</f>
        <v>1020</v>
      </c>
      <c r="O45" s="154"/>
      <c r="P45" s="154"/>
    </row>
    <row r="46" spans="1:16" x14ac:dyDescent="0.2">
      <c r="A46" s="154" t="s">
        <v>65</v>
      </c>
      <c r="B46" s="154">
        <f>'実質公債費比率（分子）の構造'!K$48</f>
        <v>2881</v>
      </c>
      <c r="C46" s="154"/>
      <c r="D46" s="154"/>
      <c r="E46" s="154">
        <f>'実質公債費比率（分子）の構造'!L$48</f>
        <v>2995</v>
      </c>
      <c r="F46" s="154"/>
      <c r="G46" s="154"/>
      <c r="H46" s="154">
        <f>'実質公債費比率（分子）の構造'!M$48</f>
        <v>2822</v>
      </c>
      <c r="I46" s="154"/>
      <c r="J46" s="154"/>
      <c r="K46" s="154">
        <f>'実質公債費比率（分子）の構造'!N$48</f>
        <v>2922</v>
      </c>
      <c r="L46" s="154"/>
      <c r="M46" s="154"/>
      <c r="N46" s="154">
        <f>'実質公債費比率（分子）の構造'!O$48</f>
        <v>2885</v>
      </c>
      <c r="O46" s="154"/>
      <c r="P46" s="154"/>
    </row>
    <row r="47" spans="1:16" x14ac:dyDescent="0.2">
      <c r="A47" s="154" t="s">
        <v>66</v>
      </c>
      <c r="B47" s="154">
        <f>'実質公債費比率（分子）の構造'!K$47</f>
        <v>3333</v>
      </c>
      <c r="C47" s="154"/>
      <c r="D47" s="154"/>
      <c r="E47" s="154">
        <f>'実質公債費比率（分子）の構造'!L$47</f>
        <v>4050</v>
      </c>
      <c r="F47" s="154"/>
      <c r="G47" s="154"/>
      <c r="H47" s="154">
        <f>'実質公債費比率（分子）の構造'!M$47</f>
        <v>4683</v>
      </c>
      <c r="I47" s="154"/>
      <c r="J47" s="154"/>
      <c r="K47" s="154">
        <f>'実質公債費比率（分子）の構造'!N$47</f>
        <v>5350</v>
      </c>
      <c r="L47" s="154"/>
      <c r="M47" s="154"/>
      <c r="N47" s="154">
        <f>'実質公債費比率（分子）の構造'!O$47</f>
        <v>6017</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115358</v>
      </c>
      <c r="C49" s="154"/>
      <c r="D49" s="154"/>
      <c r="E49" s="154">
        <f>'実質公債費比率（分子）の構造'!L$45</f>
        <v>118058</v>
      </c>
      <c r="F49" s="154"/>
      <c r="G49" s="154"/>
      <c r="H49" s="154">
        <f>'実質公債費比率（分子）の構造'!M$45</f>
        <v>118556</v>
      </c>
      <c r="I49" s="154"/>
      <c r="J49" s="154"/>
      <c r="K49" s="154">
        <f>'実質公債費比率（分子）の構造'!N$45</f>
        <v>119132</v>
      </c>
      <c r="L49" s="154"/>
      <c r="M49" s="154"/>
      <c r="N49" s="154">
        <f>'実質公債費比率（分子）の構造'!O$45</f>
        <v>113810</v>
      </c>
      <c r="O49" s="154"/>
      <c r="P49" s="154"/>
    </row>
    <row r="50" spans="1:16" x14ac:dyDescent="0.2">
      <c r="A50" s="154" t="s">
        <v>69</v>
      </c>
      <c r="B50" s="154" t="e">
        <f>NA()</f>
        <v>#N/A</v>
      </c>
      <c r="C50" s="154">
        <f>IF(ISNUMBER('実質公債費比率（分子）の構造'!K$53),'実質公債費比率（分子）の構造'!K$53,NA())</f>
        <v>49904</v>
      </c>
      <c r="D50" s="154" t="e">
        <f>NA()</f>
        <v>#N/A</v>
      </c>
      <c r="E50" s="154" t="e">
        <f>NA()</f>
        <v>#N/A</v>
      </c>
      <c r="F50" s="154">
        <f>IF(ISNUMBER('実質公債費比率（分子）の構造'!L$53),'実質公債費比率（分子）の構造'!L$53,NA())</f>
        <v>52654</v>
      </c>
      <c r="G50" s="154" t="e">
        <f>NA()</f>
        <v>#N/A</v>
      </c>
      <c r="H50" s="154" t="e">
        <f>NA()</f>
        <v>#N/A</v>
      </c>
      <c r="I50" s="154">
        <f>IF(ISNUMBER('実質公債費比率（分子）の構造'!M$53),'実質公債費比率（分子）の構造'!M$53,NA())</f>
        <v>51328</v>
      </c>
      <c r="J50" s="154" t="e">
        <f>NA()</f>
        <v>#N/A</v>
      </c>
      <c r="K50" s="154" t="e">
        <f>NA()</f>
        <v>#N/A</v>
      </c>
      <c r="L50" s="154">
        <f>IF(ISNUMBER('実質公債費比率（分子）の構造'!N$53),'実質公債費比率（分子）の構造'!N$53,NA())</f>
        <v>49022</v>
      </c>
      <c r="M50" s="154" t="e">
        <f>NA()</f>
        <v>#N/A</v>
      </c>
      <c r="N50" s="154" t="e">
        <f>NA()</f>
        <v>#N/A</v>
      </c>
      <c r="O50" s="154">
        <f>IF(ISNUMBER('実質公債費比率（分子）の構造'!O$53),'実質公債費比率（分子）の構造'!O$53,NA())</f>
        <v>44743</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951225</v>
      </c>
      <c r="E56" s="153"/>
      <c r="F56" s="153"/>
      <c r="G56" s="153">
        <f>'将来負担比率（分子）の構造'!J$52</f>
        <v>954057</v>
      </c>
      <c r="H56" s="153"/>
      <c r="I56" s="153"/>
      <c r="J56" s="153">
        <f>'将来負担比率（分子）の構造'!K$52</f>
        <v>955911</v>
      </c>
      <c r="K56" s="153"/>
      <c r="L56" s="153"/>
      <c r="M56" s="153">
        <f>'将来負担比率（分子）の構造'!L$52</f>
        <v>948490</v>
      </c>
      <c r="N56" s="153"/>
      <c r="O56" s="153"/>
      <c r="P56" s="153">
        <f>'将来負担比率（分子）の構造'!M$52</f>
        <v>949177</v>
      </c>
    </row>
    <row r="57" spans="1:16" x14ac:dyDescent="0.2">
      <c r="A57" s="153" t="s">
        <v>40</v>
      </c>
      <c r="B57" s="153"/>
      <c r="C57" s="153"/>
      <c r="D57" s="153">
        <f>'将来負担比率（分子）の構造'!I$51</f>
        <v>20681</v>
      </c>
      <c r="E57" s="153"/>
      <c r="F57" s="153"/>
      <c r="G57" s="153">
        <f>'将来負担比率（分子）の構造'!J$51</f>
        <v>21429</v>
      </c>
      <c r="H57" s="153"/>
      <c r="I57" s="153"/>
      <c r="J57" s="153">
        <f>'将来負担比率（分子）の構造'!K$51</f>
        <v>20058</v>
      </c>
      <c r="K57" s="153"/>
      <c r="L57" s="153"/>
      <c r="M57" s="153">
        <f>'将来負担比率（分子）の構造'!L$51</f>
        <v>14303</v>
      </c>
      <c r="N57" s="153"/>
      <c r="O57" s="153"/>
      <c r="P57" s="153">
        <f>'将来負担比率（分子）の構造'!M$51</f>
        <v>10293</v>
      </c>
    </row>
    <row r="58" spans="1:16" x14ac:dyDescent="0.2">
      <c r="A58" s="153" t="s">
        <v>39</v>
      </c>
      <c r="B58" s="153"/>
      <c r="C58" s="153"/>
      <c r="D58" s="153">
        <f>'将来負担比率（分子）の構造'!I$50</f>
        <v>37124</v>
      </c>
      <c r="E58" s="153"/>
      <c r="F58" s="153"/>
      <c r="G58" s="153">
        <f>'将来負担比率（分子）の構造'!J$50</f>
        <v>34316</v>
      </c>
      <c r="H58" s="153"/>
      <c r="I58" s="153"/>
      <c r="J58" s="153">
        <f>'将来負担比率（分子）の構造'!K$50</f>
        <v>35874</v>
      </c>
      <c r="K58" s="153"/>
      <c r="L58" s="153"/>
      <c r="M58" s="153">
        <f>'将来負担比率（分子）の構造'!L$50</f>
        <v>43508</v>
      </c>
      <c r="N58" s="153"/>
      <c r="O58" s="153"/>
      <c r="P58" s="153">
        <f>'将来負担比率（分子）の構造'!M$50</f>
        <v>47672</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115</v>
      </c>
      <c r="C61" s="153"/>
      <c r="D61" s="153"/>
      <c r="E61" s="153">
        <f>'将来負担比率（分子）の構造'!J$46</f>
        <v>220</v>
      </c>
      <c r="F61" s="153"/>
      <c r="G61" s="153"/>
      <c r="H61" s="153">
        <f>'将来負担比率（分子）の構造'!K$46</f>
        <v>10</v>
      </c>
      <c r="I61" s="153"/>
      <c r="J61" s="153"/>
      <c r="K61" s="153">
        <f>'将来負担比率（分子）の構造'!L$46</f>
        <v>10</v>
      </c>
      <c r="L61" s="153"/>
      <c r="M61" s="153"/>
      <c r="N61" s="153">
        <f>'将来負担比率（分子）の構造'!M$46</f>
        <v>26</v>
      </c>
      <c r="O61" s="153"/>
      <c r="P61" s="153"/>
    </row>
    <row r="62" spans="1:16" x14ac:dyDescent="0.2">
      <c r="A62" s="153" t="s">
        <v>33</v>
      </c>
      <c r="B62" s="153">
        <f>'将来負担比率（分子）の構造'!I$45</f>
        <v>197603</v>
      </c>
      <c r="C62" s="153"/>
      <c r="D62" s="153"/>
      <c r="E62" s="153">
        <f>'将来負担比率（分子）の構造'!J$45</f>
        <v>189144</v>
      </c>
      <c r="F62" s="153"/>
      <c r="G62" s="153"/>
      <c r="H62" s="153">
        <f>'将来負担比率（分子）の構造'!K$45</f>
        <v>188707</v>
      </c>
      <c r="I62" s="153"/>
      <c r="J62" s="153"/>
      <c r="K62" s="153">
        <f>'将来負担比率（分子）の構造'!L$45</f>
        <v>178460</v>
      </c>
      <c r="L62" s="153"/>
      <c r="M62" s="153"/>
      <c r="N62" s="153">
        <f>'将来負担比率（分子）の構造'!M$45</f>
        <v>172716</v>
      </c>
      <c r="O62" s="153"/>
      <c r="P62" s="153"/>
    </row>
    <row r="63" spans="1:16" x14ac:dyDescent="0.2">
      <c r="A63" s="153" t="s">
        <v>32</v>
      </c>
      <c r="B63" s="153">
        <f>'将来負担比率（分子）の構造'!I$44</f>
        <v>9882</v>
      </c>
      <c r="C63" s="153"/>
      <c r="D63" s="153"/>
      <c r="E63" s="153">
        <f>'将来負担比率（分子）の構造'!J$44</f>
        <v>10197</v>
      </c>
      <c r="F63" s="153"/>
      <c r="G63" s="153"/>
      <c r="H63" s="153">
        <f>'将来負担比率（分子）の構造'!K$44</f>
        <v>10508</v>
      </c>
      <c r="I63" s="153"/>
      <c r="J63" s="153"/>
      <c r="K63" s="153">
        <f>'将来負担比率（分子）の構造'!L$44</f>
        <v>10287</v>
      </c>
      <c r="L63" s="153"/>
      <c r="M63" s="153"/>
      <c r="N63" s="153">
        <f>'将来負担比率（分子）の構造'!M$44</f>
        <v>9932</v>
      </c>
      <c r="O63" s="153"/>
      <c r="P63" s="153"/>
    </row>
    <row r="64" spans="1:16" x14ac:dyDescent="0.2">
      <c r="A64" s="153" t="s">
        <v>31</v>
      </c>
      <c r="B64" s="153">
        <f>'将来負担比率（分子）の構造'!I$43</f>
        <v>41541</v>
      </c>
      <c r="C64" s="153"/>
      <c r="D64" s="153"/>
      <c r="E64" s="153">
        <f>'将来負担比率（分子）の構造'!J$43</f>
        <v>40752</v>
      </c>
      <c r="F64" s="153"/>
      <c r="G64" s="153"/>
      <c r="H64" s="153">
        <f>'将来負担比率（分子）の構造'!K$43</f>
        <v>39444</v>
      </c>
      <c r="I64" s="153"/>
      <c r="J64" s="153"/>
      <c r="K64" s="153">
        <f>'将来負担比率（分子）の構造'!L$43</f>
        <v>38394</v>
      </c>
      <c r="L64" s="153"/>
      <c r="M64" s="153"/>
      <c r="N64" s="153">
        <f>'将来負担比率（分子）の構造'!M$43</f>
        <v>35291</v>
      </c>
      <c r="O64" s="153"/>
      <c r="P64" s="153"/>
    </row>
    <row r="65" spans="1:16" x14ac:dyDescent="0.2">
      <c r="A65" s="153" t="s">
        <v>30</v>
      </c>
      <c r="B65" s="153">
        <f>'将来負担比率（分子）の構造'!I$42</f>
        <v>16954</v>
      </c>
      <c r="C65" s="153"/>
      <c r="D65" s="153"/>
      <c r="E65" s="153">
        <f>'将来負担比率（分子）の構造'!J$42</f>
        <v>11868</v>
      </c>
      <c r="F65" s="153"/>
      <c r="G65" s="153"/>
      <c r="H65" s="153">
        <f>'将来負担比率（分子）の構造'!K$42</f>
        <v>8872</v>
      </c>
      <c r="I65" s="153"/>
      <c r="J65" s="153"/>
      <c r="K65" s="153">
        <f>'将来負担比率（分子）の構造'!L$42</f>
        <v>7670</v>
      </c>
      <c r="L65" s="153"/>
      <c r="M65" s="153"/>
      <c r="N65" s="153">
        <f>'将来負担比率（分子）の構造'!M$42</f>
        <v>5716</v>
      </c>
      <c r="O65" s="153"/>
      <c r="P65" s="153"/>
    </row>
    <row r="66" spans="1:16" x14ac:dyDescent="0.2">
      <c r="A66" s="153" t="s">
        <v>29</v>
      </c>
      <c r="B66" s="153">
        <f>'将来負担比率（分子）の構造'!I$41</f>
        <v>1411774</v>
      </c>
      <c r="C66" s="153"/>
      <c r="D66" s="153"/>
      <c r="E66" s="153">
        <f>'将来負担比率（分子）の構造'!J$41</f>
        <v>1430058</v>
      </c>
      <c r="F66" s="153"/>
      <c r="G66" s="153"/>
      <c r="H66" s="153">
        <f>'将来負担比率（分子）の構造'!K$41</f>
        <v>1442101</v>
      </c>
      <c r="I66" s="153"/>
      <c r="J66" s="153"/>
      <c r="K66" s="153">
        <f>'将来負担比率（分子）の構造'!L$41</f>
        <v>1437033</v>
      </c>
      <c r="L66" s="153"/>
      <c r="M66" s="153"/>
      <c r="N66" s="153">
        <f>'将来負担比率（分子）の構造'!M$41</f>
        <v>1451221</v>
      </c>
      <c r="O66" s="153"/>
      <c r="P66" s="153"/>
    </row>
    <row r="67" spans="1:16" x14ac:dyDescent="0.2">
      <c r="A67" s="153" t="s">
        <v>73</v>
      </c>
      <c r="B67" s="153" t="e">
        <f>NA()</f>
        <v>#N/A</v>
      </c>
      <c r="C67" s="153">
        <f>IF(ISNUMBER('将来負担比率（分子）の構造'!I$53), IF('将来負担比率（分子）の構造'!I$53 &lt; 0, 0, '将来負担比率（分子）の構造'!I$53), NA())</f>
        <v>668838</v>
      </c>
      <c r="D67" s="153" t="e">
        <f>NA()</f>
        <v>#N/A</v>
      </c>
      <c r="E67" s="153" t="e">
        <f>NA()</f>
        <v>#N/A</v>
      </c>
      <c r="F67" s="153">
        <f>IF(ISNUMBER('将来負担比率（分子）の構造'!J$53), IF('将来負担比率（分子）の構造'!J$53 &lt; 0, 0, '将来負担比率（分子）の構造'!J$53), NA())</f>
        <v>672437</v>
      </c>
      <c r="G67" s="153" t="e">
        <f>NA()</f>
        <v>#N/A</v>
      </c>
      <c r="H67" s="153" t="e">
        <f>NA()</f>
        <v>#N/A</v>
      </c>
      <c r="I67" s="153">
        <f>IF(ISNUMBER('将来負担比率（分子）の構造'!K$53), IF('将来負担比率（分子）の構造'!K$53 &lt; 0, 0, '将来負担比率（分子）の構造'!K$53), NA())</f>
        <v>677798</v>
      </c>
      <c r="J67" s="153" t="e">
        <f>NA()</f>
        <v>#N/A</v>
      </c>
      <c r="K67" s="153" t="e">
        <f>NA()</f>
        <v>#N/A</v>
      </c>
      <c r="L67" s="153">
        <f>IF(ISNUMBER('将来負担比率（分子）の構造'!L$53), IF('将来負担比率（分子）の構造'!L$53 &lt; 0, 0, '将来負担比率（分子）の構造'!L$53), NA())</f>
        <v>665553</v>
      </c>
      <c r="M67" s="153" t="e">
        <f>NA()</f>
        <v>#N/A</v>
      </c>
      <c r="N67" s="153" t="e">
        <f>NA()</f>
        <v>#N/A</v>
      </c>
      <c r="O67" s="153">
        <f>IF(ISNUMBER('将来負担比率（分子）の構造'!M$53), IF('将来負担比率（分子）の構造'!M$53 &lt; 0, 0, '将来負担比率（分子）の構造'!M$53), NA())</f>
        <v>667758</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6580</v>
      </c>
      <c r="C72" s="157">
        <f>基金残高に係る経年分析!G55</f>
        <v>10163</v>
      </c>
      <c r="D72" s="157">
        <f>基金残高に係る経年分析!H55</f>
        <v>12014</v>
      </c>
    </row>
    <row r="73" spans="1:16" x14ac:dyDescent="0.2">
      <c r="A73" s="156" t="s">
        <v>76</v>
      </c>
      <c r="B73" s="157" t="str">
        <f>基金残高に係る経年分析!F56</f>
        <v>-</v>
      </c>
      <c r="C73" s="157" t="str">
        <f>基金残高に係る経年分析!G56</f>
        <v>-</v>
      </c>
      <c r="D73" s="157" t="str">
        <f>基金残高に係る経年分析!H56</f>
        <v>-</v>
      </c>
    </row>
    <row r="74" spans="1:16" x14ac:dyDescent="0.2">
      <c r="A74" s="156" t="s">
        <v>77</v>
      </c>
      <c r="B74" s="157">
        <f>基金残高に係る経年分析!F57</f>
        <v>15782</v>
      </c>
      <c r="C74" s="157">
        <f>基金残高に係る経年分析!G57</f>
        <v>16170</v>
      </c>
      <c r="D74" s="157">
        <f>基金残高に係る経年分析!H57</f>
        <v>16214</v>
      </c>
    </row>
  </sheetData>
  <sheetProtection algorithmName="SHA-512" hashValue="C/GGGnUJPL8zFY4pdbeYLruQUKng25IlUNgWqEJTINAm5DkAf+6LNOSNuDInMZXgBoNuNdVdaknrFegoA79e5w==" saltValue="K5MEs/GvfzRlegx0yTgT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189</v>
      </c>
      <c r="DD1" s="591"/>
      <c r="DE1" s="591"/>
      <c r="DF1" s="591"/>
      <c r="DG1" s="591"/>
      <c r="DH1" s="591"/>
      <c r="DI1" s="592"/>
      <c r="DK1" s="590" t="s">
        <v>190</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191</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192</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193</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194</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195</v>
      </c>
      <c r="S4" s="594"/>
      <c r="T4" s="594"/>
      <c r="U4" s="594"/>
      <c r="V4" s="594"/>
      <c r="W4" s="594"/>
      <c r="X4" s="594"/>
      <c r="Y4" s="595"/>
      <c r="Z4" s="593" t="s">
        <v>196</v>
      </c>
      <c r="AA4" s="594"/>
      <c r="AB4" s="594"/>
      <c r="AC4" s="595"/>
      <c r="AD4" s="593" t="s">
        <v>197</v>
      </c>
      <c r="AE4" s="594"/>
      <c r="AF4" s="594"/>
      <c r="AG4" s="594"/>
      <c r="AH4" s="594"/>
      <c r="AI4" s="594"/>
      <c r="AJ4" s="594"/>
      <c r="AK4" s="595"/>
      <c r="AL4" s="593" t="s">
        <v>196</v>
      </c>
      <c r="AM4" s="594"/>
      <c r="AN4" s="594"/>
      <c r="AO4" s="595"/>
      <c r="AP4" s="596" t="s">
        <v>198</v>
      </c>
      <c r="AQ4" s="596"/>
      <c r="AR4" s="596"/>
      <c r="AS4" s="596"/>
      <c r="AT4" s="596"/>
      <c r="AU4" s="596"/>
      <c r="AV4" s="596"/>
      <c r="AW4" s="596"/>
      <c r="AX4" s="596"/>
      <c r="AY4" s="596"/>
      <c r="AZ4" s="596"/>
      <c r="BA4" s="596"/>
      <c r="BB4" s="596"/>
      <c r="BC4" s="596"/>
      <c r="BD4" s="596" t="s">
        <v>199</v>
      </c>
      <c r="BE4" s="596"/>
      <c r="BF4" s="596"/>
      <c r="BG4" s="596"/>
      <c r="BH4" s="596"/>
      <c r="BI4" s="596"/>
      <c r="BJ4" s="596"/>
      <c r="BK4" s="596"/>
      <c r="BL4" s="596" t="s">
        <v>196</v>
      </c>
      <c r="BM4" s="596"/>
      <c r="BN4" s="596"/>
      <c r="BO4" s="596"/>
      <c r="BP4" s="596" t="s">
        <v>200</v>
      </c>
      <c r="BQ4" s="596"/>
      <c r="BR4" s="596"/>
      <c r="BS4" s="596"/>
      <c r="BT4" s="596"/>
      <c r="BU4" s="596"/>
      <c r="BV4" s="596"/>
      <c r="BW4" s="596"/>
      <c r="BY4" s="593" t="s">
        <v>201</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202</v>
      </c>
      <c r="C5" s="598"/>
      <c r="D5" s="598"/>
      <c r="E5" s="598"/>
      <c r="F5" s="598"/>
      <c r="G5" s="598"/>
      <c r="H5" s="598"/>
      <c r="I5" s="598"/>
      <c r="J5" s="598"/>
      <c r="K5" s="598"/>
      <c r="L5" s="598"/>
      <c r="M5" s="598"/>
      <c r="N5" s="598"/>
      <c r="O5" s="598"/>
      <c r="P5" s="598"/>
      <c r="Q5" s="599"/>
      <c r="R5" s="600">
        <v>267525672</v>
      </c>
      <c r="S5" s="601"/>
      <c r="T5" s="601"/>
      <c r="U5" s="601"/>
      <c r="V5" s="601"/>
      <c r="W5" s="601"/>
      <c r="X5" s="601"/>
      <c r="Y5" s="602"/>
      <c r="Z5" s="603">
        <v>39</v>
      </c>
      <c r="AA5" s="603"/>
      <c r="AB5" s="603"/>
      <c r="AC5" s="603"/>
      <c r="AD5" s="604">
        <v>227740554</v>
      </c>
      <c r="AE5" s="604"/>
      <c r="AF5" s="604"/>
      <c r="AG5" s="604"/>
      <c r="AH5" s="604"/>
      <c r="AI5" s="604"/>
      <c r="AJ5" s="604"/>
      <c r="AK5" s="604"/>
      <c r="AL5" s="605">
        <v>58.1</v>
      </c>
      <c r="AM5" s="606"/>
      <c r="AN5" s="606"/>
      <c r="AO5" s="607"/>
      <c r="AP5" s="597" t="s">
        <v>203</v>
      </c>
      <c r="AQ5" s="598"/>
      <c r="AR5" s="598"/>
      <c r="AS5" s="598"/>
      <c r="AT5" s="598"/>
      <c r="AU5" s="598"/>
      <c r="AV5" s="598"/>
      <c r="AW5" s="598"/>
      <c r="AX5" s="598"/>
      <c r="AY5" s="598"/>
      <c r="AZ5" s="598"/>
      <c r="BA5" s="598"/>
      <c r="BB5" s="598"/>
      <c r="BC5" s="599"/>
      <c r="BD5" s="611">
        <v>267060648</v>
      </c>
      <c r="BE5" s="612"/>
      <c r="BF5" s="612"/>
      <c r="BG5" s="612"/>
      <c r="BH5" s="612"/>
      <c r="BI5" s="612"/>
      <c r="BJ5" s="612"/>
      <c r="BK5" s="613"/>
      <c r="BL5" s="614">
        <v>99.8</v>
      </c>
      <c r="BM5" s="614"/>
      <c r="BN5" s="614"/>
      <c r="BO5" s="614"/>
      <c r="BP5" s="615">
        <v>2268041</v>
      </c>
      <c r="BQ5" s="615"/>
      <c r="BR5" s="615"/>
      <c r="BS5" s="615"/>
      <c r="BT5" s="615"/>
      <c r="BU5" s="615"/>
      <c r="BV5" s="615"/>
      <c r="BW5" s="619"/>
      <c r="BY5" s="593" t="s">
        <v>198</v>
      </c>
      <c r="BZ5" s="594"/>
      <c r="CA5" s="594"/>
      <c r="CB5" s="594"/>
      <c r="CC5" s="594"/>
      <c r="CD5" s="594"/>
      <c r="CE5" s="594"/>
      <c r="CF5" s="594"/>
      <c r="CG5" s="594"/>
      <c r="CH5" s="594"/>
      <c r="CI5" s="594"/>
      <c r="CJ5" s="594"/>
      <c r="CK5" s="594"/>
      <c r="CL5" s="595"/>
      <c r="CM5" s="593" t="s">
        <v>204</v>
      </c>
      <c r="CN5" s="594"/>
      <c r="CO5" s="594"/>
      <c r="CP5" s="594"/>
      <c r="CQ5" s="594"/>
      <c r="CR5" s="594"/>
      <c r="CS5" s="594"/>
      <c r="CT5" s="595"/>
      <c r="CU5" s="593" t="s">
        <v>196</v>
      </c>
      <c r="CV5" s="594"/>
      <c r="CW5" s="594"/>
      <c r="CX5" s="595"/>
      <c r="CY5" s="593" t="s">
        <v>205</v>
      </c>
      <c r="CZ5" s="594"/>
      <c r="DA5" s="594"/>
      <c r="DB5" s="594"/>
      <c r="DC5" s="594"/>
      <c r="DD5" s="594"/>
      <c r="DE5" s="594"/>
      <c r="DF5" s="594"/>
      <c r="DG5" s="594"/>
      <c r="DH5" s="594"/>
      <c r="DI5" s="594"/>
      <c r="DJ5" s="594"/>
      <c r="DK5" s="595"/>
      <c r="DL5" s="593" t="s">
        <v>206</v>
      </c>
      <c r="DM5" s="594"/>
      <c r="DN5" s="594"/>
      <c r="DO5" s="594"/>
      <c r="DP5" s="594"/>
      <c r="DQ5" s="594"/>
      <c r="DR5" s="594"/>
      <c r="DS5" s="594"/>
      <c r="DT5" s="594"/>
      <c r="DU5" s="594"/>
      <c r="DV5" s="594"/>
      <c r="DW5" s="594"/>
      <c r="DX5" s="595"/>
    </row>
    <row r="6" spans="2:138" ht="11.25" customHeight="1" x14ac:dyDescent="0.2">
      <c r="B6" s="608" t="s">
        <v>207</v>
      </c>
      <c r="C6" s="609"/>
      <c r="D6" s="609"/>
      <c r="E6" s="609"/>
      <c r="F6" s="609"/>
      <c r="G6" s="609"/>
      <c r="H6" s="609"/>
      <c r="I6" s="609"/>
      <c r="J6" s="609"/>
      <c r="K6" s="609"/>
      <c r="L6" s="609"/>
      <c r="M6" s="609"/>
      <c r="N6" s="609"/>
      <c r="O6" s="609"/>
      <c r="P6" s="609"/>
      <c r="Q6" s="610"/>
      <c r="R6" s="611">
        <v>32006966</v>
      </c>
      <c r="S6" s="612"/>
      <c r="T6" s="612"/>
      <c r="U6" s="612"/>
      <c r="V6" s="612"/>
      <c r="W6" s="612"/>
      <c r="X6" s="612"/>
      <c r="Y6" s="613"/>
      <c r="Z6" s="614">
        <v>4.7</v>
      </c>
      <c r="AA6" s="614"/>
      <c r="AB6" s="614"/>
      <c r="AC6" s="614"/>
      <c r="AD6" s="615">
        <v>32006966</v>
      </c>
      <c r="AE6" s="615"/>
      <c r="AF6" s="615"/>
      <c r="AG6" s="615"/>
      <c r="AH6" s="615"/>
      <c r="AI6" s="615"/>
      <c r="AJ6" s="615"/>
      <c r="AK6" s="615"/>
      <c r="AL6" s="616">
        <v>8.1999999999999993</v>
      </c>
      <c r="AM6" s="617"/>
      <c r="AN6" s="617"/>
      <c r="AO6" s="618"/>
      <c r="AP6" s="608" t="s">
        <v>208</v>
      </c>
      <c r="AQ6" s="609"/>
      <c r="AR6" s="609"/>
      <c r="AS6" s="609"/>
      <c r="AT6" s="609"/>
      <c r="AU6" s="609"/>
      <c r="AV6" s="609"/>
      <c r="AW6" s="609"/>
      <c r="AX6" s="609"/>
      <c r="AY6" s="609"/>
      <c r="AZ6" s="609"/>
      <c r="BA6" s="609"/>
      <c r="BB6" s="609"/>
      <c r="BC6" s="610"/>
      <c r="BD6" s="611">
        <v>267060648</v>
      </c>
      <c r="BE6" s="612"/>
      <c r="BF6" s="612"/>
      <c r="BG6" s="612"/>
      <c r="BH6" s="612"/>
      <c r="BI6" s="612"/>
      <c r="BJ6" s="612"/>
      <c r="BK6" s="613"/>
      <c r="BL6" s="614">
        <v>99.8</v>
      </c>
      <c r="BM6" s="614"/>
      <c r="BN6" s="614"/>
      <c r="BO6" s="614"/>
      <c r="BP6" s="615">
        <v>2268041</v>
      </c>
      <c r="BQ6" s="615"/>
      <c r="BR6" s="615"/>
      <c r="BS6" s="615"/>
      <c r="BT6" s="615"/>
      <c r="BU6" s="615"/>
      <c r="BV6" s="615"/>
      <c r="BW6" s="619"/>
      <c r="BY6" s="597" t="s">
        <v>209</v>
      </c>
      <c r="BZ6" s="598"/>
      <c r="CA6" s="598"/>
      <c r="CB6" s="598"/>
      <c r="CC6" s="598"/>
      <c r="CD6" s="598"/>
      <c r="CE6" s="598"/>
      <c r="CF6" s="598"/>
      <c r="CG6" s="598"/>
      <c r="CH6" s="598"/>
      <c r="CI6" s="598"/>
      <c r="CJ6" s="598"/>
      <c r="CK6" s="598"/>
      <c r="CL6" s="599"/>
      <c r="CM6" s="611">
        <v>1415965</v>
      </c>
      <c r="CN6" s="612"/>
      <c r="CO6" s="612"/>
      <c r="CP6" s="612"/>
      <c r="CQ6" s="612"/>
      <c r="CR6" s="612"/>
      <c r="CS6" s="612"/>
      <c r="CT6" s="613"/>
      <c r="CU6" s="614">
        <v>0.2</v>
      </c>
      <c r="CV6" s="614"/>
      <c r="CW6" s="614"/>
      <c r="CX6" s="614"/>
      <c r="CY6" s="620" t="s">
        <v>119</v>
      </c>
      <c r="CZ6" s="612"/>
      <c r="DA6" s="612"/>
      <c r="DB6" s="612"/>
      <c r="DC6" s="612"/>
      <c r="DD6" s="612"/>
      <c r="DE6" s="612"/>
      <c r="DF6" s="612"/>
      <c r="DG6" s="612"/>
      <c r="DH6" s="612"/>
      <c r="DI6" s="612"/>
      <c r="DJ6" s="612"/>
      <c r="DK6" s="613"/>
      <c r="DL6" s="620">
        <v>1396421</v>
      </c>
      <c r="DM6" s="612"/>
      <c r="DN6" s="612"/>
      <c r="DO6" s="612"/>
      <c r="DP6" s="612"/>
      <c r="DQ6" s="612"/>
      <c r="DR6" s="612"/>
      <c r="DS6" s="612"/>
      <c r="DT6" s="612"/>
      <c r="DU6" s="612"/>
      <c r="DV6" s="612"/>
      <c r="DW6" s="612"/>
      <c r="DX6" s="621"/>
    </row>
    <row r="7" spans="2:138" ht="11.25" customHeight="1" x14ac:dyDescent="0.2">
      <c r="B7" s="608" t="s">
        <v>210</v>
      </c>
      <c r="C7" s="609"/>
      <c r="D7" s="609"/>
      <c r="E7" s="609"/>
      <c r="F7" s="609"/>
      <c r="G7" s="609"/>
      <c r="H7" s="609"/>
      <c r="I7" s="609"/>
      <c r="J7" s="609"/>
      <c r="K7" s="609"/>
      <c r="L7" s="609"/>
      <c r="M7" s="609"/>
      <c r="N7" s="609"/>
      <c r="O7" s="609"/>
      <c r="P7" s="609"/>
      <c r="Q7" s="610"/>
      <c r="R7" s="611">
        <v>2557888</v>
      </c>
      <c r="S7" s="612"/>
      <c r="T7" s="612"/>
      <c r="U7" s="612"/>
      <c r="V7" s="612"/>
      <c r="W7" s="612"/>
      <c r="X7" s="612"/>
      <c r="Y7" s="613"/>
      <c r="Z7" s="614">
        <v>0.4</v>
      </c>
      <c r="AA7" s="614"/>
      <c r="AB7" s="614"/>
      <c r="AC7" s="614"/>
      <c r="AD7" s="615">
        <v>2557888</v>
      </c>
      <c r="AE7" s="615"/>
      <c r="AF7" s="615"/>
      <c r="AG7" s="615"/>
      <c r="AH7" s="615"/>
      <c r="AI7" s="615"/>
      <c r="AJ7" s="615"/>
      <c r="AK7" s="615"/>
      <c r="AL7" s="616">
        <v>0.7</v>
      </c>
      <c r="AM7" s="617"/>
      <c r="AN7" s="617"/>
      <c r="AO7" s="618"/>
      <c r="AP7" s="608" t="s">
        <v>211</v>
      </c>
      <c r="AQ7" s="609"/>
      <c r="AR7" s="609"/>
      <c r="AS7" s="609"/>
      <c r="AT7" s="609"/>
      <c r="AU7" s="609"/>
      <c r="AV7" s="609"/>
      <c r="AW7" s="609"/>
      <c r="AX7" s="609"/>
      <c r="AY7" s="609"/>
      <c r="AZ7" s="609"/>
      <c r="BA7" s="609"/>
      <c r="BB7" s="609"/>
      <c r="BC7" s="610"/>
      <c r="BD7" s="611">
        <v>80187177</v>
      </c>
      <c r="BE7" s="612"/>
      <c r="BF7" s="612"/>
      <c r="BG7" s="612"/>
      <c r="BH7" s="612"/>
      <c r="BI7" s="612"/>
      <c r="BJ7" s="612"/>
      <c r="BK7" s="613"/>
      <c r="BL7" s="614">
        <v>30</v>
      </c>
      <c r="BM7" s="614"/>
      <c r="BN7" s="614"/>
      <c r="BO7" s="614"/>
      <c r="BP7" s="615">
        <v>2268041</v>
      </c>
      <c r="BQ7" s="615"/>
      <c r="BR7" s="615"/>
      <c r="BS7" s="615"/>
      <c r="BT7" s="615"/>
      <c r="BU7" s="615"/>
      <c r="BV7" s="615"/>
      <c r="BW7" s="619"/>
      <c r="BY7" s="608" t="s">
        <v>212</v>
      </c>
      <c r="BZ7" s="609"/>
      <c r="CA7" s="609"/>
      <c r="CB7" s="609"/>
      <c r="CC7" s="609"/>
      <c r="CD7" s="609"/>
      <c r="CE7" s="609"/>
      <c r="CF7" s="609"/>
      <c r="CG7" s="609"/>
      <c r="CH7" s="609"/>
      <c r="CI7" s="609"/>
      <c r="CJ7" s="609"/>
      <c r="CK7" s="609"/>
      <c r="CL7" s="610"/>
      <c r="CM7" s="611">
        <v>31900344</v>
      </c>
      <c r="CN7" s="612"/>
      <c r="CO7" s="612"/>
      <c r="CP7" s="612"/>
      <c r="CQ7" s="612"/>
      <c r="CR7" s="612"/>
      <c r="CS7" s="612"/>
      <c r="CT7" s="613"/>
      <c r="CU7" s="614">
        <v>4.8</v>
      </c>
      <c r="CV7" s="614"/>
      <c r="CW7" s="614"/>
      <c r="CX7" s="614"/>
      <c r="CY7" s="620">
        <v>3903232</v>
      </c>
      <c r="CZ7" s="612"/>
      <c r="DA7" s="612"/>
      <c r="DB7" s="612"/>
      <c r="DC7" s="612"/>
      <c r="DD7" s="612"/>
      <c r="DE7" s="612"/>
      <c r="DF7" s="612"/>
      <c r="DG7" s="612"/>
      <c r="DH7" s="612"/>
      <c r="DI7" s="612"/>
      <c r="DJ7" s="612"/>
      <c r="DK7" s="613"/>
      <c r="DL7" s="620">
        <v>25254706</v>
      </c>
      <c r="DM7" s="612"/>
      <c r="DN7" s="612"/>
      <c r="DO7" s="612"/>
      <c r="DP7" s="612"/>
      <c r="DQ7" s="612"/>
      <c r="DR7" s="612"/>
      <c r="DS7" s="612"/>
      <c r="DT7" s="612"/>
      <c r="DU7" s="612"/>
      <c r="DV7" s="612"/>
      <c r="DW7" s="612"/>
      <c r="DX7" s="621"/>
    </row>
    <row r="8" spans="2:138" ht="11.25" customHeight="1" x14ac:dyDescent="0.2">
      <c r="B8" s="608" t="s">
        <v>213</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214</v>
      </c>
      <c r="AQ8" s="609"/>
      <c r="AR8" s="609"/>
      <c r="AS8" s="609"/>
      <c r="AT8" s="609"/>
      <c r="AU8" s="609"/>
      <c r="AV8" s="609"/>
      <c r="AW8" s="609"/>
      <c r="AX8" s="609"/>
      <c r="AY8" s="609"/>
      <c r="AZ8" s="609"/>
      <c r="BA8" s="609"/>
      <c r="BB8" s="609"/>
      <c r="BC8" s="610"/>
      <c r="BD8" s="611">
        <v>2293310</v>
      </c>
      <c r="BE8" s="612"/>
      <c r="BF8" s="612"/>
      <c r="BG8" s="612"/>
      <c r="BH8" s="612"/>
      <c r="BI8" s="612"/>
      <c r="BJ8" s="612"/>
      <c r="BK8" s="613"/>
      <c r="BL8" s="614">
        <v>0.9</v>
      </c>
      <c r="BM8" s="614"/>
      <c r="BN8" s="614"/>
      <c r="BO8" s="614"/>
      <c r="BP8" s="615">
        <v>911402</v>
      </c>
      <c r="BQ8" s="615"/>
      <c r="BR8" s="615"/>
      <c r="BS8" s="615"/>
      <c r="BT8" s="615"/>
      <c r="BU8" s="615"/>
      <c r="BV8" s="615"/>
      <c r="BW8" s="619"/>
      <c r="BY8" s="608" t="s">
        <v>215</v>
      </c>
      <c r="BZ8" s="609"/>
      <c r="CA8" s="609"/>
      <c r="CB8" s="609"/>
      <c r="CC8" s="609"/>
      <c r="CD8" s="609"/>
      <c r="CE8" s="609"/>
      <c r="CF8" s="609"/>
      <c r="CG8" s="609"/>
      <c r="CH8" s="609"/>
      <c r="CI8" s="609"/>
      <c r="CJ8" s="609"/>
      <c r="CK8" s="609"/>
      <c r="CL8" s="610"/>
      <c r="CM8" s="611">
        <v>113638397</v>
      </c>
      <c r="CN8" s="612"/>
      <c r="CO8" s="612"/>
      <c r="CP8" s="612"/>
      <c r="CQ8" s="612"/>
      <c r="CR8" s="612"/>
      <c r="CS8" s="612"/>
      <c r="CT8" s="613"/>
      <c r="CU8" s="616">
        <v>17.2</v>
      </c>
      <c r="CV8" s="617"/>
      <c r="CW8" s="617"/>
      <c r="CX8" s="622"/>
      <c r="CY8" s="620">
        <v>1206549</v>
      </c>
      <c r="CZ8" s="612"/>
      <c r="DA8" s="612"/>
      <c r="DB8" s="612"/>
      <c r="DC8" s="612"/>
      <c r="DD8" s="612"/>
      <c r="DE8" s="612"/>
      <c r="DF8" s="612"/>
      <c r="DG8" s="612"/>
      <c r="DH8" s="612"/>
      <c r="DI8" s="612"/>
      <c r="DJ8" s="612"/>
      <c r="DK8" s="613"/>
      <c r="DL8" s="620">
        <v>100436798</v>
      </c>
      <c r="DM8" s="612"/>
      <c r="DN8" s="612"/>
      <c r="DO8" s="612"/>
      <c r="DP8" s="612"/>
      <c r="DQ8" s="612"/>
      <c r="DR8" s="612"/>
      <c r="DS8" s="612"/>
      <c r="DT8" s="612"/>
      <c r="DU8" s="612"/>
      <c r="DV8" s="612"/>
      <c r="DW8" s="612"/>
      <c r="DX8" s="621"/>
    </row>
    <row r="9" spans="2:138" ht="11.25" customHeight="1" x14ac:dyDescent="0.2">
      <c r="B9" s="608" t="s">
        <v>216</v>
      </c>
      <c r="C9" s="609"/>
      <c r="D9" s="609"/>
      <c r="E9" s="609"/>
      <c r="F9" s="609"/>
      <c r="G9" s="609"/>
      <c r="H9" s="609"/>
      <c r="I9" s="609"/>
      <c r="J9" s="609"/>
      <c r="K9" s="609"/>
      <c r="L9" s="609"/>
      <c r="M9" s="609"/>
      <c r="N9" s="609"/>
      <c r="O9" s="609"/>
      <c r="P9" s="609"/>
      <c r="Q9" s="610"/>
      <c r="R9" s="611" t="s">
        <v>119</v>
      </c>
      <c r="S9" s="612"/>
      <c r="T9" s="612"/>
      <c r="U9" s="612"/>
      <c r="V9" s="612"/>
      <c r="W9" s="612"/>
      <c r="X9" s="612"/>
      <c r="Y9" s="613"/>
      <c r="Z9" s="614" t="s">
        <v>119</v>
      </c>
      <c r="AA9" s="614"/>
      <c r="AB9" s="614"/>
      <c r="AC9" s="614"/>
      <c r="AD9" s="615" t="s">
        <v>119</v>
      </c>
      <c r="AE9" s="615"/>
      <c r="AF9" s="615"/>
      <c r="AG9" s="615"/>
      <c r="AH9" s="615"/>
      <c r="AI9" s="615"/>
      <c r="AJ9" s="615"/>
      <c r="AK9" s="615"/>
      <c r="AL9" s="616" t="s">
        <v>119</v>
      </c>
      <c r="AM9" s="617"/>
      <c r="AN9" s="617"/>
      <c r="AO9" s="618"/>
      <c r="AP9" s="608" t="s">
        <v>217</v>
      </c>
      <c r="AQ9" s="609"/>
      <c r="AR9" s="609"/>
      <c r="AS9" s="609"/>
      <c r="AT9" s="609"/>
      <c r="AU9" s="609"/>
      <c r="AV9" s="609"/>
      <c r="AW9" s="609"/>
      <c r="AX9" s="609"/>
      <c r="AY9" s="609"/>
      <c r="AZ9" s="609"/>
      <c r="BA9" s="609"/>
      <c r="BB9" s="609"/>
      <c r="BC9" s="610"/>
      <c r="BD9" s="611">
        <v>65347636</v>
      </c>
      <c r="BE9" s="612"/>
      <c r="BF9" s="612"/>
      <c r="BG9" s="612"/>
      <c r="BH9" s="612"/>
      <c r="BI9" s="612"/>
      <c r="BJ9" s="612"/>
      <c r="BK9" s="613"/>
      <c r="BL9" s="614">
        <v>24.4</v>
      </c>
      <c r="BM9" s="614"/>
      <c r="BN9" s="614"/>
      <c r="BO9" s="614"/>
      <c r="BP9" s="615" t="s">
        <v>119</v>
      </c>
      <c r="BQ9" s="615"/>
      <c r="BR9" s="615"/>
      <c r="BS9" s="615"/>
      <c r="BT9" s="615"/>
      <c r="BU9" s="615"/>
      <c r="BV9" s="615"/>
      <c r="BW9" s="619"/>
      <c r="BY9" s="608" t="s">
        <v>218</v>
      </c>
      <c r="BZ9" s="609"/>
      <c r="CA9" s="609"/>
      <c r="CB9" s="609"/>
      <c r="CC9" s="609"/>
      <c r="CD9" s="609"/>
      <c r="CE9" s="609"/>
      <c r="CF9" s="609"/>
      <c r="CG9" s="609"/>
      <c r="CH9" s="609"/>
      <c r="CI9" s="609"/>
      <c r="CJ9" s="609"/>
      <c r="CK9" s="609"/>
      <c r="CL9" s="610"/>
      <c r="CM9" s="611">
        <v>23647576</v>
      </c>
      <c r="CN9" s="612"/>
      <c r="CO9" s="612"/>
      <c r="CP9" s="612"/>
      <c r="CQ9" s="612"/>
      <c r="CR9" s="612"/>
      <c r="CS9" s="612"/>
      <c r="CT9" s="613"/>
      <c r="CU9" s="616">
        <v>3.6</v>
      </c>
      <c r="CV9" s="617"/>
      <c r="CW9" s="617"/>
      <c r="CX9" s="622"/>
      <c r="CY9" s="620">
        <v>2530490</v>
      </c>
      <c r="CZ9" s="612"/>
      <c r="DA9" s="612"/>
      <c r="DB9" s="612"/>
      <c r="DC9" s="612"/>
      <c r="DD9" s="612"/>
      <c r="DE9" s="612"/>
      <c r="DF9" s="612"/>
      <c r="DG9" s="612"/>
      <c r="DH9" s="612"/>
      <c r="DI9" s="612"/>
      <c r="DJ9" s="612"/>
      <c r="DK9" s="613"/>
      <c r="DL9" s="620">
        <v>14436174</v>
      </c>
      <c r="DM9" s="612"/>
      <c r="DN9" s="612"/>
      <c r="DO9" s="612"/>
      <c r="DP9" s="612"/>
      <c r="DQ9" s="612"/>
      <c r="DR9" s="612"/>
      <c r="DS9" s="612"/>
      <c r="DT9" s="612"/>
      <c r="DU9" s="612"/>
      <c r="DV9" s="612"/>
      <c r="DW9" s="612"/>
      <c r="DX9" s="621"/>
    </row>
    <row r="10" spans="2:138" ht="11.25" customHeight="1" x14ac:dyDescent="0.2">
      <c r="B10" s="608" t="s">
        <v>219</v>
      </c>
      <c r="C10" s="609"/>
      <c r="D10" s="609"/>
      <c r="E10" s="609"/>
      <c r="F10" s="609"/>
      <c r="G10" s="609"/>
      <c r="H10" s="609"/>
      <c r="I10" s="609"/>
      <c r="J10" s="609"/>
      <c r="K10" s="609"/>
      <c r="L10" s="609"/>
      <c r="M10" s="609"/>
      <c r="N10" s="609"/>
      <c r="O10" s="609"/>
      <c r="P10" s="609"/>
      <c r="Q10" s="610"/>
      <c r="R10" s="611">
        <v>115797</v>
      </c>
      <c r="S10" s="612"/>
      <c r="T10" s="612"/>
      <c r="U10" s="612"/>
      <c r="V10" s="612"/>
      <c r="W10" s="612"/>
      <c r="X10" s="612"/>
      <c r="Y10" s="613"/>
      <c r="Z10" s="614">
        <v>0</v>
      </c>
      <c r="AA10" s="614"/>
      <c r="AB10" s="614"/>
      <c r="AC10" s="614"/>
      <c r="AD10" s="615">
        <v>115797</v>
      </c>
      <c r="AE10" s="615"/>
      <c r="AF10" s="615"/>
      <c r="AG10" s="615"/>
      <c r="AH10" s="615"/>
      <c r="AI10" s="615"/>
      <c r="AJ10" s="615"/>
      <c r="AK10" s="615"/>
      <c r="AL10" s="616">
        <v>0</v>
      </c>
      <c r="AM10" s="617"/>
      <c r="AN10" s="617"/>
      <c r="AO10" s="618"/>
      <c r="AP10" s="608" t="s">
        <v>220</v>
      </c>
      <c r="AQ10" s="609"/>
      <c r="AR10" s="609"/>
      <c r="AS10" s="609"/>
      <c r="AT10" s="609"/>
      <c r="AU10" s="609"/>
      <c r="AV10" s="609"/>
      <c r="AW10" s="609"/>
      <c r="AX10" s="609"/>
      <c r="AY10" s="609"/>
      <c r="AZ10" s="609"/>
      <c r="BA10" s="609"/>
      <c r="BB10" s="609"/>
      <c r="BC10" s="610"/>
      <c r="BD10" s="611">
        <v>2123348</v>
      </c>
      <c r="BE10" s="612"/>
      <c r="BF10" s="612"/>
      <c r="BG10" s="612"/>
      <c r="BH10" s="612"/>
      <c r="BI10" s="612"/>
      <c r="BJ10" s="612"/>
      <c r="BK10" s="613"/>
      <c r="BL10" s="614">
        <v>0.8</v>
      </c>
      <c r="BM10" s="614"/>
      <c r="BN10" s="614"/>
      <c r="BO10" s="614"/>
      <c r="BP10" s="615">
        <v>193576</v>
      </c>
      <c r="BQ10" s="615"/>
      <c r="BR10" s="615"/>
      <c r="BS10" s="615"/>
      <c r="BT10" s="615"/>
      <c r="BU10" s="615"/>
      <c r="BV10" s="615"/>
      <c r="BW10" s="619"/>
      <c r="BY10" s="608" t="s">
        <v>221</v>
      </c>
      <c r="BZ10" s="609"/>
      <c r="CA10" s="609"/>
      <c r="CB10" s="609"/>
      <c r="CC10" s="609"/>
      <c r="CD10" s="609"/>
      <c r="CE10" s="609"/>
      <c r="CF10" s="609"/>
      <c r="CG10" s="609"/>
      <c r="CH10" s="609"/>
      <c r="CI10" s="609"/>
      <c r="CJ10" s="609"/>
      <c r="CK10" s="609"/>
      <c r="CL10" s="610"/>
      <c r="CM10" s="611">
        <v>1303187</v>
      </c>
      <c r="CN10" s="612"/>
      <c r="CO10" s="612"/>
      <c r="CP10" s="612"/>
      <c r="CQ10" s="612"/>
      <c r="CR10" s="612"/>
      <c r="CS10" s="612"/>
      <c r="CT10" s="613"/>
      <c r="CU10" s="616">
        <v>0.2</v>
      </c>
      <c r="CV10" s="617"/>
      <c r="CW10" s="617"/>
      <c r="CX10" s="622"/>
      <c r="CY10" s="620">
        <v>3250</v>
      </c>
      <c r="CZ10" s="612"/>
      <c r="DA10" s="612"/>
      <c r="DB10" s="612"/>
      <c r="DC10" s="612"/>
      <c r="DD10" s="612"/>
      <c r="DE10" s="612"/>
      <c r="DF10" s="612"/>
      <c r="DG10" s="612"/>
      <c r="DH10" s="612"/>
      <c r="DI10" s="612"/>
      <c r="DJ10" s="612"/>
      <c r="DK10" s="613"/>
      <c r="DL10" s="620">
        <v>634321</v>
      </c>
      <c r="DM10" s="612"/>
      <c r="DN10" s="612"/>
      <c r="DO10" s="612"/>
      <c r="DP10" s="612"/>
      <c r="DQ10" s="612"/>
      <c r="DR10" s="612"/>
      <c r="DS10" s="612"/>
      <c r="DT10" s="612"/>
      <c r="DU10" s="612"/>
      <c r="DV10" s="612"/>
      <c r="DW10" s="612"/>
      <c r="DX10" s="621"/>
    </row>
    <row r="11" spans="2:138" ht="11.25" customHeight="1" x14ac:dyDescent="0.2">
      <c r="B11" s="608" t="s">
        <v>222</v>
      </c>
      <c r="C11" s="609"/>
      <c r="D11" s="609"/>
      <c r="E11" s="609"/>
      <c r="F11" s="609"/>
      <c r="G11" s="609"/>
      <c r="H11" s="609"/>
      <c r="I11" s="609"/>
      <c r="J11" s="609"/>
      <c r="K11" s="609"/>
      <c r="L11" s="609"/>
      <c r="M11" s="609"/>
      <c r="N11" s="609"/>
      <c r="O11" s="609"/>
      <c r="P11" s="609"/>
      <c r="Q11" s="610"/>
      <c r="R11" s="611">
        <v>149363</v>
      </c>
      <c r="S11" s="612"/>
      <c r="T11" s="612"/>
      <c r="U11" s="612"/>
      <c r="V11" s="612"/>
      <c r="W11" s="612"/>
      <c r="X11" s="612"/>
      <c r="Y11" s="613"/>
      <c r="Z11" s="614">
        <v>0</v>
      </c>
      <c r="AA11" s="614"/>
      <c r="AB11" s="614"/>
      <c r="AC11" s="614"/>
      <c r="AD11" s="615">
        <v>149363</v>
      </c>
      <c r="AE11" s="615"/>
      <c r="AF11" s="615"/>
      <c r="AG11" s="615"/>
      <c r="AH11" s="615"/>
      <c r="AI11" s="615"/>
      <c r="AJ11" s="615"/>
      <c r="AK11" s="615"/>
      <c r="AL11" s="616">
        <v>0</v>
      </c>
      <c r="AM11" s="617"/>
      <c r="AN11" s="617"/>
      <c r="AO11" s="618"/>
      <c r="AP11" s="608" t="s">
        <v>223</v>
      </c>
      <c r="AQ11" s="609"/>
      <c r="AR11" s="609"/>
      <c r="AS11" s="609"/>
      <c r="AT11" s="609"/>
      <c r="AU11" s="609"/>
      <c r="AV11" s="609"/>
      <c r="AW11" s="609"/>
      <c r="AX11" s="609"/>
      <c r="AY11" s="609"/>
      <c r="AZ11" s="609"/>
      <c r="BA11" s="609"/>
      <c r="BB11" s="609"/>
      <c r="BC11" s="610"/>
      <c r="BD11" s="611">
        <v>6450354</v>
      </c>
      <c r="BE11" s="612"/>
      <c r="BF11" s="612"/>
      <c r="BG11" s="612"/>
      <c r="BH11" s="612"/>
      <c r="BI11" s="612"/>
      <c r="BJ11" s="612"/>
      <c r="BK11" s="613"/>
      <c r="BL11" s="614">
        <v>2.4</v>
      </c>
      <c r="BM11" s="614"/>
      <c r="BN11" s="614"/>
      <c r="BO11" s="614"/>
      <c r="BP11" s="615">
        <v>1163063</v>
      </c>
      <c r="BQ11" s="615"/>
      <c r="BR11" s="615"/>
      <c r="BS11" s="615"/>
      <c r="BT11" s="615"/>
      <c r="BU11" s="615"/>
      <c r="BV11" s="615"/>
      <c r="BW11" s="619"/>
      <c r="BY11" s="608" t="s">
        <v>224</v>
      </c>
      <c r="BZ11" s="609"/>
      <c r="CA11" s="609"/>
      <c r="CB11" s="609"/>
      <c r="CC11" s="609"/>
      <c r="CD11" s="609"/>
      <c r="CE11" s="609"/>
      <c r="CF11" s="609"/>
      <c r="CG11" s="609"/>
      <c r="CH11" s="609"/>
      <c r="CI11" s="609"/>
      <c r="CJ11" s="609"/>
      <c r="CK11" s="609"/>
      <c r="CL11" s="610"/>
      <c r="CM11" s="611">
        <v>35631139</v>
      </c>
      <c r="CN11" s="612"/>
      <c r="CO11" s="612"/>
      <c r="CP11" s="612"/>
      <c r="CQ11" s="612"/>
      <c r="CR11" s="612"/>
      <c r="CS11" s="612"/>
      <c r="CT11" s="613"/>
      <c r="CU11" s="616">
        <v>5.4</v>
      </c>
      <c r="CV11" s="617"/>
      <c r="CW11" s="617"/>
      <c r="CX11" s="622"/>
      <c r="CY11" s="620">
        <v>21017443</v>
      </c>
      <c r="CZ11" s="612"/>
      <c r="DA11" s="612"/>
      <c r="DB11" s="612"/>
      <c r="DC11" s="612"/>
      <c r="DD11" s="612"/>
      <c r="DE11" s="612"/>
      <c r="DF11" s="612"/>
      <c r="DG11" s="612"/>
      <c r="DH11" s="612"/>
      <c r="DI11" s="612"/>
      <c r="DJ11" s="612"/>
      <c r="DK11" s="613"/>
      <c r="DL11" s="620">
        <v>11211962</v>
      </c>
      <c r="DM11" s="612"/>
      <c r="DN11" s="612"/>
      <c r="DO11" s="612"/>
      <c r="DP11" s="612"/>
      <c r="DQ11" s="612"/>
      <c r="DR11" s="612"/>
      <c r="DS11" s="612"/>
      <c r="DT11" s="612"/>
      <c r="DU11" s="612"/>
      <c r="DV11" s="612"/>
      <c r="DW11" s="612"/>
      <c r="DX11" s="621"/>
    </row>
    <row r="12" spans="2:138" ht="11.25" customHeight="1" x14ac:dyDescent="0.2">
      <c r="B12" s="608" t="s">
        <v>225</v>
      </c>
      <c r="C12" s="609"/>
      <c r="D12" s="609"/>
      <c r="E12" s="609"/>
      <c r="F12" s="609"/>
      <c r="G12" s="609"/>
      <c r="H12" s="609"/>
      <c r="I12" s="609"/>
      <c r="J12" s="609"/>
      <c r="K12" s="609"/>
      <c r="L12" s="609"/>
      <c r="M12" s="609"/>
      <c r="N12" s="609"/>
      <c r="O12" s="609"/>
      <c r="P12" s="609"/>
      <c r="Q12" s="610"/>
      <c r="R12" s="611" t="s">
        <v>119</v>
      </c>
      <c r="S12" s="612"/>
      <c r="T12" s="612"/>
      <c r="U12" s="612"/>
      <c r="V12" s="612"/>
      <c r="W12" s="612"/>
      <c r="X12" s="612"/>
      <c r="Y12" s="613"/>
      <c r="Z12" s="614" t="s">
        <v>119</v>
      </c>
      <c r="AA12" s="614"/>
      <c r="AB12" s="614"/>
      <c r="AC12" s="614"/>
      <c r="AD12" s="615" t="s">
        <v>119</v>
      </c>
      <c r="AE12" s="615"/>
      <c r="AF12" s="615"/>
      <c r="AG12" s="615"/>
      <c r="AH12" s="615"/>
      <c r="AI12" s="615"/>
      <c r="AJ12" s="615"/>
      <c r="AK12" s="615"/>
      <c r="AL12" s="616" t="s">
        <v>119</v>
      </c>
      <c r="AM12" s="617"/>
      <c r="AN12" s="617"/>
      <c r="AO12" s="618"/>
      <c r="AP12" s="608" t="s">
        <v>226</v>
      </c>
      <c r="AQ12" s="609"/>
      <c r="AR12" s="609"/>
      <c r="AS12" s="609"/>
      <c r="AT12" s="609"/>
      <c r="AU12" s="609"/>
      <c r="AV12" s="609"/>
      <c r="AW12" s="609"/>
      <c r="AX12" s="609"/>
      <c r="AY12" s="609"/>
      <c r="AZ12" s="609"/>
      <c r="BA12" s="609"/>
      <c r="BB12" s="609"/>
      <c r="BC12" s="610"/>
      <c r="BD12" s="611">
        <v>437725</v>
      </c>
      <c r="BE12" s="612"/>
      <c r="BF12" s="612"/>
      <c r="BG12" s="612"/>
      <c r="BH12" s="612"/>
      <c r="BI12" s="612"/>
      <c r="BJ12" s="612"/>
      <c r="BK12" s="613"/>
      <c r="BL12" s="614">
        <v>0.2</v>
      </c>
      <c r="BM12" s="614"/>
      <c r="BN12" s="614"/>
      <c r="BO12" s="614"/>
      <c r="BP12" s="615" t="s">
        <v>119</v>
      </c>
      <c r="BQ12" s="615"/>
      <c r="BR12" s="615"/>
      <c r="BS12" s="615"/>
      <c r="BT12" s="615"/>
      <c r="BU12" s="615"/>
      <c r="BV12" s="615"/>
      <c r="BW12" s="619"/>
      <c r="BY12" s="608" t="s">
        <v>227</v>
      </c>
      <c r="BZ12" s="609"/>
      <c r="CA12" s="609"/>
      <c r="CB12" s="609"/>
      <c r="CC12" s="609"/>
      <c r="CD12" s="609"/>
      <c r="CE12" s="609"/>
      <c r="CF12" s="609"/>
      <c r="CG12" s="609"/>
      <c r="CH12" s="609"/>
      <c r="CI12" s="609"/>
      <c r="CJ12" s="609"/>
      <c r="CK12" s="609"/>
      <c r="CL12" s="610"/>
      <c r="CM12" s="611">
        <v>8479128</v>
      </c>
      <c r="CN12" s="612"/>
      <c r="CO12" s="612"/>
      <c r="CP12" s="612"/>
      <c r="CQ12" s="612"/>
      <c r="CR12" s="612"/>
      <c r="CS12" s="612"/>
      <c r="CT12" s="613"/>
      <c r="CU12" s="616">
        <v>1.3</v>
      </c>
      <c r="CV12" s="617"/>
      <c r="CW12" s="617"/>
      <c r="CX12" s="622"/>
      <c r="CY12" s="620">
        <v>1473624</v>
      </c>
      <c r="CZ12" s="612"/>
      <c r="DA12" s="612"/>
      <c r="DB12" s="612"/>
      <c r="DC12" s="612"/>
      <c r="DD12" s="612"/>
      <c r="DE12" s="612"/>
      <c r="DF12" s="612"/>
      <c r="DG12" s="612"/>
      <c r="DH12" s="612"/>
      <c r="DI12" s="612"/>
      <c r="DJ12" s="612"/>
      <c r="DK12" s="613"/>
      <c r="DL12" s="620">
        <v>7102305</v>
      </c>
      <c r="DM12" s="612"/>
      <c r="DN12" s="612"/>
      <c r="DO12" s="612"/>
      <c r="DP12" s="612"/>
      <c r="DQ12" s="612"/>
      <c r="DR12" s="612"/>
      <c r="DS12" s="612"/>
      <c r="DT12" s="612"/>
      <c r="DU12" s="612"/>
      <c r="DV12" s="612"/>
      <c r="DW12" s="612"/>
      <c r="DX12" s="621"/>
    </row>
    <row r="13" spans="2:138" ht="11.25" customHeight="1" x14ac:dyDescent="0.2">
      <c r="B13" s="608" t="s">
        <v>228</v>
      </c>
      <c r="C13" s="609"/>
      <c r="D13" s="609"/>
      <c r="E13" s="609"/>
      <c r="F13" s="609"/>
      <c r="G13" s="609"/>
      <c r="H13" s="609"/>
      <c r="I13" s="609"/>
      <c r="J13" s="609"/>
      <c r="K13" s="609"/>
      <c r="L13" s="609"/>
      <c r="M13" s="609"/>
      <c r="N13" s="609"/>
      <c r="O13" s="609"/>
      <c r="P13" s="609"/>
      <c r="Q13" s="610"/>
      <c r="R13" s="611">
        <v>29088390</v>
      </c>
      <c r="S13" s="612"/>
      <c r="T13" s="612"/>
      <c r="U13" s="612"/>
      <c r="V13" s="612"/>
      <c r="W13" s="612"/>
      <c r="X13" s="612"/>
      <c r="Y13" s="613"/>
      <c r="Z13" s="614">
        <v>4.2</v>
      </c>
      <c r="AA13" s="614"/>
      <c r="AB13" s="614"/>
      <c r="AC13" s="614"/>
      <c r="AD13" s="615">
        <v>29088390</v>
      </c>
      <c r="AE13" s="615"/>
      <c r="AF13" s="615"/>
      <c r="AG13" s="615"/>
      <c r="AH13" s="615"/>
      <c r="AI13" s="615"/>
      <c r="AJ13" s="615"/>
      <c r="AK13" s="615"/>
      <c r="AL13" s="616">
        <v>7.4</v>
      </c>
      <c r="AM13" s="617"/>
      <c r="AN13" s="617"/>
      <c r="AO13" s="618"/>
      <c r="AP13" s="608" t="s">
        <v>229</v>
      </c>
      <c r="AQ13" s="609"/>
      <c r="AR13" s="609"/>
      <c r="AS13" s="609"/>
      <c r="AT13" s="609"/>
      <c r="AU13" s="609"/>
      <c r="AV13" s="609"/>
      <c r="AW13" s="609"/>
      <c r="AX13" s="609"/>
      <c r="AY13" s="609"/>
      <c r="AZ13" s="609"/>
      <c r="BA13" s="609"/>
      <c r="BB13" s="609"/>
      <c r="BC13" s="610"/>
      <c r="BD13" s="611">
        <v>2280853</v>
      </c>
      <c r="BE13" s="612"/>
      <c r="BF13" s="612"/>
      <c r="BG13" s="612"/>
      <c r="BH13" s="612"/>
      <c r="BI13" s="612"/>
      <c r="BJ13" s="612"/>
      <c r="BK13" s="613"/>
      <c r="BL13" s="614">
        <v>0.9</v>
      </c>
      <c r="BM13" s="614"/>
      <c r="BN13" s="614"/>
      <c r="BO13" s="614"/>
      <c r="BP13" s="615" t="s">
        <v>119</v>
      </c>
      <c r="BQ13" s="615"/>
      <c r="BR13" s="615"/>
      <c r="BS13" s="615"/>
      <c r="BT13" s="615"/>
      <c r="BU13" s="615"/>
      <c r="BV13" s="615"/>
      <c r="BW13" s="619"/>
      <c r="BY13" s="608" t="s">
        <v>230</v>
      </c>
      <c r="BZ13" s="609"/>
      <c r="CA13" s="609"/>
      <c r="CB13" s="609"/>
      <c r="CC13" s="609"/>
      <c r="CD13" s="609"/>
      <c r="CE13" s="609"/>
      <c r="CF13" s="609"/>
      <c r="CG13" s="609"/>
      <c r="CH13" s="609"/>
      <c r="CI13" s="609"/>
      <c r="CJ13" s="609"/>
      <c r="CK13" s="609"/>
      <c r="CL13" s="610"/>
      <c r="CM13" s="611">
        <v>79471825</v>
      </c>
      <c r="CN13" s="612"/>
      <c r="CO13" s="612"/>
      <c r="CP13" s="612"/>
      <c r="CQ13" s="612"/>
      <c r="CR13" s="612"/>
      <c r="CS13" s="612"/>
      <c r="CT13" s="613"/>
      <c r="CU13" s="616">
        <v>12</v>
      </c>
      <c r="CV13" s="617"/>
      <c r="CW13" s="617"/>
      <c r="CX13" s="622"/>
      <c r="CY13" s="620">
        <v>62241915</v>
      </c>
      <c r="CZ13" s="612"/>
      <c r="DA13" s="612"/>
      <c r="DB13" s="612"/>
      <c r="DC13" s="612"/>
      <c r="DD13" s="612"/>
      <c r="DE13" s="612"/>
      <c r="DF13" s="612"/>
      <c r="DG13" s="612"/>
      <c r="DH13" s="612"/>
      <c r="DI13" s="612"/>
      <c r="DJ13" s="612"/>
      <c r="DK13" s="613"/>
      <c r="DL13" s="620">
        <v>13467111</v>
      </c>
      <c r="DM13" s="612"/>
      <c r="DN13" s="612"/>
      <c r="DO13" s="612"/>
      <c r="DP13" s="612"/>
      <c r="DQ13" s="612"/>
      <c r="DR13" s="612"/>
      <c r="DS13" s="612"/>
      <c r="DT13" s="612"/>
      <c r="DU13" s="612"/>
      <c r="DV13" s="612"/>
      <c r="DW13" s="612"/>
      <c r="DX13" s="621"/>
    </row>
    <row r="14" spans="2:138" ht="11.25" customHeight="1" x14ac:dyDescent="0.2">
      <c r="B14" s="608" t="s">
        <v>231</v>
      </c>
      <c r="C14" s="609"/>
      <c r="D14" s="609"/>
      <c r="E14" s="609"/>
      <c r="F14" s="609"/>
      <c r="G14" s="609"/>
      <c r="H14" s="609"/>
      <c r="I14" s="609"/>
      <c r="J14" s="609"/>
      <c r="K14" s="609"/>
      <c r="L14" s="609"/>
      <c r="M14" s="609"/>
      <c r="N14" s="609"/>
      <c r="O14" s="609"/>
      <c r="P14" s="609"/>
      <c r="Q14" s="610"/>
      <c r="R14" s="611">
        <v>95527</v>
      </c>
      <c r="S14" s="612"/>
      <c r="T14" s="612"/>
      <c r="U14" s="612"/>
      <c r="V14" s="612"/>
      <c r="W14" s="612"/>
      <c r="X14" s="612"/>
      <c r="Y14" s="613"/>
      <c r="Z14" s="614">
        <v>0</v>
      </c>
      <c r="AA14" s="614"/>
      <c r="AB14" s="614"/>
      <c r="AC14" s="614"/>
      <c r="AD14" s="615">
        <v>95527</v>
      </c>
      <c r="AE14" s="615"/>
      <c r="AF14" s="615"/>
      <c r="AG14" s="615"/>
      <c r="AH14" s="615"/>
      <c r="AI14" s="615"/>
      <c r="AJ14" s="615"/>
      <c r="AK14" s="615"/>
      <c r="AL14" s="616">
        <v>0</v>
      </c>
      <c r="AM14" s="617"/>
      <c r="AN14" s="617"/>
      <c r="AO14" s="618"/>
      <c r="AP14" s="608" t="s">
        <v>232</v>
      </c>
      <c r="AQ14" s="609"/>
      <c r="AR14" s="609"/>
      <c r="AS14" s="609"/>
      <c r="AT14" s="609"/>
      <c r="AU14" s="609"/>
      <c r="AV14" s="609"/>
      <c r="AW14" s="609"/>
      <c r="AX14" s="609"/>
      <c r="AY14" s="609"/>
      <c r="AZ14" s="609"/>
      <c r="BA14" s="609"/>
      <c r="BB14" s="609"/>
      <c r="BC14" s="610"/>
      <c r="BD14" s="611">
        <v>1253951</v>
      </c>
      <c r="BE14" s="612"/>
      <c r="BF14" s="612"/>
      <c r="BG14" s="612"/>
      <c r="BH14" s="612"/>
      <c r="BI14" s="612"/>
      <c r="BJ14" s="612"/>
      <c r="BK14" s="613"/>
      <c r="BL14" s="614">
        <v>0.5</v>
      </c>
      <c r="BM14" s="614"/>
      <c r="BN14" s="614"/>
      <c r="BO14" s="614"/>
      <c r="BP14" s="615" t="s">
        <v>119</v>
      </c>
      <c r="BQ14" s="615"/>
      <c r="BR14" s="615"/>
      <c r="BS14" s="615"/>
      <c r="BT14" s="615"/>
      <c r="BU14" s="615"/>
      <c r="BV14" s="615"/>
      <c r="BW14" s="619"/>
      <c r="BY14" s="608" t="s">
        <v>233</v>
      </c>
      <c r="BZ14" s="609"/>
      <c r="CA14" s="609"/>
      <c r="CB14" s="609"/>
      <c r="CC14" s="609"/>
      <c r="CD14" s="609"/>
      <c r="CE14" s="609"/>
      <c r="CF14" s="609"/>
      <c r="CG14" s="609"/>
      <c r="CH14" s="609"/>
      <c r="CI14" s="609"/>
      <c r="CJ14" s="609"/>
      <c r="CK14" s="609"/>
      <c r="CL14" s="610"/>
      <c r="CM14" s="611">
        <v>37262306</v>
      </c>
      <c r="CN14" s="612"/>
      <c r="CO14" s="612"/>
      <c r="CP14" s="612"/>
      <c r="CQ14" s="612"/>
      <c r="CR14" s="612"/>
      <c r="CS14" s="612"/>
      <c r="CT14" s="613"/>
      <c r="CU14" s="616">
        <v>5.6</v>
      </c>
      <c r="CV14" s="617"/>
      <c r="CW14" s="617"/>
      <c r="CX14" s="622"/>
      <c r="CY14" s="620">
        <v>2184559</v>
      </c>
      <c r="CZ14" s="612"/>
      <c r="DA14" s="612"/>
      <c r="DB14" s="612"/>
      <c r="DC14" s="612"/>
      <c r="DD14" s="612"/>
      <c r="DE14" s="612"/>
      <c r="DF14" s="612"/>
      <c r="DG14" s="612"/>
      <c r="DH14" s="612"/>
      <c r="DI14" s="612"/>
      <c r="DJ14" s="612"/>
      <c r="DK14" s="613"/>
      <c r="DL14" s="620">
        <v>33548220</v>
      </c>
      <c r="DM14" s="612"/>
      <c r="DN14" s="612"/>
      <c r="DO14" s="612"/>
      <c r="DP14" s="612"/>
      <c r="DQ14" s="612"/>
      <c r="DR14" s="612"/>
      <c r="DS14" s="612"/>
      <c r="DT14" s="612"/>
      <c r="DU14" s="612"/>
      <c r="DV14" s="612"/>
      <c r="DW14" s="612"/>
      <c r="DX14" s="621"/>
    </row>
    <row r="15" spans="2:138" ht="11.25" customHeight="1" x14ac:dyDescent="0.2">
      <c r="B15" s="608" t="s">
        <v>234</v>
      </c>
      <c r="C15" s="609"/>
      <c r="D15" s="609"/>
      <c r="E15" s="609"/>
      <c r="F15" s="609"/>
      <c r="G15" s="609"/>
      <c r="H15" s="609"/>
      <c r="I15" s="609"/>
      <c r="J15" s="609"/>
      <c r="K15" s="609"/>
      <c r="L15" s="609"/>
      <c r="M15" s="609"/>
      <c r="N15" s="609"/>
      <c r="O15" s="609"/>
      <c r="P15" s="609"/>
      <c r="Q15" s="610"/>
      <c r="R15" s="611" t="s">
        <v>119</v>
      </c>
      <c r="S15" s="612"/>
      <c r="T15" s="612"/>
      <c r="U15" s="612"/>
      <c r="V15" s="612"/>
      <c r="W15" s="612"/>
      <c r="X15" s="612"/>
      <c r="Y15" s="613"/>
      <c r="Z15" s="614" t="s">
        <v>119</v>
      </c>
      <c r="AA15" s="614"/>
      <c r="AB15" s="614"/>
      <c r="AC15" s="614"/>
      <c r="AD15" s="615" t="s">
        <v>119</v>
      </c>
      <c r="AE15" s="615"/>
      <c r="AF15" s="615"/>
      <c r="AG15" s="615"/>
      <c r="AH15" s="615"/>
      <c r="AI15" s="615"/>
      <c r="AJ15" s="615"/>
      <c r="AK15" s="615"/>
      <c r="AL15" s="616" t="s">
        <v>119</v>
      </c>
      <c r="AM15" s="617"/>
      <c r="AN15" s="617"/>
      <c r="AO15" s="618"/>
      <c r="AP15" s="608" t="s">
        <v>235</v>
      </c>
      <c r="AQ15" s="609"/>
      <c r="AR15" s="609"/>
      <c r="AS15" s="609"/>
      <c r="AT15" s="609"/>
      <c r="AU15" s="609"/>
      <c r="AV15" s="609"/>
      <c r="AW15" s="609"/>
      <c r="AX15" s="609"/>
      <c r="AY15" s="609"/>
      <c r="AZ15" s="609"/>
      <c r="BA15" s="609"/>
      <c r="BB15" s="609"/>
      <c r="BC15" s="610"/>
      <c r="BD15" s="611">
        <v>56131122</v>
      </c>
      <c r="BE15" s="612"/>
      <c r="BF15" s="612"/>
      <c r="BG15" s="612"/>
      <c r="BH15" s="612"/>
      <c r="BI15" s="612"/>
      <c r="BJ15" s="612"/>
      <c r="BK15" s="613"/>
      <c r="BL15" s="614">
        <v>21</v>
      </c>
      <c r="BM15" s="614"/>
      <c r="BN15" s="614"/>
      <c r="BO15" s="614"/>
      <c r="BP15" s="615" t="s">
        <v>119</v>
      </c>
      <c r="BQ15" s="615"/>
      <c r="BR15" s="615"/>
      <c r="BS15" s="615"/>
      <c r="BT15" s="615"/>
      <c r="BU15" s="615"/>
      <c r="BV15" s="615"/>
      <c r="BW15" s="619"/>
      <c r="BY15" s="608" t="s">
        <v>236</v>
      </c>
      <c r="BZ15" s="609"/>
      <c r="CA15" s="609"/>
      <c r="CB15" s="609"/>
      <c r="CC15" s="609"/>
      <c r="CD15" s="609"/>
      <c r="CE15" s="609"/>
      <c r="CF15" s="609"/>
      <c r="CG15" s="609"/>
      <c r="CH15" s="609"/>
      <c r="CI15" s="609"/>
      <c r="CJ15" s="609"/>
      <c r="CK15" s="609"/>
      <c r="CL15" s="610"/>
      <c r="CM15" s="611" t="s">
        <v>119</v>
      </c>
      <c r="CN15" s="612"/>
      <c r="CO15" s="612"/>
      <c r="CP15" s="612"/>
      <c r="CQ15" s="612"/>
      <c r="CR15" s="612"/>
      <c r="CS15" s="612"/>
      <c r="CT15" s="613"/>
      <c r="CU15" s="616" t="s">
        <v>119</v>
      </c>
      <c r="CV15" s="617"/>
      <c r="CW15" s="617"/>
      <c r="CX15" s="622"/>
      <c r="CY15" s="620" t="s">
        <v>119</v>
      </c>
      <c r="CZ15" s="612"/>
      <c r="DA15" s="612"/>
      <c r="DB15" s="612"/>
      <c r="DC15" s="612"/>
      <c r="DD15" s="612"/>
      <c r="DE15" s="612"/>
      <c r="DF15" s="612"/>
      <c r="DG15" s="612"/>
      <c r="DH15" s="612"/>
      <c r="DI15" s="612"/>
      <c r="DJ15" s="612"/>
      <c r="DK15" s="613"/>
      <c r="DL15" s="620" t="s">
        <v>119</v>
      </c>
      <c r="DM15" s="612"/>
      <c r="DN15" s="612"/>
      <c r="DO15" s="612"/>
      <c r="DP15" s="612"/>
      <c r="DQ15" s="612"/>
      <c r="DR15" s="612"/>
      <c r="DS15" s="612"/>
      <c r="DT15" s="612"/>
      <c r="DU15" s="612"/>
      <c r="DV15" s="612"/>
      <c r="DW15" s="612"/>
      <c r="DX15" s="621"/>
    </row>
    <row r="16" spans="2:138" ht="11.25" customHeight="1" x14ac:dyDescent="0.2">
      <c r="B16" s="608" t="s">
        <v>237</v>
      </c>
      <c r="C16" s="609"/>
      <c r="D16" s="609"/>
      <c r="E16" s="609"/>
      <c r="F16" s="609"/>
      <c r="G16" s="609"/>
      <c r="H16" s="609"/>
      <c r="I16" s="609"/>
      <c r="J16" s="609"/>
      <c r="K16" s="609"/>
      <c r="L16" s="609"/>
      <c r="M16" s="609"/>
      <c r="N16" s="609"/>
      <c r="O16" s="609"/>
      <c r="P16" s="609"/>
      <c r="Q16" s="610"/>
      <c r="R16" s="611">
        <v>2166482</v>
      </c>
      <c r="S16" s="612"/>
      <c r="T16" s="612"/>
      <c r="U16" s="612"/>
      <c r="V16" s="612"/>
      <c r="W16" s="612"/>
      <c r="X16" s="612"/>
      <c r="Y16" s="613"/>
      <c r="Z16" s="614">
        <v>0.3</v>
      </c>
      <c r="AA16" s="614"/>
      <c r="AB16" s="614"/>
      <c r="AC16" s="614"/>
      <c r="AD16" s="615">
        <v>2166482</v>
      </c>
      <c r="AE16" s="615"/>
      <c r="AF16" s="615"/>
      <c r="AG16" s="615"/>
      <c r="AH16" s="615"/>
      <c r="AI16" s="615"/>
      <c r="AJ16" s="615"/>
      <c r="AK16" s="615"/>
      <c r="AL16" s="616">
        <v>0.6</v>
      </c>
      <c r="AM16" s="617"/>
      <c r="AN16" s="617"/>
      <c r="AO16" s="618"/>
      <c r="AP16" s="608" t="s">
        <v>238</v>
      </c>
      <c r="AQ16" s="609"/>
      <c r="AR16" s="609"/>
      <c r="AS16" s="609"/>
      <c r="AT16" s="609"/>
      <c r="AU16" s="609"/>
      <c r="AV16" s="609"/>
      <c r="AW16" s="609"/>
      <c r="AX16" s="609"/>
      <c r="AY16" s="609"/>
      <c r="AZ16" s="609"/>
      <c r="BA16" s="609"/>
      <c r="BB16" s="609"/>
      <c r="BC16" s="610"/>
      <c r="BD16" s="611">
        <v>2451513</v>
      </c>
      <c r="BE16" s="612"/>
      <c r="BF16" s="612"/>
      <c r="BG16" s="612"/>
      <c r="BH16" s="612"/>
      <c r="BI16" s="612"/>
      <c r="BJ16" s="612"/>
      <c r="BK16" s="613"/>
      <c r="BL16" s="614">
        <v>0.9</v>
      </c>
      <c r="BM16" s="614"/>
      <c r="BN16" s="614"/>
      <c r="BO16" s="614"/>
      <c r="BP16" s="615" t="s">
        <v>119</v>
      </c>
      <c r="BQ16" s="615"/>
      <c r="BR16" s="615"/>
      <c r="BS16" s="615"/>
      <c r="BT16" s="615"/>
      <c r="BU16" s="615"/>
      <c r="BV16" s="615"/>
      <c r="BW16" s="619"/>
      <c r="BY16" s="608" t="s">
        <v>239</v>
      </c>
      <c r="BZ16" s="609"/>
      <c r="CA16" s="609"/>
      <c r="CB16" s="609"/>
      <c r="CC16" s="609"/>
      <c r="CD16" s="609"/>
      <c r="CE16" s="609"/>
      <c r="CF16" s="609"/>
      <c r="CG16" s="609"/>
      <c r="CH16" s="609"/>
      <c r="CI16" s="609"/>
      <c r="CJ16" s="609"/>
      <c r="CK16" s="609"/>
      <c r="CL16" s="610"/>
      <c r="CM16" s="611">
        <v>168149954</v>
      </c>
      <c r="CN16" s="612"/>
      <c r="CO16" s="612"/>
      <c r="CP16" s="612"/>
      <c r="CQ16" s="612"/>
      <c r="CR16" s="612"/>
      <c r="CS16" s="612"/>
      <c r="CT16" s="613"/>
      <c r="CU16" s="616">
        <v>25.4</v>
      </c>
      <c r="CV16" s="617"/>
      <c r="CW16" s="617"/>
      <c r="CX16" s="622"/>
      <c r="CY16" s="620">
        <v>3459965</v>
      </c>
      <c r="CZ16" s="612"/>
      <c r="DA16" s="612"/>
      <c r="DB16" s="612"/>
      <c r="DC16" s="612"/>
      <c r="DD16" s="612"/>
      <c r="DE16" s="612"/>
      <c r="DF16" s="612"/>
      <c r="DG16" s="612"/>
      <c r="DH16" s="612"/>
      <c r="DI16" s="612"/>
      <c r="DJ16" s="612"/>
      <c r="DK16" s="613"/>
      <c r="DL16" s="620">
        <v>127102471</v>
      </c>
      <c r="DM16" s="612"/>
      <c r="DN16" s="612"/>
      <c r="DO16" s="612"/>
      <c r="DP16" s="612"/>
      <c r="DQ16" s="612"/>
      <c r="DR16" s="612"/>
      <c r="DS16" s="612"/>
      <c r="DT16" s="612"/>
      <c r="DU16" s="612"/>
      <c r="DV16" s="612"/>
      <c r="DW16" s="612"/>
      <c r="DX16" s="621"/>
    </row>
    <row r="17" spans="2:128" ht="11.25" customHeight="1" x14ac:dyDescent="0.2">
      <c r="B17" s="608" t="s">
        <v>240</v>
      </c>
      <c r="C17" s="609"/>
      <c r="D17" s="609"/>
      <c r="E17" s="609"/>
      <c r="F17" s="609"/>
      <c r="G17" s="609"/>
      <c r="H17" s="609"/>
      <c r="I17" s="609"/>
      <c r="J17" s="609"/>
      <c r="K17" s="609"/>
      <c r="L17" s="609"/>
      <c r="M17" s="609"/>
      <c r="N17" s="609"/>
      <c r="O17" s="609"/>
      <c r="P17" s="609"/>
      <c r="Q17" s="610"/>
      <c r="R17" s="611">
        <v>1027153</v>
      </c>
      <c r="S17" s="612"/>
      <c r="T17" s="612"/>
      <c r="U17" s="612"/>
      <c r="V17" s="612"/>
      <c r="W17" s="612"/>
      <c r="X17" s="612"/>
      <c r="Y17" s="613"/>
      <c r="Z17" s="614">
        <v>0.1</v>
      </c>
      <c r="AA17" s="614"/>
      <c r="AB17" s="614"/>
      <c r="AC17" s="614"/>
      <c r="AD17" s="615">
        <v>1027153</v>
      </c>
      <c r="AE17" s="615"/>
      <c r="AF17" s="615"/>
      <c r="AG17" s="615"/>
      <c r="AH17" s="615"/>
      <c r="AI17" s="615"/>
      <c r="AJ17" s="615"/>
      <c r="AK17" s="615"/>
      <c r="AL17" s="616">
        <v>0.3</v>
      </c>
      <c r="AM17" s="617"/>
      <c r="AN17" s="617"/>
      <c r="AO17" s="618"/>
      <c r="AP17" s="608" t="s">
        <v>241</v>
      </c>
      <c r="AQ17" s="609"/>
      <c r="AR17" s="609"/>
      <c r="AS17" s="609"/>
      <c r="AT17" s="609"/>
      <c r="AU17" s="609"/>
      <c r="AV17" s="609"/>
      <c r="AW17" s="609"/>
      <c r="AX17" s="609"/>
      <c r="AY17" s="609"/>
      <c r="AZ17" s="609"/>
      <c r="BA17" s="609"/>
      <c r="BB17" s="609"/>
      <c r="BC17" s="610"/>
      <c r="BD17" s="611">
        <v>53679609</v>
      </c>
      <c r="BE17" s="612"/>
      <c r="BF17" s="612"/>
      <c r="BG17" s="612"/>
      <c r="BH17" s="612"/>
      <c r="BI17" s="612"/>
      <c r="BJ17" s="612"/>
      <c r="BK17" s="613"/>
      <c r="BL17" s="614">
        <v>20.100000000000001</v>
      </c>
      <c r="BM17" s="614"/>
      <c r="BN17" s="614"/>
      <c r="BO17" s="614"/>
      <c r="BP17" s="615" t="s">
        <v>119</v>
      </c>
      <c r="BQ17" s="615"/>
      <c r="BR17" s="615"/>
      <c r="BS17" s="615"/>
      <c r="BT17" s="615"/>
      <c r="BU17" s="615"/>
      <c r="BV17" s="615"/>
      <c r="BW17" s="619"/>
      <c r="BY17" s="608" t="s">
        <v>242</v>
      </c>
      <c r="BZ17" s="609"/>
      <c r="CA17" s="609"/>
      <c r="CB17" s="609"/>
      <c r="CC17" s="609"/>
      <c r="CD17" s="609"/>
      <c r="CE17" s="609"/>
      <c r="CF17" s="609"/>
      <c r="CG17" s="609"/>
      <c r="CH17" s="609"/>
      <c r="CI17" s="609"/>
      <c r="CJ17" s="609"/>
      <c r="CK17" s="609"/>
      <c r="CL17" s="610"/>
      <c r="CM17" s="611">
        <v>5737305</v>
      </c>
      <c r="CN17" s="612"/>
      <c r="CO17" s="612"/>
      <c r="CP17" s="612"/>
      <c r="CQ17" s="612"/>
      <c r="CR17" s="612"/>
      <c r="CS17" s="612"/>
      <c r="CT17" s="613"/>
      <c r="CU17" s="616">
        <v>0.9</v>
      </c>
      <c r="CV17" s="617"/>
      <c r="CW17" s="617"/>
      <c r="CX17" s="622"/>
      <c r="CY17" s="620" t="s">
        <v>119</v>
      </c>
      <c r="CZ17" s="612"/>
      <c r="DA17" s="612"/>
      <c r="DB17" s="612"/>
      <c r="DC17" s="612"/>
      <c r="DD17" s="612"/>
      <c r="DE17" s="612"/>
      <c r="DF17" s="612"/>
      <c r="DG17" s="612"/>
      <c r="DH17" s="612"/>
      <c r="DI17" s="612"/>
      <c r="DJ17" s="612"/>
      <c r="DK17" s="613"/>
      <c r="DL17" s="620">
        <v>26776</v>
      </c>
      <c r="DM17" s="612"/>
      <c r="DN17" s="612"/>
      <c r="DO17" s="612"/>
      <c r="DP17" s="612"/>
      <c r="DQ17" s="612"/>
      <c r="DR17" s="612"/>
      <c r="DS17" s="612"/>
      <c r="DT17" s="612"/>
      <c r="DU17" s="612"/>
      <c r="DV17" s="612"/>
      <c r="DW17" s="612"/>
      <c r="DX17" s="621"/>
    </row>
    <row r="18" spans="2:128" ht="11.25" customHeight="1" x14ac:dyDescent="0.2">
      <c r="B18" s="608" t="s">
        <v>243</v>
      </c>
      <c r="C18" s="609"/>
      <c r="D18" s="609"/>
      <c r="E18" s="609"/>
      <c r="F18" s="609"/>
      <c r="G18" s="609"/>
      <c r="H18" s="609"/>
      <c r="I18" s="609"/>
      <c r="J18" s="609"/>
      <c r="K18" s="609"/>
      <c r="L18" s="609"/>
      <c r="M18" s="609"/>
      <c r="N18" s="609"/>
      <c r="O18" s="609"/>
      <c r="P18" s="609"/>
      <c r="Q18" s="610"/>
      <c r="R18" s="611">
        <v>230523</v>
      </c>
      <c r="S18" s="612"/>
      <c r="T18" s="612"/>
      <c r="U18" s="612"/>
      <c r="V18" s="612"/>
      <c r="W18" s="612"/>
      <c r="X18" s="612"/>
      <c r="Y18" s="613"/>
      <c r="Z18" s="614">
        <v>0</v>
      </c>
      <c r="AA18" s="614"/>
      <c r="AB18" s="614"/>
      <c r="AC18" s="614"/>
      <c r="AD18" s="615">
        <v>230523</v>
      </c>
      <c r="AE18" s="615"/>
      <c r="AF18" s="615"/>
      <c r="AG18" s="615"/>
      <c r="AH18" s="615"/>
      <c r="AI18" s="615"/>
      <c r="AJ18" s="615"/>
      <c r="AK18" s="615"/>
      <c r="AL18" s="616">
        <v>0.1</v>
      </c>
      <c r="AM18" s="617"/>
      <c r="AN18" s="617"/>
      <c r="AO18" s="618"/>
      <c r="AP18" s="608" t="s">
        <v>244</v>
      </c>
      <c r="AQ18" s="609"/>
      <c r="AR18" s="609"/>
      <c r="AS18" s="609"/>
      <c r="AT18" s="609"/>
      <c r="AU18" s="609"/>
      <c r="AV18" s="609"/>
      <c r="AW18" s="609"/>
      <c r="AX18" s="609"/>
      <c r="AY18" s="609"/>
      <c r="AZ18" s="609"/>
      <c r="BA18" s="609"/>
      <c r="BB18" s="609"/>
      <c r="BC18" s="610"/>
      <c r="BD18" s="611">
        <v>69928174</v>
      </c>
      <c r="BE18" s="612"/>
      <c r="BF18" s="612"/>
      <c r="BG18" s="612"/>
      <c r="BH18" s="612"/>
      <c r="BI18" s="612"/>
      <c r="BJ18" s="612"/>
      <c r="BK18" s="613"/>
      <c r="BL18" s="614">
        <v>26.1</v>
      </c>
      <c r="BM18" s="614"/>
      <c r="BN18" s="614"/>
      <c r="BO18" s="614"/>
      <c r="BP18" s="615" t="s">
        <v>119</v>
      </c>
      <c r="BQ18" s="615"/>
      <c r="BR18" s="615"/>
      <c r="BS18" s="615"/>
      <c r="BT18" s="615"/>
      <c r="BU18" s="615"/>
      <c r="BV18" s="615"/>
      <c r="BW18" s="619"/>
      <c r="BY18" s="608" t="s">
        <v>245</v>
      </c>
      <c r="BZ18" s="609"/>
      <c r="CA18" s="609"/>
      <c r="CB18" s="609"/>
      <c r="CC18" s="609"/>
      <c r="CD18" s="609"/>
      <c r="CE18" s="609"/>
      <c r="CF18" s="609"/>
      <c r="CG18" s="609"/>
      <c r="CH18" s="609"/>
      <c r="CI18" s="609"/>
      <c r="CJ18" s="609"/>
      <c r="CK18" s="609"/>
      <c r="CL18" s="610"/>
      <c r="CM18" s="611">
        <v>116061191</v>
      </c>
      <c r="CN18" s="612"/>
      <c r="CO18" s="612"/>
      <c r="CP18" s="612"/>
      <c r="CQ18" s="612"/>
      <c r="CR18" s="612"/>
      <c r="CS18" s="612"/>
      <c r="CT18" s="613"/>
      <c r="CU18" s="616">
        <v>17.5</v>
      </c>
      <c r="CV18" s="617"/>
      <c r="CW18" s="617"/>
      <c r="CX18" s="622"/>
      <c r="CY18" s="620" t="s">
        <v>119</v>
      </c>
      <c r="CZ18" s="612"/>
      <c r="DA18" s="612"/>
      <c r="DB18" s="612"/>
      <c r="DC18" s="612"/>
      <c r="DD18" s="612"/>
      <c r="DE18" s="612"/>
      <c r="DF18" s="612"/>
      <c r="DG18" s="612"/>
      <c r="DH18" s="612"/>
      <c r="DI18" s="612"/>
      <c r="DJ18" s="612"/>
      <c r="DK18" s="613"/>
      <c r="DL18" s="620">
        <v>112843276</v>
      </c>
      <c r="DM18" s="612"/>
      <c r="DN18" s="612"/>
      <c r="DO18" s="612"/>
      <c r="DP18" s="612"/>
      <c r="DQ18" s="612"/>
      <c r="DR18" s="612"/>
      <c r="DS18" s="612"/>
      <c r="DT18" s="612"/>
      <c r="DU18" s="612"/>
      <c r="DV18" s="612"/>
      <c r="DW18" s="612"/>
      <c r="DX18" s="621"/>
    </row>
    <row r="19" spans="2:128" ht="11.25" customHeight="1" x14ac:dyDescent="0.2">
      <c r="B19" s="608" t="s">
        <v>246</v>
      </c>
      <c r="C19" s="609"/>
      <c r="D19" s="609"/>
      <c r="E19" s="609"/>
      <c r="F19" s="609"/>
      <c r="G19" s="609"/>
      <c r="H19" s="609"/>
      <c r="I19" s="609"/>
      <c r="J19" s="609"/>
      <c r="K19" s="609"/>
      <c r="L19" s="609"/>
      <c r="M19" s="609"/>
      <c r="N19" s="609"/>
      <c r="O19" s="609"/>
      <c r="P19" s="609"/>
      <c r="Q19" s="610"/>
      <c r="R19" s="611">
        <v>908806</v>
      </c>
      <c r="S19" s="612"/>
      <c r="T19" s="612"/>
      <c r="U19" s="612"/>
      <c r="V19" s="612"/>
      <c r="W19" s="612"/>
      <c r="X19" s="612"/>
      <c r="Y19" s="613"/>
      <c r="Z19" s="614">
        <v>0.1</v>
      </c>
      <c r="AA19" s="614"/>
      <c r="AB19" s="614"/>
      <c r="AC19" s="614"/>
      <c r="AD19" s="615">
        <v>908806</v>
      </c>
      <c r="AE19" s="615"/>
      <c r="AF19" s="615"/>
      <c r="AG19" s="615"/>
      <c r="AH19" s="615"/>
      <c r="AI19" s="615"/>
      <c r="AJ19" s="615"/>
      <c r="AK19" s="615"/>
      <c r="AL19" s="616">
        <v>0.2</v>
      </c>
      <c r="AM19" s="617"/>
      <c r="AN19" s="617"/>
      <c r="AO19" s="618"/>
      <c r="AP19" s="608" t="s">
        <v>247</v>
      </c>
      <c r="AQ19" s="609"/>
      <c r="AR19" s="609"/>
      <c r="AS19" s="609"/>
      <c r="AT19" s="609"/>
      <c r="AU19" s="609"/>
      <c r="AV19" s="609"/>
      <c r="AW19" s="609"/>
      <c r="AX19" s="609"/>
      <c r="AY19" s="609"/>
      <c r="AZ19" s="609"/>
      <c r="BA19" s="609"/>
      <c r="BB19" s="609"/>
      <c r="BC19" s="610"/>
      <c r="BD19" s="611">
        <v>5590592</v>
      </c>
      <c r="BE19" s="612"/>
      <c r="BF19" s="612"/>
      <c r="BG19" s="612"/>
      <c r="BH19" s="612"/>
      <c r="BI19" s="612"/>
      <c r="BJ19" s="612"/>
      <c r="BK19" s="613"/>
      <c r="BL19" s="614">
        <v>2.1</v>
      </c>
      <c r="BM19" s="614"/>
      <c r="BN19" s="614"/>
      <c r="BO19" s="614"/>
      <c r="BP19" s="615" t="s">
        <v>119</v>
      </c>
      <c r="BQ19" s="615"/>
      <c r="BR19" s="615"/>
      <c r="BS19" s="615"/>
      <c r="BT19" s="615"/>
      <c r="BU19" s="615"/>
      <c r="BV19" s="615"/>
      <c r="BW19" s="619"/>
      <c r="BY19" s="608" t="s">
        <v>248</v>
      </c>
      <c r="BZ19" s="609"/>
      <c r="CA19" s="609"/>
      <c r="CB19" s="609"/>
      <c r="CC19" s="609"/>
      <c r="CD19" s="609"/>
      <c r="CE19" s="609"/>
      <c r="CF19" s="609"/>
      <c r="CG19" s="609"/>
      <c r="CH19" s="609"/>
      <c r="CI19" s="609"/>
      <c r="CJ19" s="609"/>
      <c r="CK19" s="609"/>
      <c r="CL19" s="610"/>
      <c r="CM19" s="611">
        <v>500870</v>
      </c>
      <c r="CN19" s="612"/>
      <c r="CO19" s="612"/>
      <c r="CP19" s="612"/>
      <c r="CQ19" s="612"/>
      <c r="CR19" s="612"/>
      <c r="CS19" s="612"/>
      <c r="CT19" s="613"/>
      <c r="CU19" s="616">
        <v>0.1</v>
      </c>
      <c r="CV19" s="617"/>
      <c r="CW19" s="617"/>
      <c r="CX19" s="622"/>
      <c r="CY19" s="620" t="s">
        <v>119</v>
      </c>
      <c r="CZ19" s="612"/>
      <c r="DA19" s="612"/>
      <c r="DB19" s="612"/>
      <c r="DC19" s="612"/>
      <c r="DD19" s="612"/>
      <c r="DE19" s="612"/>
      <c r="DF19" s="612"/>
      <c r="DG19" s="612"/>
      <c r="DH19" s="612"/>
      <c r="DI19" s="612"/>
      <c r="DJ19" s="612"/>
      <c r="DK19" s="613"/>
      <c r="DL19" s="620">
        <v>500870</v>
      </c>
      <c r="DM19" s="612"/>
      <c r="DN19" s="612"/>
      <c r="DO19" s="612"/>
      <c r="DP19" s="612"/>
      <c r="DQ19" s="612"/>
      <c r="DR19" s="612"/>
      <c r="DS19" s="612"/>
      <c r="DT19" s="612"/>
      <c r="DU19" s="612"/>
      <c r="DV19" s="612"/>
      <c r="DW19" s="612"/>
      <c r="DX19" s="621"/>
    </row>
    <row r="20" spans="2:128" ht="11.25" customHeight="1" x14ac:dyDescent="0.2">
      <c r="B20" s="608" t="s">
        <v>249</v>
      </c>
      <c r="C20" s="609"/>
      <c r="D20" s="609"/>
      <c r="E20" s="609"/>
      <c r="F20" s="609"/>
      <c r="G20" s="609"/>
      <c r="H20" s="609"/>
      <c r="I20" s="609"/>
      <c r="J20" s="609"/>
      <c r="K20" s="609"/>
      <c r="L20" s="609"/>
      <c r="M20" s="609"/>
      <c r="N20" s="609"/>
      <c r="O20" s="609"/>
      <c r="P20" s="609"/>
      <c r="Q20" s="610"/>
      <c r="R20" s="611">
        <v>130543020</v>
      </c>
      <c r="S20" s="612"/>
      <c r="T20" s="612"/>
      <c r="U20" s="612"/>
      <c r="V20" s="612"/>
      <c r="W20" s="612"/>
      <c r="X20" s="612"/>
      <c r="Y20" s="613"/>
      <c r="Z20" s="614">
        <v>19</v>
      </c>
      <c r="AA20" s="614"/>
      <c r="AB20" s="614"/>
      <c r="AC20" s="614"/>
      <c r="AD20" s="615">
        <v>128555960</v>
      </c>
      <c r="AE20" s="615"/>
      <c r="AF20" s="615"/>
      <c r="AG20" s="615"/>
      <c r="AH20" s="615"/>
      <c r="AI20" s="615"/>
      <c r="AJ20" s="615"/>
      <c r="AK20" s="615"/>
      <c r="AL20" s="616">
        <v>32.799999999999997</v>
      </c>
      <c r="AM20" s="617"/>
      <c r="AN20" s="617"/>
      <c r="AO20" s="618"/>
      <c r="AP20" s="623" t="s">
        <v>250</v>
      </c>
      <c r="AQ20" s="624"/>
      <c r="AR20" s="624"/>
      <c r="AS20" s="624"/>
      <c r="AT20" s="624"/>
      <c r="AU20" s="624"/>
      <c r="AV20" s="624"/>
      <c r="AW20" s="624"/>
      <c r="AX20" s="624"/>
      <c r="AY20" s="624"/>
      <c r="AZ20" s="624"/>
      <c r="BA20" s="624"/>
      <c r="BB20" s="624"/>
      <c r="BC20" s="625"/>
      <c r="BD20" s="611">
        <v>1916624</v>
      </c>
      <c r="BE20" s="612"/>
      <c r="BF20" s="612"/>
      <c r="BG20" s="612"/>
      <c r="BH20" s="612"/>
      <c r="BI20" s="612"/>
      <c r="BJ20" s="612"/>
      <c r="BK20" s="613"/>
      <c r="BL20" s="614">
        <v>0.7</v>
      </c>
      <c r="BM20" s="614"/>
      <c r="BN20" s="614"/>
      <c r="BO20" s="614"/>
      <c r="BP20" s="615" t="s">
        <v>119</v>
      </c>
      <c r="BQ20" s="615"/>
      <c r="BR20" s="615"/>
      <c r="BS20" s="615"/>
      <c r="BT20" s="615"/>
      <c r="BU20" s="615"/>
      <c r="BV20" s="615"/>
      <c r="BW20" s="619"/>
      <c r="BY20" s="623" t="s">
        <v>251</v>
      </c>
      <c r="BZ20" s="624"/>
      <c r="CA20" s="624"/>
      <c r="CB20" s="624"/>
      <c r="CC20" s="624"/>
      <c r="CD20" s="624"/>
      <c r="CE20" s="624"/>
      <c r="CF20" s="624"/>
      <c r="CG20" s="624"/>
      <c r="CH20" s="624"/>
      <c r="CI20" s="624"/>
      <c r="CJ20" s="624"/>
      <c r="CK20" s="624"/>
      <c r="CL20" s="625"/>
      <c r="CM20" s="611" t="s">
        <v>119</v>
      </c>
      <c r="CN20" s="612"/>
      <c r="CO20" s="612"/>
      <c r="CP20" s="612"/>
      <c r="CQ20" s="612"/>
      <c r="CR20" s="612"/>
      <c r="CS20" s="612"/>
      <c r="CT20" s="613"/>
      <c r="CU20" s="616" t="s">
        <v>119</v>
      </c>
      <c r="CV20" s="617"/>
      <c r="CW20" s="617"/>
      <c r="CX20" s="622"/>
      <c r="CY20" s="620" t="s">
        <v>119</v>
      </c>
      <c r="CZ20" s="612"/>
      <c r="DA20" s="612"/>
      <c r="DB20" s="612"/>
      <c r="DC20" s="612"/>
      <c r="DD20" s="612"/>
      <c r="DE20" s="612"/>
      <c r="DF20" s="612"/>
      <c r="DG20" s="612"/>
      <c r="DH20" s="612"/>
      <c r="DI20" s="612"/>
      <c r="DJ20" s="612"/>
      <c r="DK20" s="613"/>
      <c r="DL20" s="620" t="s">
        <v>119</v>
      </c>
      <c r="DM20" s="612"/>
      <c r="DN20" s="612"/>
      <c r="DO20" s="612"/>
      <c r="DP20" s="612"/>
      <c r="DQ20" s="612"/>
      <c r="DR20" s="612"/>
      <c r="DS20" s="612"/>
      <c r="DT20" s="612"/>
      <c r="DU20" s="612"/>
      <c r="DV20" s="612"/>
      <c r="DW20" s="612"/>
      <c r="DX20" s="621"/>
    </row>
    <row r="21" spans="2:128" ht="11.25" customHeight="1" x14ac:dyDescent="0.2">
      <c r="B21" s="608" t="s">
        <v>252</v>
      </c>
      <c r="C21" s="609"/>
      <c r="D21" s="609"/>
      <c r="E21" s="609"/>
      <c r="F21" s="609"/>
      <c r="G21" s="609"/>
      <c r="H21" s="609"/>
      <c r="I21" s="609"/>
      <c r="J21" s="609"/>
      <c r="K21" s="609"/>
      <c r="L21" s="609"/>
      <c r="M21" s="609"/>
      <c r="N21" s="609"/>
      <c r="O21" s="609"/>
      <c r="P21" s="609"/>
      <c r="Q21" s="610"/>
      <c r="R21" s="611">
        <v>128555960</v>
      </c>
      <c r="S21" s="612"/>
      <c r="T21" s="612"/>
      <c r="U21" s="612"/>
      <c r="V21" s="612"/>
      <c r="W21" s="612"/>
      <c r="X21" s="612"/>
      <c r="Y21" s="613"/>
      <c r="Z21" s="616">
        <v>18.8</v>
      </c>
      <c r="AA21" s="617"/>
      <c r="AB21" s="617"/>
      <c r="AC21" s="622"/>
      <c r="AD21" s="620">
        <v>128555960</v>
      </c>
      <c r="AE21" s="612"/>
      <c r="AF21" s="612"/>
      <c r="AG21" s="612"/>
      <c r="AH21" s="612"/>
      <c r="AI21" s="612"/>
      <c r="AJ21" s="612"/>
      <c r="AK21" s="613"/>
      <c r="AL21" s="616">
        <v>32.799999999999997</v>
      </c>
      <c r="AM21" s="617"/>
      <c r="AN21" s="617"/>
      <c r="AO21" s="618"/>
      <c r="AP21" s="623" t="s">
        <v>253</v>
      </c>
      <c r="AQ21" s="624"/>
      <c r="AR21" s="624"/>
      <c r="AS21" s="624"/>
      <c r="AT21" s="624"/>
      <c r="AU21" s="624"/>
      <c r="AV21" s="624"/>
      <c r="AW21" s="624"/>
      <c r="AX21" s="624"/>
      <c r="AY21" s="624"/>
      <c r="AZ21" s="624"/>
      <c r="BA21" s="624"/>
      <c r="BB21" s="624"/>
      <c r="BC21" s="625"/>
      <c r="BD21" s="611">
        <v>1666715</v>
      </c>
      <c r="BE21" s="612"/>
      <c r="BF21" s="612"/>
      <c r="BG21" s="612"/>
      <c r="BH21" s="612"/>
      <c r="BI21" s="612"/>
      <c r="BJ21" s="612"/>
      <c r="BK21" s="613"/>
      <c r="BL21" s="614">
        <v>0.6</v>
      </c>
      <c r="BM21" s="614"/>
      <c r="BN21" s="614"/>
      <c r="BO21" s="614"/>
      <c r="BP21" s="615" t="s">
        <v>119</v>
      </c>
      <c r="BQ21" s="615"/>
      <c r="BR21" s="615"/>
      <c r="BS21" s="615"/>
      <c r="BT21" s="615"/>
      <c r="BU21" s="615"/>
      <c r="BV21" s="615"/>
      <c r="BW21" s="619"/>
      <c r="BY21" s="623" t="s">
        <v>254</v>
      </c>
      <c r="BZ21" s="624"/>
      <c r="CA21" s="624"/>
      <c r="CB21" s="624"/>
      <c r="CC21" s="624"/>
      <c r="CD21" s="624"/>
      <c r="CE21" s="624"/>
      <c r="CF21" s="624"/>
      <c r="CG21" s="624"/>
      <c r="CH21" s="624"/>
      <c r="CI21" s="624"/>
      <c r="CJ21" s="624"/>
      <c r="CK21" s="624"/>
      <c r="CL21" s="625"/>
      <c r="CM21" s="611">
        <v>265389</v>
      </c>
      <c r="CN21" s="612"/>
      <c r="CO21" s="612"/>
      <c r="CP21" s="612"/>
      <c r="CQ21" s="612"/>
      <c r="CR21" s="612"/>
      <c r="CS21" s="612"/>
      <c r="CT21" s="613"/>
      <c r="CU21" s="616">
        <v>0</v>
      </c>
      <c r="CV21" s="617"/>
      <c r="CW21" s="617"/>
      <c r="CX21" s="622"/>
      <c r="CY21" s="620" t="s">
        <v>119</v>
      </c>
      <c r="CZ21" s="612"/>
      <c r="DA21" s="612"/>
      <c r="DB21" s="612"/>
      <c r="DC21" s="612"/>
      <c r="DD21" s="612"/>
      <c r="DE21" s="612"/>
      <c r="DF21" s="612"/>
      <c r="DG21" s="612"/>
      <c r="DH21" s="612"/>
      <c r="DI21" s="612"/>
      <c r="DJ21" s="612"/>
      <c r="DK21" s="613"/>
      <c r="DL21" s="620">
        <v>265389</v>
      </c>
      <c r="DM21" s="612"/>
      <c r="DN21" s="612"/>
      <c r="DO21" s="612"/>
      <c r="DP21" s="612"/>
      <c r="DQ21" s="612"/>
      <c r="DR21" s="612"/>
      <c r="DS21" s="612"/>
      <c r="DT21" s="612"/>
      <c r="DU21" s="612"/>
      <c r="DV21" s="612"/>
      <c r="DW21" s="612"/>
      <c r="DX21" s="621"/>
    </row>
    <row r="22" spans="2:128" ht="11.25" customHeight="1" x14ac:dyDescent="0.2">
      <c r="B22" s="608" t="s">
        <v>255</v>
      </c>
      <c r="C22" s="609"/>
      <c r="D22" s="609"/>
      <c r="E22" s="609"/>
      <c r="F22" s="609"/>
      <c r="G22" s="609"/>
      <c r="H22" s="609"/>
      <c r="I22" s="609"/>
      <c r="J22" s="609"/>
      <c r="K22" s="609"/>
      <c r="L22" s="609"/>
      <c r="M22" s="609"/>
      <c r="N22" s="609"/>
      <c r="O22" s="609"/>
      <c r="P22" s="609"/>
      <c r="Q22" s="610"/>
      <c r="R22" s="611">
        <v>1971247</v>
      </c>
      <c r="S22" s="612"/>
      <c r="T22" s="612"/>
      <c r="U22" s="612"/>
      <c r="V22" s="612"/>
      <c r="W22" s="612"/>
      <c r="X22" s="612"/>
      <c r="Y22" s="613"/>
      <c r="Z22" s="616">
        <v>0.3</v>
      </c>
      <c r="AA22" s="617"/>
      <c r="AB22" s="617"/>
      <c r="AC22" s="622"/>
      <c r="AD22" s="620" t="s">
        <v>119</v>
      </c>
      <c r="AE22" s="612"/>
      <c r="AF22" s="612"/>
      <c r="AG22" s="612"/>
      <c r="AH22" s="612"/>
      <c r="AI22" s="612"/>
      <c r="AJ22" s="612"/>
      <c r="AK22" s="613"/>
      <c r="AL22" s="616" t="s">
        <v>119</v>
      </c>
      <c r="AM22" s="617"/>
      <c r="AN22" s="617"/>
      <c r="AO22" s="618"/>
      <c r="AP22" s="623" t="s">
        <v>256</v>
      </c>
      <c r="AQ22" s="624"/>
      <c r="AR22" s="624"/>
      <c r="AS22" s="624"/>
      <c r="AT22" s="624"/>
      <c r="AU22" s="624"/>
      <c r="AV22" s="624"/>
      <c r="AW22" s="624"/>
      <c r="AX22" s="624"/>
      <c r="AY22" s="624"/>
      <c r="AZ22" s="624"/>
      <c r="BA22" s="624"/>
      <c r="BB22" s="624"/>
      <c r="BC22" s="625"/>
      <c r="BD22" s="611">
        <v>1915754</v>
      </c>
      <c r="BE22" s="612"/>
      <c r="BF22" s="612"/>
      <c r="BG22" s="612"/>
      <c r="BH22" s="612"/>
      <c r="BI22" s="612"/>
      <c r="BJ22" s="612"/>
      <c r="BK22" s="613"/>
      <c r="BL22" s="614">
        <v>0.7</v>
      </c>
      <c r="BM22" s="614"/>
      <c r="BN22" s="614"/>
      <c r="BO22" s="614"/>
      <c r="BP22" s="615" t="s">
        <v>119</v>
      </c>
      <c r="BQ22" s="615"/>
      <c r="BR22" s="615"/>
      <c r="BS22" s="615"/>
      <c r="BT22" s="615"/>
      <c r="BU22" s="615"/>
      <c r="BV22" s="615"/>
      <c r="BW22" s="619"/>
      <c r="BY22" s="623" t="s">
        <v>257</v>
      </c>
      <c r="BZ22" s="624"/>
      <c r="CA22" s="624"/>
      <c r="CB22" s="624"/>
      <c r="CC22" s="624"/>
      <c r="CD22" s="624"/>
      <c r="CE22" s="624"/>
      <c r="CF22" s="624"/>
      <c r="CG22" s="624"/>
      <c r="CH22" s="624"/>
      <c r="CI22" s="624"/>
      <c r="CJ22" s="624"/>
      <c r="CK22" s="624"/>
      <c r="CL22" s="625"/>
      <c r="CM22" s="611">
        <v>1358191</v>
      </c>
      <c r="CN22" s="612"/>
      <c r="CO22" s="612"/>
      <c r="CP22" s="612"/>
      <c r="CQ22" s="612"/>
      <c r="CR22" s="612"/>
      <c r="CS22" s="612"/>
      <c r="CT22" s="613"/>
      <c r="CU22" s="616">
        <v>0.2</v>
      </c>
      <c r="CV22" s="617"/>
      <c r="CW22" s="617"/>
      <c r="CX22" s="622"/>
      <c r="CY22" s="620" t="s">
        <v>119</v>
      </c>
      <c r="CZ22" s="612"/>
      <c r="DA22" s="612"/>
      <c r="DB22" s="612"/>
      <c r="DC22" s="612"/>
      <c r="DD22" s="612"/>
      <c r="DE22" s="612"/>
      <c r="DF22" s="612"/>
      <c r="DG22" s="612"/>
      <c r="DH22" s="612"/>
      <c r="DI22" s="612"/>
      <c r="DJ22" s="612"/>
      <c r="DK22" s="613"/>
      <c r="DL22" s="620">
        <v>1358191</v>
      </c>
      <c r="DM22" s="612"/>
      <c r="DN22" s="612"/>
      <c r="DO22" s="612"/>
      <c r="DP22" s="612"/>
      <c r="DQ22" s="612"/>
      <c r="DR22" s="612"/>
      <c r="DS22" s="612"/>
      <c r="DT22" s="612"/>
      <c r="DU22" s="612"/>
      <c r="DV22" s="612"/>
      <c r="DW22" s="612"/>
      <c r="DX22" s="621"/>
    </row>
    <row r="23" spans="2:128" ht="11.25" customHeight="1" x14ac:dyDescent="0.2">
      <c r="B23" s="608" t="s">
        <v>258</v>
      </c>
      <c r="C23" s="609"/>
      <c r="D23" s="609"/>
      <c r="E23" s="609"/>
      <c r="F23" s="609"/>
      <c r="G23" s="609"/>
      <c r="H23" s="609"/>
      <c r="I23" s="609"/>
      <c r="J23" s="609"/>
      <c r="K23" s="609"/>
      <c r="L23" s="609"/>
      <c r="M23" s="609"/>
      <c r="N23" s="609"/>
      <c r="O23" s="609"/>
      <c r="P23" s="609"/>
      <c r="Q23" s="610"/>
      <c r="R23" s="611">
        <v>15813</v>
      </c>
      <c r="S23" s="612"/>
      <c r="T23" s="612"/>
      <c r="U23" s="612"/>
      <c r="V23" s="612"/>
      <c r="W23" s="612"/>
      <c r="X23" s="612"/>
      <c r="Y23" s="613"/>
      <c r="Z23" s="616">
        <v>0</v>
      </c>
      <c r="AA23" s="617"/>
      <c r="AB23" s="617"/>
      <c r="AC23" s="622"/>
      <c r="AD23" s="620" t="s">
        <v>119</v>
      </c>
      <c r="AE23" s="612"/>
      <c r="AF23" s="612"/>
      <c r="AG23" s="612"/>
      <c r="AH23" s="612"/>
      <c r="AI23" s="612"/>
      <c r="AJ23" s="612"/>
      <c r="AK23" s="613"/>
      <c r="AL23" s="616" t="s">
        <v>119</v>
      </c>
      <c r="AM23" s="617"/>
      <c r="AN23" s="617"/>
      <c r="AO23" s="618"/>
      <c r="AP23" s="623" t="s">
        <v>259</v>
      </c>
      <c r="AQ23" s="624"/>
      <c r="AR23" s="624"/>
      <c r="AS23" s="624"/>
      <c r="AT23" s="624"/>
      <c r="AU23" s="624"/>
      <c r="AV23" s="624"/>
      <c r="AW23" s="624"/>
      <c r="AX23" s="624"/>
      <c r="AY23" s="624"/>
      <c r="AZ23" s="624"/>
      <c r="BA23" s="624"/>
      <c r="BB23" s="624"/>
      <c r="BC23" s="625"/>
      <c r="BD23" s="611">
        <v>21471967</v>
      </c>
      <c r="BE23" s="612"/>
      <c r="BF23" s="612"/>
      <c r="BG23" s="612"/>
      <c r="BH23" s="612"/>
      <c r="BI23" s="612"/>
      <c r="BJ23" s="612"/>
      <c r="BK23" s="613"/>
      <c r="BL23" s="614">
        <v>8</v>
      </c>
      <c r="BM23" s="614"/>
      <c r="BN23" s="614"/>
      <c r="BO23" s="614"/>
      <c r="BP23" s="615" t="s">
        <v>119</v>
      </c>
      <c r="BQ23" s="615"/>
      <c r="BR23" s="615"/>
      <c r="BS23" s="615"/>
      <c r="BT23" s="615"/>
      <c r="BU23" s="615"/>
      <c r="BV23" s="615"/>
      <c r="BW23" s="619"/>
      <c r="BY23" s="623" t="s">
        <v>260</v>
      </c>
      <c r="BZ23" s="624"/>
      <c r="CA23" s="624"/>
      <c r="CB23" s="624"/>
      <c r="CC23" s="624"/>
      <c r="CD23" s="624"/>
      <c r="CE23" s="624"/>
      <c r="CF23" s="624"/>
      <c r="CG23" s="624"/>
      <c r="CH23" s="624"/>
      <c r="CI23" s="624"/>
      <c r="CJ23" s="624"/>
      <c r="CK23" s="624"/>
      <c r="CL23" s="625"/>
      <c r="CM23" s="611">
        <v>743685</v>
      </c>
      <c r="CN23" s="612"/>
      <c r="CO23" s="612"/>
      <c r="CP23" s="612"/>
      <c r="CQ23" s="612"/>
      <c r="CR23" s="612"/>
      <c r="CS23" s="612"/>
      <c r="CT23" s="613"/>
      <c r="CU23" s="616">
        <v>0.1</v>
      </c>
      <c r="CV23" s="617"/>
      <c r="CW23" s="617"/>
      <c r="CX23" s="622"/>
      <c r="CY23" s="620" t="s">
        <v>119</v>
      </c>
      <c r="CZ23" s="612"/>
      <c r="DA23" s="612"/>
      <c r="DB23" s="612"/>
      <c r="DC23" s="612"/>
      <c r="DD23" s="612"/>
      <c r="DE23" s="612"/>
      <c r="DF23" s="612"/>
      <c r="DG23" s="612"/>
      <c r="DH23" s="612"/>
      <c r="DI23" s="612"/>
      <c r="DJ23" s="612"/>
      <c r="DK23" s="613"/>
      <c r="DL23" s="620">
        <v>743685</v>
      </c>
      <c r="DM23" s="612"/>
      <c r="DN23" s="612"/>
      <c r="DO23" s="612"/>
      <c r="DP23" s="612"/>
      <c r="DQ23" s="612"/>
      <c r="DR23" s="612"/>
      <c r="DS23" s="612"/>
      <c r="DT23" s="612"/>
      <c r="DU23" s="612"/>
      <c r="DV23" s="612"/>
      <c r="DW23" s="612"/>
      <c r="DX23" s="621"/>
    </row>
    <row r="24" spans="2:128" ht="11.25" customHeight="1" x14ac:dyDescent="0.2">
      <c r="B24" s="608" t="s">
        <v>261</v>
      </c>
      <c r="C24" s="609"/>
      <c r="D24" s="609"/>
      <c r="E24" s="609"/>
      <c r="F24" s="609"/>
      <c r="G24" s="609"/>
      <c r="H24" s="609"/>
      <c r="I24" s="609"/>
      <c r="J24" s="609"/>
      <c r="K24" s="609"/>
      <c r="L24" s="609"/>
      <c r="M24" s="609"/>
      <c r="N24" s="609"/>
      <c r="O24" s="609"/>
      <c r="P24" s="609"/>
      <c r="Q24" s="610"/>
      <c r="R24" s="611">
        <v>432242140</v>
      </c>
      <c r="S24" s="612"/>
      <c r="T24" s="612"/>
      <c r="U24" s="612"/>
      <c r="V24" s="612"/>
      <c r="W24" s="612"/>
      <c r="X24" s="612"/>
      <c r="Y24" s="613"/>
      <c r="Z24" s="616">
        <v>63.1</v>
      </c>
      <c r="AA24" s="617"/>
      <c r="AB24" s="617"/>
      <c r="AC24" s="622"/>
      <c r="AD24" s="620">
        <v>390469962</v>
      </c>
      <c r="AE24" s="612"/>
      <c r="AF24" s="612"/>
      <c r="AG24" s="612"/>
      <c r="AH24" s="612"/>
      <c r="AI24" s="612"/>
      <c r="AJ24" s="612"/>
      <c r="AK24" s="613"/>
      <c r="AL24" s="616">
        <v>99.6</v>
      </c>
      <c r="AM24" s="617"/>
      <c r="AN24" s="617"/>
      <c r="AO24" s="618"/>
      <c r="AP24" s="623" t="s">
        <v>262</v>
      </c>
      <c r="AQ24" s="624"/>
      <c r="AR24" s="624"/>
      <c r="AS24" s="624"/>
      <c r="AT24" s="624"/>
      <c r="AU24" s="624"/>
      <c r="AV24" s="624"/>
      <c r="AW24" s="624"/>
      <c r="AX24" s="624"/>
      <c r="AY24" s="624"/>
      <c r="AZ24" s="624"/>
      <c r="BA24" s="624"/>
      <c r="BB24" s="624"/>
      <c r="BC24" s="625"/>
      <c r="BD24" s="611">
        <v>28249618</v>
      </c>
      <c r="BE24" s="612"/>
      <c r="BF24" s="612"/>
      <c r="BG24" s="612"/>
      <c r="BH24" s="612"/>
      <c r="BI24" s="612"/>
      <c r="BJ24" s="612"/>
      <c r="BK24" s="613"/>
      <c r="BL24" s="614">
        <v>10.6</v>
      </c>
      <c r="BM24" s="614"/>
      <c r="BN24" s="614"/>
      <c r="BO24" s="614"/>
      <c r="BP24" s="615" t="s">
        <v>119</v>
      </c>
      <c r="BQ24" s="615"/>
      <c r="BR24" s="615"/>
      <c r="BS24" s="615"/>
      <c r="BT24" s="615"/>
      <c r="BU24" s="615"/>
      <c r="BV24" s="615"/>
      <c r="BW24" s="619"/>
      <c r="BY24" s="623" t="s">
        <v>263</v>
      </c>
      <c r="BZ24" s="624"/>
      <c r="CA24" s="624"/>
      <c r="CB24" s="624"/>
      <c r="CC24" s="624"/>
      <c r="CD24" s="624"/>
      <c r="CE24" s="624"/>
      <c r="CF24" s="624"/>
      <c r="CG24" s="624"/>
      <c r="CH24" s="624"/>
      <c r="CI24" s="624"/>
      <c r="CJ24" s="624"/>
      <c r="CK24" s="624"/>
      <c r="CL24" s="625"/>
      <c r="CM24" s="611" t="s">
        <v>119</v>
      </c>
      <c r="CN24" s="612"/>
      <c r="CO24" s="612"/>
      <c r="CP24" s="612"/>
      <c r="CQ24" s="612"/>
      <c r="CR24" s="612"/>
      <c r="CS24" s="612"/>
      <c r="CT24" s="613"/>
      <c r="CU24" s="616" t="s">
        <v>119</v>
      </c>
      <c r="CV24" s="617"/>
      <c r="CW24" s="617"/>
      <c r="CX24" s="622"/>
      <c r="CY24" s="620" t="s">
        <v>119</v>
      </c>
      <c r="CZ24" s="612"/>
      <c r="DA24" s="612"/>
      <c r="DB24" s="612"/>
      <c r="DC24" s="612"/>
      <c r="DD24" s="612"/>
      <c r="DE24" s="612"/>
      <c r="DF24" s="612"/>
      <c r="DG24" s="612"/>
      <c r="DH24" s="612"/>
      <c r="DI24" s="612"/>
      <c r="DJ24" s="612"/>
      <c r="DK24" s="613"/>
      <c r="DL24" s="620" t="s">
        <v>119</v>
      </c>
      <c r="DM24" s="612"/>
      <c r="DN24" s="612"/>
      <c r="DO24" s="612"/>
      <c r="DP24" s="612"/>
      <c r="DQ24" s="612"/>
      <c r="DR24" s="612"/>
      <c r="DS24" s="612"/>
      <c r="DT24" s="612"/>
      <c r="DU24" s="612"/>
      <c r="DV24" s="612"/>
      <c r="DW24" s="612"/>
      <c r="DX24" s="621"/>
    </row>
    <row r="25" spans="2:128" ht="11.25" customHeight="1" x14ac:dyDescent="0.2">
      <c r="B25" s="608" t="s">
        <v>264</v>
      </c>
      <c r="C25" s="609"/>
      <c r="D25" s="609"/>
      <c r="E25" s="609"/>
      <c r="F25" s="609"/>
      <c r="G25" s="609"/>
      <c r="H25" s="609"/>
      <c r="I25" s="609"/>
      <c r="J25" s="609"/>
      <c r="K25" s="609"/>
      <c r="L25" s="609"/>
      <c r="M25" s="609"/>
      <c r="N25" s="609"/>
      <c r="O25" s="609"/>
      <c r="P25" s="609"/>
      <c r="Q25" s="610"/>
      <c r="R25" s="611">
        <v>403741</v>
      </c>
      <c r="S25" s="612"/>
      <c r="T25" s="612"/>
      <c r="U25" s="612"/>
      <c r="V25" s="612"/>
      <c r="W25" s="612"/>
      <c r="X25" s="612"/>
      <c r="Y25" s="613"/>
      <c r="Z25" s="616">
        <v>0.1</v>
      </c>
      <c r="AA25" s="617"/>
      <c r="AB25" s="617"/>
      <c r="AC25" s="622"/>
      <c r="AD25" s="620">
        <v>403741</v>
      </c>
      <c r="AE25" s="612"/>
      <c r="AF25" s="612"/>
      <c r="AG25" s="612"/>
      <c r="AH25" s="612"/>
      <c r="AI25" s="612"/>
      <c r="AJ25" s="612"/>
      <c r="AK25" s="613"/>
      <c r="AL25" s="616">
        <v>0.1</v>
      </c>
      <c r="AM25" s="617"/>
      <c r="AN25" s="617"/>
      <c r="AO25" s="618"/>
      <c r="AP25" s="623" t="s">
        <v>265</v>
      </c>
      <c r="AQ25" s="624"/>
      <c r="AR25" s="624"/>
      <c r="AS25" s="624"/>
      <c r="AT25" s="624"/>
      <c r="AU25" s="624"/>
      <c r="AV25" s="624"/>
      <c r="AW25" s="624"/>
      <c r="AX25" s="624"/>
      <c r="AY25" s="624"/>
      <c r="AZ25" s="624"/>
      <c r="BA25" s="624"/>
      <c r="BB25" s="624"/>
      <c r="BC25" s="625"/>
      <c r="BD25" s="611">
        <v>2905</v>
      </c>
      <c r="BE25" s="612"/>
      <c r="BF25" s="612"/>
      <c r="BG25" s="612"/>
      <c r="BH25" s="612"/>
      <c r="BI25" s="612"/>
      <c r="BJ25" s="612"/>
      <c r="BK25" s="613"/>
      <c r="BL25" s="614">
        <v>0</v>
      </c>
      <c r="BM25" s="614"/>
      <c r="BN25" s="614"/>
      <c r="BO25" s="614"/>
      <c r="BP25" s="615" t="s">
        <v>119</v>
      </c>
      <c r="BQ25" s="615"/>
      <c r="BR25" s="615"/>
      <c r="BS25" s="615"/>
      <c r="BT25" s="615"/>
      <c r="BU25" s="615"/>
      <c r="BV25" s="615"/>
      <c r="BW25" s="619"/>
      <c r="BY25" s="623" t="s">
        <v>266</v>
      </c>
      <c r="BZ25" s="624"/>
      <c r="CA25" s="624"/>
      <c r="CB25" s="624"/>
      <c r="CC25" s="624"/>
      <c r="CD25" s="624"/>
      <c r="CE25" s="624"/>
      <c r="CF25" s="624"/>
      <c r="CG25" s="624"/>
      <c r="CH25" s="624"/>
      <c r="CI25" s="624"/>
      <c r="CJ25" s="624"/>
      <c r="CK25" s="624"/>
      <c r="CL25" s="625"/>
      <c r="CM25" s="611">
        <v>32934942</v>
      </c>
      <c r="CN25" s="612"/>
      <c r="CO25" s="612"/>
      <c r="CP25" s="612"/>
      <c r="CQ25" s="612"/>
      <c r="CR25" s="612"/>
      <c r="CS25" s="612"/>
      <c r="CT25" s="613"/>
      <c r="CU25" s="616">
        <v>5</v>
      </c>
      <c r="CV25" s="617"/>
      <c r="CW25" s="617"/>
      <c r="CX25" s="622"/>
      <c r="CY25" s="620" t="s">
        <v>119</v>
      </c>
      <c r="CZ25" s="612"/>
      <c r="DA25" s="612"/>
      <c r="DB25" s="612"/>
      <c r="DC25" s="612"/>
      <c r="DD25" s="612"/>
      <c r="DE25" s="612"/>
      <c r="DF25" s="612"/>
      <c r="DG25" s="612"/>
      <c r="DH25" s="612"/>
      <c r="DI25" s="612"/>
      <c r="DJ25" s="612"/>
      <c r="DK25" s="613"/>
      <c r="DL25" s="620">
        <v>32934942</v>
      </c>
      <c r="DM25" s="612"/>
      <c r="DN25" s="612"/>
      <c r="DO25" s="612"/>
      <c r="DP25" s="612"/>
      <c r="DQ25" s="612"/>
      <c r="DR25" s="612"/>
      <c r="DS25" s="612"/>
      <c r="DT25" s="612"/>
      <c r="DU25" s="612"/>
      <c r="DV25" s="612"/>
      <c r="DW25" s="612"/>
      <c r="DX25" s="621"/>
    </row>
    <row r="26" spans="2:128" ht="11.25" customHeight="1" x14ac:dyDescent="0.2">
      <c r="B26" s="608" t="s">
        <v>267</v>
      </c>
      <c r="C26" s="609"/>
      <c r="D26" s="609"/>
      <c r="E26" s="609"/>
      <c r="F26" s="609"/>
      <c r="G26" s="609"/>
      <c r="H26" s="609"/>
      <c r="I26" s="609"/>
      <c r="J26" s="609"/>
      <c r="K26" s="609"/>
      <c r="L26" s="609"/>
      <c r="M26" s="609"/>
      <c r="N26" s="609"/>
      <c r="O26" s="609"/>
      <c r="P26" s="609"/>
      <c r="Q26" s="610"/>
      <c r="R26" s="611">
        <v>3027374</v>
      </c>
      <c r="S26" s="612"/>
      <c r="T26" s="612"/>
      <c r="U26" s="612"/>
      <c r="V26" s="612"/>
      <c r="W26" s="612"/>
      <c r="X26" s="612"/>
      <c r="Y26" s="613"/>
      <c r="Z26" s="616">
        <v>0.4</v>
      </c>
      <c r="AA26" s="617"/>
      <c r="AB26" s="617"/>
      <c r="AC26" s="622"/>
      <c r="AD26" s="620" t="s">
        <v>119</v>
      </c>
      <c r="AE26" s="612"/>
      <c r="AF26" s="612"/>
      <c r="AG26" s="612"/>
      <c r="AH26" s="612"/>
      <c r="AI26" s="612"/>
      <c r="AJ26" s="612"/>
      <c r="AK26" s="613"/>
      <c r="AL26" s="616" t="s">
        <v>119</v>
      </c>
      <c r="AM26" s="617"/>
      <c r="AN26" s="617"/>
      <c r="AO26" s="618"/>
      <c r="AP26" s="623" t="s">
        <v>268</v>
      </c>
      <c r="AQ26" s="624"/>
      <c r="AR26" s="624"/>
      <c r="AS26" s="624"/>
      <c r="AT26" s="624"/>
      <c r="AU26" s="624"/>
      <c r="AV26" s="624"/>
      <c r="AW26" s="624"/>
      <c r="AX26" s="624"/>
      <c r="AY26" s="624"/>
      <c r="AZ26" s="624"/>
      <c r="BA26" s="624"/>
      <c r="BB26" s="624"/>
      <c r="BC26" s="625"/>
      <c r="BD26" s="611" t="s">
        <v>119</v>
      </c>
      <c r="BE26" s="612"/>
      <c r="BF26" s="612"/>
      <c r="BG26" s="612"/>
      <c r="BH26" s="612"/>
      <c r="BI26" s="612"/>
      <c r="BJ26" s="612"/>
      <c r="BK26" s="613"/>
      <c r="BL26" s="614" t="s">
        <v>119</v>
      </c>
      <c r="BM26" s="614"/>
      <c r="BN26" s="614"/>
      <c r="BO26" s="614"/>
      <c r="BP26" s="615" t="s">
        <v>119</v>
      </c>
      <c r="BQ26" s="615"/>
      <c r="BR26" s="615"/>
      <c r="BS26" s="615"/>
      <c r="BT26" s="615"/>
      <c r="BU26" s="615"/>
      <c r="BV26" s="615"/>
      <c r="BW26" s="619"/>
      <c r="BY26" s="623" t="s">
        <v>269</v>
      </c>
      <c r="BZ26" s="624"/>
      <c r="CA26" s="624"/>
      <c r="CB26" s="624"/>
      <c r="CC26" s="624"/>
      <c r="CD26" s="624"/>
      <c r="CE26" s="624"/>
      <c r="CF26" s="624"/>
      <c r="CG26" s="624"/>
      <c r="CH26" s="624"/>
      <c r="CI26" s="624"/>
      <c r="CJ26" s="624"/>
      <c r="CK26" s="624"/>
      <c r="CL26" s="625"/>
      <c r="CM26" s="611">
        <v>1157683</v>
      </c>
      <c r="CN26" s="612"/>
      <c r="CO26" s="612"/>
      <c r="CP26" s="612"/>
      <c r="CQ26" s="612"/>
      <c r="CR26" s="612"/>
      <c r="CS26" s="612"/>
      <c r="CT26" s="613"/>
      <c r="CU26" s="616">
        <v>0.2</v>
      </c>
      <c r="CV26" s="617"/>
      <c r="CW26" s="617"/>
      <c r="CX26" s="622"/>
      <c r="CY26" s="620" t="s">
        <v>119</v>
      </c>
      <c r="CZ26" s="612"/>
      <c r="DA26" s="612"/>
      <c r="DB26" s="612"/>
      <c r="DC26" s="612"/>
      <c r="DD26" s="612"/>
      <c r="DE26" s="612"/>
      <c r="DF26" s="612"/>
      <c r="DG26" s="612"/>
      <c r="DH26" s="612"/>
      <c r="DI26" s="612"/>
      <c r="DJ26" s="612"/>
      <c r="DK26" s="613"/>
      <c r="DL26" s="620">
        <v>1157683</v>
      </c>
      <c r="DM26" s="612"/>
      <c r="DN26" s="612"/>
      <c r="DO26" s="612"/>
      <c r="DP26" s="612"/>
      <c r="DQ26" s="612"/>
      <c r="DR26" s="612"/>
      <c r="DS26" s="612"/>
      <c r="DT26" s="612"/>
      <c r="DU26" s="612"/>
      <c r="DV26" s="612"/>
      <c r="DW26" s="612"/>
      <c r="DX26" s="621"/>
    </row>
    <row r="27" spans="2:128" ht="11.25" customHeight="1" x14ac:dyDescent="0.2">
      <c r="B27" s="608" t="s">
        <v>270</v>
      </c>
      <c r="C27" s="609"/>
      <c r="D27" s="609"/>
      <c r="E27" s="609"/>
      <c r="F27" s="609"/>
      <c r="G27" s="609"/>
      <c r="H27" s="609"/>
      <c r="I27" s="609"/>
      <c r="J27" s="609"/>
      <c r="K27" s="609"/>
      <c r="L27" s="609"/>
      <c r="M27" s="609"/>
      <c r="N27" s="609"/>
      <c r="O27" s="609"/>
      <c r="P27" s="609"/>
      <c r="Q27" s="610"/>
      <c r="R27" s="611">
        <v>7024913</v>
      </c>
      <c r="S27" s="612"/>
      <c r="T27" s="612"/>
      <c r="U27" s="612"/>
      <c r="V27" s="612"/>
      <c r="W27" s="612"/>
      <c r="X27" s="612"/>
      <c r="Y27" s="613"/>
      <c r="Z27" s="616">
        <v>1</v>
      </c>
      <c r="AA27" s="617"/>
      <c r="AB27" s="617"/>
      <c r="AC27" s="622"/>
      <c r="AD27" s="620">
        <v>478886</v>
      </c>
      <c r="AE27" s="612"/>
      <c r="AF27" s="612"/>
      <c r="AG27" s="612"/>
      <c r="AH27" s="612"/>
      <c r="AI27" s="612"/>
      <c r="AJ27" s="612"/>
      <c r="AK27" s="613"/>
      <c r="AL27" s="616">
        <v>0.1</v>
      </c>
      <c r="AM27" s="617"/>
      <c r="AN27" s="617"/>
      <c r="AO27" s="618"/>
      <c r="AP27" s="623" t="s">
        <v>271</v>
      </c>
      <c r="AQ27" s="624"/>
      <c r="AR27" s="624"/>
      <c r="AS27" s="624"/>
      <c r="AT27" s="624"/>
      <c r="AU27" s="624"/>
      <c r="AV27" s="624"/>
      <c r="AW27" s="624"/>
      <c r="AX27" s="624"/>
      <c r="AY27" s="624"/>
      <c r="AZ27" s="624"/>
      <c r="BA27" s="624"/>
      <c r="BB27" s="624"/>
      <c r="BC27" s="625"/>
      <c r="BD27" s="611" t="s">
        <v>119</v>
      </c>
      <c r="BE27" s="612"/>
      <c r="BF27" s="612"/>
      <c r="BG27" s="612"/>
      <c r="BH27" s="612"/>
      <c r="BI27" s="612"/>
      <c r="BJ27" s="612"/>
      <c r="BK27" s="613"/>
      <c r="BL27" s="614" t="s">
        <v>119</v>
      </c>
      <c r="BM27" s="614"/>
      <c r="BN27" s="614"/>
      <c r="BO27" s="614"/>
      <c r="BP27" s="615" t="s">
        <v>119</v>
      </c>
      <c r="BQ27" s="615"/>
      <c r="BR27" s="615"/>
      <c r="BS27" s="615"/>
      <c r="BT27" s="615"/>
      <c r="BU27" s="615"/>
      <c r="BV27" s="615"/>
      <c r="BW27" s="619"/>
      <c r="BY27" s="623" t="s">
        <v>272</v>
      </c>
      <c r="BZ27" s="624"/>
      <c r="CA27" s="624"/>
      <c r="CB27" s="624"/>
      <c r="CC27" s="624"/>
      <c r="CD27" s="624"/>
      <c r="CE27" s="624"/>
      <c r="CF27" s="624"/>
      <c r="CG27" s="624"/>
      <c r="CH27" s="624"/>
      <c r="CI27" s="624"/>
      <c r="CJ27" s="624"/>
      <c r="CK27" s="624"/>
      <c r="CL27" s="625"/>
      <c r="CM27" s="611" t="s">
        <v>119</v>
      </c>
      <c r="CN27" s="612"/>
      <c r="CO27" s="612"/>
      <c r="CP27" s="612"/>
      <c r="CQ27" s="612"/>
      <c r="CR27" s="612"/>
      <c r="CS27" s="612"/>
      <c r="CT27" s="613"/>
      <c r="CU27" s="616" t="s">
        <v>119</v>
      </c>
      <c r="CV27" s="617"/>
      <c r="CW27" s="617"/>
      <c r="CX27" s="622"/>
      <c r="CY27" s="620" t="s">
        <v>119</v>
      </c>
      <c r="CZ27" s="612"/>
      <c r="DA27" s="612"/>
      <c r="DB27" s="612"/>
      <c r="DC27" s="612"/>
      <c r="DD27" s="612"/>
      <c r="DE27" s="612"/>
      <c r="DF27" s="612"/>
      <c r="DG27" s="612"/>
      <c r="DH27" s="612"/>
      <c r="DI27" s="612"/>
      <c r="DJ27" s="612"/>
      <c r="DK27" s="613"/>
      <c r="DL27" s="620" t="s">
        <v>119</v>
      </c>
      <c r="DM27" s="612"/>
      <c r="DN27" s="612"/>
      <c r="DO27" s="612"/>
      <c r="DP27" s="612"/>
      <c r="DQ27" s="612"/>
      <c r="DR27" s="612"/>
      <c r="DS27" s="612"/>
      <c r="DT27" s="612"/>
      <c r="DU27" s="612"/>
      <c r="DV27" s="612"/>
      <c r="DW27" s="612"/>
      <c r="DX27" s="621"/>
    </row>
    <row r="28" spans="2:128" ht="11.25" customHeight="1" x14ac:dyDescent="0.2">
      <c r="B28" s="608" t="s">
        <v>273</v>
      </c>
      <c r="C28" s="609"/>
      <c r="D28" s="609"/>
      <c r="E28" s="609"/>
      <c r="F28" s="609"/>
      <c r="G28" s="609"/>
      <c r="H28" s="609"/>
      <c r="I28" s="609"/>
      <c r="J28" s="609"/>
      <c r="K28" s="609"/>
      <c r="L28" s="609"/>
      <c r="M28" s="609"/>
      <c r="N28" s="609"/>
      <c r="O28" s="609"/>
      <c r="P28" s="609"/>
      <c r="Q28" s="610"/>
      <c r="R28" s="611">
        <v>3086482</v>
      </c>
      <c r="S28" s="612"/>
      <c r="T28" s="612"/>
      <c r="U28" s="612"/>
      <c r="V28" s="612"/>
      <c r="W28" s="612"/>
      <c r="X28" s="612"/>
      <c r="Y28" s="613"/>
      <c r="Z28" s="616">
        <v>0.5</v>
      </c>
      <c r="AA28" s="617"/>
      <c r="AB28" s="617"/>
      <c r="AC28" s="622"/>
      <c r="AD28" s="620">
        <v>848633</v>
      </c>
      <c r="AE28" s="612"/>
      <c r="AF28" s="612"/>
      <c r="AG28" s="612"/>
      <c r="AH28" s="612"/>
      <c r="AI28" s="612"/>
      <c r="AJ28" s="612"/>
      <c r="AK28" s="613"/>
      <c r="AL28" s="616">
        <v>0.2</v>
      </c>
      <c r="AM28" s="617"/>
      <c r="AN28" s="617"/>
      <c r="AO28" s="618"/>
      <c r="AP28" s="623" t="s">
        <v>274</v>
      </c>
      <c r="AQ28" s="624"/>
      <c r="AR28" s="624"/>
      <c r="AS28" s="624"/>
      <c r="AT28" s="624"/>
      <c r="AU28" s="624"/>
      <c r="AV28" s="624"/>
      <c r="AW28" s="624"/>
      <c r="AX28" s="624"/>
      <c r="AY28" s="624"/>
      <c r="AZ28" s="624"/>
      <c r="BA28" s="624"/>
      <c r="BB28" s="624"/>
      <c r="BC28" s="625"/>
      <c r="BD28" s="611">
        <v>465024</v>
      </c>
      <c r="BE28" s="612"/>
      <c r="BF28" s="612"/>
      <c r="BG28" s="612"/>
      <c r="BH28" s="612"/>
      <c r="BI28" s="612"/>
      <c r="BJ28" s="612"/>
      <c r="BK28" s="613"/>
      <c r="BL28" s="614">
        <v>0.2</v>
      </c>
      <c r="BM28" s="614"/>
      <c r="BN28" s="614"/>
      <c r="BO28" s="614"/>
      <c r="BP28" s="615" t="s">
        <v>119</v>
      </c>
      <c r="BQ28" s="615"/>
      <c r="BR28" s="615"/>
      <c r="BS28" s="615"/>
      <c r="BT28" s="615"/>
      <c r="BU28" s="615"/>
      <c r="BV28" s="615"/>
      <c r="BW28" s="619"/>
      <c r="BY28" s="623" t="s">
        <v>275</v>
      </c>
      <c r="BZ28" s="624"/>
      <c r="CA28" s="624"/>
      <c r="CB28" s="624"/>
      <c r="CC28" s="624"/>
      <c r="CD28" s="624"/>
      <c r="CE28" s="624"/>
      <c r="CF28" s="624"/>
      <c r="CG28" s="624"/>
      <c r="CH28" s="624"/>
      <c r="CI28" s="624"/>
      <c r="CJ28" s="624"/>
      <c r="CK28" s="624"/>
      <c r="CL28" s="625"/>
      <c r="CM28" s="611">
        <v>1374705</v>
      </c>
      <c r="CN28" s="612"/>
      <c r="CO28" s="612"/>
      <c r="CP28" s="612"/>
      <c r="CQ28" s="612"/>
      <c r="CR28" s="612"/>
      <c r="CS28" s="612"/>
      <c r="CT28" s="613"/>
      <c r="CU28" s="616">
        <v>0.2</v>
      </c>
      <c r="CV28" s="617"/>
      <c r="CW28" s="617"/>
      <c r="CX28" s="622"/>
      <c r="CY28" s="620" t="s">
        <v>119</v>
      </c>
      <c r="CZ28" s="612"/>
      <c r="DA28" s="612"/>
      <c r="DB28" s="612"/>
      <c r="DC28" s="612"/>
      <c r="DD28" s="612"/>
      <c r="DE28" s="612"/>
      <c r="DF28" s="612"/>
      <c r="DG28" s="612"/>
      <c r="DH28" s="612"/>
      <c r="DI28" s="612"/>
      <c r="DJ28" s="612"/>
      <c r="DK28" s="613"/>
      <c r="DL28" s="620">
        <v>1374705</v>
      </c>
      <c r="DM28" s="612"/>
      <c r="DN28" s="612"/>
      <c r="DO28" s="612"/>
      <c r="DP28" s="612"/>
      <c r="DQ28" s="612"/>
      <c r="DR28" s="612"/>
      <c r="DS28" s="612"/>
      <c r="DT28" s="612"/>
      <c r="DU28" s="612"/>
      <c r="DV28" s="612"/>
      <c r="DW28" s="612"/>
      <c r="DX28" s="621"/>
    </row>
    <row r="29" spans="2:128" ht="11.25" customHeight="1" x14ac:dyDescent="0.2">
      <c r="B29" s="608" t="s">
        <v>276</v>
      </c>
      <c r="C29" s="609"/>
      <c r="D29" s="609"/>
      <c r="E29" s="609"/>
      <c r="F29" s="609"/>
      <c r="G29" s="609"/>
      <c r="H29" s="609"/>
      <c r="I29" s="609"/>
      <c r="J29" s="609"/>
      <c r="K29" s="609"/>
      <c r="L29" s="609"/>
      <c r="M29" s="609"/>
      <c r="N29" s="609"/>
      <c r="O29" s="609"/>
      <c r="P29" s="609"/>
      <c r="Q29" s="610"/>
      <c r="R29" s="611">
        <v>76522002</v>
      </c>
      <c r="S29" s="612"/>
      <c r="T29" s="612"/>
      <c r="U29" s="612"/>
      <c r="V29" s="612"/>
      <c r="W29" s="612"/>
      <c r="X29" s="612"/>
      <c r="Y29" s="613"/>
      <c r="Z29" s="616">
        <v>11.2</v>
      </c>
      <c r="AA29" s="617"/>
      <c r="AB29" s="617"/>
      <c r="AC29" s="622"/>
      <c r="AD29" s="620" t="s">
        <v>119</v>
      </c>
      <c r="AE29" s="612"/>
      <c r="AF29" s="612"/>
      <c r="AG29" s="612"/>
      <c r="AH29" s="612"/>
      <c r="AI29" s="612"/>
      <c r="AJ29" s="612"/>
      <c r="AK29" s="613"/>
      <c r="AL29" s="616" t="s">
        <v>119</v>
      </c>
      <c r="AM29" s="617"/>
      <c r="AN29" s="617"/>
      <c r="AO29" s="618"/>
      <c r="AP29" s="623" t="s">
        <v>277</v>
      </c>
      <c r="AQ29" s="624"/>
      <c r="AR29" s="624"/>
      <c r="AS29" s="624"/>
      <c r="AT29" s="624"/>
      <c r="AU29" s="624"/>
      <c r="AV29" s="624"/>
      <c r="AW29" s="624"/>
      <c r="AX29" s="624"/>
      <c r="AY29" s="624"/>
      <c r="AZ29" s="624"/>
      <c r="BA29" s="624"/>
      <c r="BB29" s="624"/>
      <c r="BC29" s="625"/>
      <c r="BD29" s="611">
        <v>18863</v>
      </c>
      <c r="BE29" s="612"/>
      <c r="BF29" s="612"/>
      <c r="BG29" s="612"/>
      <c r="BH29" s="612"/>
      <c r="BI29" s="612"/>
      <c r="BJ29" s="612"/>
      <c r="BK29" s="613"/>
      <c r="BL29" s="614">
        <v>0</v>
      </c>
      <c r="BM29" s="614"/>
      <c r="BN29" s="614"/>
      <c r="BO29" s="614"/>
      <c r="BP29" s="615" t="s">
        <v>119</v>
      </c>
      <c r="BQ29" s="615"/>
      <c r="BR29" s="615"/>
      <c r="BS29" s="615"/>
      <c r="BT29" s="615"/>
      <c r="BU29" s="615"/>
      <c r="BV29" s="615"/>
      <c r="BW29" s="619"/>
      <c r="BY29" s="623" t="s">
        <v>278</v>
      </c>
      <c r="BZ29" s="626"/>
      <c r="CA29" s="626"/>
      <c r="CB29" s="626"/>
      <c r="CC29" s="626"/>
      <c r="CD29" s="626"/>
      <c r="CE29" s="626"/>
      <c r="CF29" s="626"/>
      <c r="CG29" s="626"/>
      <c r="CH29" s="626"/>
      <c r="CI29" s="626"/>
      <c r="CJ29" s="626"/>
      <c r="CK29" s="626"/>
      <c r="CL29" s="625"/>
      <c r="CM29" s="611" t="s">
        <v>119</v>
      </c>
      <c r="CN29" s="612"/>
      <c r="CO29" s="612"/>
      <c r="CP29" s="612"/>
      <c r="CQ29" s="612"/>
      <c r="CR29" s="612"/>
      <c r="CS29" s="612"/>
      <c r="CT29" s="613"/>
      <c r="CU29" s="616" t="s">
        <v>119</v>
      </c>
      <c r="CV29" s="617"/>
      <c r="CW29" s="617"/>
      <c r="CX29" s="622"/>
      <c r="CY29" s="620" t="s">
        <v>119</v>
      </c>
      <c r="CZ29" s="612"/>
      <c r="DA29" s="612"/>
      <c r="DB29" s="612"/>
      <c r="DC29" s="612"/>
      <c r="DD29" s="612"/>
      <c r="DE29" s="612"/>
      <c r="DF29" s="612"/>
      <c r="DG29" s="612"/>
      <c r="DH29" s="612"/>
      <c r="DI29" s="612"/>
      <c r="DJ29" s="612"/>
      <c r="DK29" s="613"/>
      <c r="DL29" s="620" t="s">
        <v>119</v>
      </c>
      <c r="DM29" s="612"/>
      <c r="DN29" s="612"/>
      <c r="DO29" s="612"/>
      <c r="DP29" s="612"/>
      <c r="DQ29" s="612"/>
      <c r="DR29" s="612"/>
      <c r="DS29" s="612"/>
      <c r="DT29" s="612"/>
      <c r="DU29" s="612"/>
      <c r="DV29" s="612"/>
      <c r="DW29" s="612"/>
      <c r="DX29" s="621"/>
    </row>
    <row r="30" spans="2:128" ht="11.25" customHeight="1" x14ac:dyDescent="0.2">
      <c r="B30" s="608" t="s">
        <v>279</v>
      </c>
      <c r="C30" s="609"/>
      <c r="D30" s="609"/>
      <c r="E30" s="609"/>
      <c r="F30" s="609"/>
      <c r="G30" s="609"/>
      <c r="H30" s="609"/>
      <c r="I30" s="609"/>
      <c r="J30" s="609"/>
      <c r="K30" s="609"/>
      <c r="L30" s="609"/>
      <c r="M30" s="609"/>
      <c r="N30" s="609"/>
      <c r="O30" s="609"/>
      <c r="P30" s="609"/>
      <c r="Q30" s="610"/>
      <c r="R30" s="611" t="s">
        <v>119</v>
      </c>
      <c r="S30" s="612"/>
      <c r="T30" s="612"/>
      <c r="U30" s="612"/>
      <c r="V30" s="612"/>
      <c r="W30" s="612"/>
      <c r="X30" s="612"/>
      <c r="Y30" s="613"/>
      <c r="Z30" s="616" t="s">
        <v>119</v>
      </c>
      <c r="AA30" s="617"/>
      <c r="AB30" s="617"/>
      <c r="AC30" s="622"/>
      <c r="AD30" s="620" t="s">
        <v>119</v>
      </c>
      <c r="AE30" s="612"/>
      <c r="AF30" s="612"/>
      <c r="AG30" s="612"/>
      <c r="AH30" s="612"/>
      <c r="AI30" s="612"/>
      <c r="AJ30" s="612"/>
      <c r="AK30" s="613"/>
      <c r="AL30" s="616" t="s">
        <v>119</v>
      </c>
      <c r="AM30" s="617"/>
      <c r="AN30" s="617"/>
      <c r="AO30" s="618"/>
      <c r="AP30" s="623" t="s">
        <v>280</v>
      </c>
      <c r="AQ30" s="624"/>
      <c r="AR30" s="624"/>
      <c r="AS30" s="624"/>
      <c r="AT30" s="624"/>
      <c r="AU30" s="624"/>
      <c r="AV30" s="624"/>
      <c r="AW30" s="624"/>
      <c r="AX30" s="624"/>
      <c r="AY30" s="624"/>
      <c r="AZ30" s="624"/>
      <c r="BA30" s="624"/>
      <c r="BB30" s="624"/>
      <c r="BC30" s="625"/>
      <c r="BD30" s="611">
        <v>18863</v>
      </c>
      <c r="BE30" s="612"/>
      <c r="BF30" s="612"/>
      <c r="BG30" s="612"/>
      <c r="BH30" s="612"/>
      <c r="BI30" s="612"/>
      <c r="BJ30" s="612"/>
      <c r="BK30" s="613"/>
      <c r="BL30" s="614">
        <v>0</v>
      </c>
      <c r="BM30" s="614"/>
      <c r="BN30" s="614"/>
      <c r="BO30" s="614"/>
      <c r="BP30" s="615" t="s">
        <v>119</v>
      </c>
      <c r="BQ30" s="615"/>
      <c r="BR30" s="615"/>
      <c r="BS30" s="615"/>
      <c r="BT30" s="615"/>
      <c r="BU30" s="615"/>
      <c r="BV30" s="615"/>
      <c r="BW30" s="619"/>
      <c r="BY30" s="623" t="s">
        <v>281</v>
      </c>
      <c r="BZ30" s="626"/>
      <c r="CA30" s="626"/>
      <c r="CB30" s="626"/>
      <c r="CC30" s="626"/>
      <c r="CD30" s="626"/>
      <c r="CE30" s="626"/>
      <c r="CF30" s="626"/>
      <c r="CG30" s="626"/>
      <c r="CH30" s="626"/>
      <c r="CI30" s="626"/>
      <c r="CJ30" s="626"/>
      <c r="CK30" s="626"/>
      <c r="CL30" s="625"/>
      <c r="CM30" s="611">
        <v>341299</v>
      </c>
      <c r="CN30" s="612"/>
      <c r="CO30" s="612"/>
      <c r="CP30" s="612"/>
      <c r="CQ30" s="612"/>
      <c r="CR30" s="612"/>
      <c r="CS30" s="612"/>
      <c r="CT30" s="613"/>
      <c r="CU30" s="616">
        <v>0.1</v>
      </c>
      <c r="CV30" s="617"/>
      <c r="CW30" s="617"/>
      <c r="CX30" s="622"/>
      <c r="CY30" s="620" t="s">
        <v>119</v>
      </c>
      <c r="CZ30" s="612"/>
      <c r="DA30" s="612"/>
      <c r="DB30" s="612"/>
      <c r="DC30" s="612"/>
      <c r="DD30" s="612"/>
      <c r="DE30" s="612"/>
      <c r="DF30" s="612"/>
      <c r="DG30" s="612"/>
      <c r="DH30" s="612"/>
      <c r="DI30" s="612"/>
      <c r="DJ30" s="612"/>
      <c r="DK30" s="613"/>
      <c r="DL30" s="620">
        <v>341299</v>
      </c>
      <c r="DM30" s="612"/>
      <c r="DN30" s="612"/>
      <c r="DO30" s="612"/>
      <c r="DP30" s="612"/>
      <c r="DQ30" s="612"/>
      <c r="DR30" s="612"/>
      <c r="DS30" s="612"/>
      <c r="DT30" s="612"/>
      <c r="DU30" s="612"/>
      <c r="DV30" s="612"/>
      <c r="DW30" s="612"/>
      <c r="DX30" s="621"/>
    </row>
    <row r="31" spans="2:128" ht="11.25" customHeight="1" x14ac:dyDescent="0.2">
      <c r="B31" s="608" t="s">
        <v>282</v>
      </c>
      <c r="C31" s="609"/>
      <c r="D31" s="609"/>
      <c r="E31" s="609"/>
      <c r="F31" s="609"/>
      <c r="G31" s="609"/>
      <c r="H31" s="609"/>
      <c r="I31" s="609"/>
      <c r="J31" s="609"/>
      <c r="K31" s="609"/>
      <c r="L31" s="609"/>
      <c r="M31" s="609"/>
      <c r="N31" s="609"/>
      <c r="O31" s="609"/>
      <c r="P31" s="609"/>
      <c r="Q31" s="610"/>
      <c r="R31" s="611">
        <v>3161810</v>
      </c>
      <c r="S31" s="612"/>
      <c r="T31" s="612"/>
      <c r="U31" s="612"/>
      <c r="V31" s="612"/>
      <c r="W31" s="612"/>
      <c r="X31" s="612"/>
      <c r="Y31" s="613"/>
      <c r="Z31" s="616">
        <v>0.5</v>
      </c>
      <c r="AA31" s="617"/>
      <c r="AB31" s="617"/>
      <c r="AC31" s="622"/>
      <c r="AD31" s="620" t="s">
        <v>119</v>
      </c>
      <c r="AE31" s="612"/>
      <c r="AF31" s="612"/>
      <c r="AG31" s="612"/>
      <c r="AH31" s="612"/>
      <c r="AI31" s="612"/>
      <c r="AJ31" s="612"/>
      <c r="AK31" s="613"/>
      <c r="AL31" s="616" t="s">
        <v>119</v>
      </c>
      <c r="AM31" s="617"/>
      <c r="AN31" s="617"/>
      <c r="AO31" s="618"/>
      <c r="AP31" s="623" t="s">
        <v>283</v>
      </c>
      <c r="AQ31" s="624"/>
      <c r="AR31" s="624"/>
      <c r="AS31" s="624"/>
      <c r="AT31" s="624"/>
      <c r="AU31" s="624"/>
      <c r="AV31" s="624"/>
      <c r="AW31" s="624"/>
      <c r="AX31" s="624"/>
      <c r="AY31" s="624"/>
      <c r="AZ31" s="624"/>
      <c r="BA31" s="624"/>
      <c r="BB31" s="624"/>
      <c r="BC31" s="625"/>
      <c r="BD31" s="611">
        <v>446161</v>
      </c>
      <c r="BE31" s="612"/>
      <c r="BF31" s="612"/>
      <c r="BG31" s="612"/>
      <c r="BH31" s="612"/>
      <c r="BI31" s="612"/>
      <c r="BJ31" s="612"/>
      <c r="BK31" s="613"/>
      <c r="BL31" s="614">
        <v>0.2</v>
      </c>
      <c r="BM31" s="614"/>
      <c r="BN31" s="614"/>
      <c r="BO31" s="614"/>
      <c r="BP31" s="615" t="s">
        <v>119</v>
      </c>
      <c r="BQ31" s="615"/>
      <c r="BR31" s="615"/>
      <c r="BS31" s="615"/>
      <c r="BT31" s="615"/>
      <c r="BU31" s="615"/>
      <c r="BV31" s="615"/>
      <c r="BW31" s="619"/>
      <c r="BY31" s="608" t="s">
        <v>284</v>
      </c>
      <c r="BZ31" s="609"/>
      <c r="CA31" s="609"/>
      <c r="CB31" s="609"/>
      <c r="CC31" s="609"/>
      <c r="CD31" s="609"/>
      <c r="CE31" s="609"/>
      <c r="CF31" s="609"/>
      <c r="CG31" s="609"/>
      <c r="CH31" s="609"/>
      <c r="CI31" s="609"/>
      <c r="CJ31" s="609"/>
      <c r="CK31" s="609"/>
      <c r="CL31" s="610"/>
      <c r="CM31" s="611" t="s">
        <v>119</v>
      </c>
      <c r="CN31" s="612"/>
      <c r="CO31" s="612"/>
      <c r="CP31" s="612"/>
      <c r="CQ31" s="612"/>
      <c r="CR31" s="612"/>
      <c r="CS31" s="612"/>
      <c r="CT31" s="613"/>
      <c r="CU31" s="616" t="s">
        <v>119</v>
      </c>
      <c r="CV31" s="617"/>
      <c r="CW31" s="617"/>
      <c r="CX31" s="622"/>
      <c r="CY31" s="620" t="s">
        <v>119</v>
      </c>
      <c r="CZ31" s="612"/>
      <c r="DA31" s="612"/>
      <c r="DB31" s="612"/>
      <c r="DC31" s="612"/>
      <c r="DD31" s="612"/>
      <c r="DE31" s="612"/>
      <c r="DF31" s="612"/>
      <c r="DG31" s="612"/>
      <c r="DH31" s="612"/>
      <c r="DI31" s="612"/>
      <c r="DJ31" s="612"/>
      <c r="DK31" s="613"/>
      <c r="DL31" s="620" t="s">
        <v>119</v>
      </c>
      <c r="DM31" s="612"/>
      <c r="DN31" s="612"/>
      <c r="DO31" s="612"/>
      <c r="DP31" s="612"/>
      <c r="DQ31" s="612"/>
      <c r="DR31" s="612"/>
      <c r="DS31" s="612"/>
      <c r="DT31" s="612"/>
      <c r="DU31" s="612"/>
      <c r="DV31" s="612"/>
      <c r="DW31" s="612"/>
      <c r="DX31" s="621"/>
    </row>
    <row r="32" spans="2:128" ht="11.25" customHeight="1" x14ac:dyDescent="0.2">
      <c r="B32" s="608" t="s">
        <v>285</v>
      </c>
      <c r="C32" s="609"/>
      <c r="D32" s="609"/>
      <c r="E32" s="609"/>
      <c r="F32" s="609"/>
      <c r="G32" s="609"/>
      <c r="H32" s="609"/>
      <c r="I32" s="609"/>
      <c r="J32" s="609"/>
      <c r="K32" s="609"/>
      <c r="L32" s="609"/>
      <c r="M32" s="609"/>
      <c r="N32" s="609"/>
      <c r="O32" s="609"/>
      <c r="P32" s="609"/>
      <c r="Q32" s="610"/>
      <c r="R32" s="611">
        <v>153265</v>
      </c>
      <c r="S32" s="612"/>
      <c r="T32" s="612"/>
      <c r="U32" s="612"/>
      <c r="V32" s="612"/>
      <c r="W32" s="612"/>
      <c r="X32" s="612"/>
      <c r="Y32" s="613"/>
      <c r="Z32" s="616">
        <v>0</v>
      </c>
      <c r="AA32" s="617"/>
      <c r="AB32" s="617"/>
      <c r="AC32" s="622"/>
      <c r="AD32" s="620" t="s">
        <v>119</v>
      </c>
      <c r="AE32" s="612"/>
      <c r="AF32" s="612"/>
      <c r="AG32" s="612"/>
      <c r="AH32" s="612"/>
      <c r="AI32" s="612"/>
      <c r="AJ32" s="612"/>
      <c r="AK32" s="613"/>
      <c r="AL32" s="616" t="s">
        <v>119</v>
      </c>
      <c r="AM32" s="617"/>
      <c r="AN32" s="617"/>
      <c r="AO32" s="618"/>
      <c r="AP32" s="623" t="s">
        <v>286</v>
      </c>
      <c r="AQ32" s="624"/>
      <c r="AR32" s="624"/>
      <c r="AS32" s="624"/>
      <c r="AT32" s="624"/>
      <c r="AU32" s="624"/>
      <c r="AV32" s="624"/>
      <c r="AW32" s="624"/>
      <c r="AX32" s="624"/>
      <c r="AY32" s="624"/>
      <c r="AZ32" s="624"/>
      <c r="BA32" s="624"/>
      <c r="BB32" s="624"/>
      <c r="BC32" s="625"/>
      <c r="BD32" s="611" t="s">
        <v>119</v>
      </c>
      <c r="BE32" s="612"/>
      <c r="BF32" s="612"/>
      <c r="BG32" s="612"/>
      <c r="BH32" s="612"/>
      <c r="BI32" s="612"/>
      <c r="BJ32" s="612"/>
      <c r="BK32" s="613"/>
      <c r="BL32" s="614" t="s">
        <v>119</v>
      </c>
      <c r="BM32" s="614"/>
      <c r="BN32" s="614"/>
      <c r="BO32" s="614"/>
      <c r="BP32" s="615" t="s">
        <v>119</v>
      </c>
      <c r="BQ32" s="615"/>
      <c r="BR32" s="615"/>
      <c r="BS32" s="615"/>
      <c r="BT32" s="615"/>
      <c r="BU32" s="615"/>
      <c r="BV32" s="615"/>
      <c r="BW32" s="619"/>
      <c r="BY32" s="627" t="s">
        <v>287</v>
      </c>
      <c r="BZ32" s="628"/>
      <c r="CA32" s="628"/>
      <c r="CB32" s="628"/>
      <c r="CC32" s="628"/>
      <c r="CD32" s="628"/>
      <c r="CE32" s="628"/>
      <c r="CF32" s="628"/>
      <c r="CG32" s="628"/>
      <c r="CH32" s="628"/>
      <c r="CI32" s="628"/>
      <c r="CJ32" s="628"/>
      <c r="CK32" s="628"/>
      <c r="CL32" s="629"/>
      <c r="CM32" s="611">
        <v>661375081</v>
      </c>
      <c r="CN32" s="612"/>
      <c r="CO32" s="612"/>
      <c r="CP32" s="612"/>
      <c r="CQ32" s="612"/>
      <c r="CR32" s="612"/>
      <c r="CS32" s="612"/>
      <c r="CT32" s="613"/>
      <c r="CU32" s="633">
        <v>100</v>
      </c>
      <c r="CV32" s="634"/>
      <c r="CW32" s="634"/>
      <c r="CX32" s="635"/>
      <c r="CY32" s="620">
        <v>98021027</v>
      </c>
      <c r="CZ32" s="612"/>
      <c r="DA32" s="612"/>
      <c r="DB32" s="612"/>
      <c r="DC32" s="612"/>
      <c r="DD32" s="612"/>
      <c r="DE32" s="612"/>
      <c r="DF32" s="612"/>
      <c r="DG32" s="612"/>
      <c r="DH32" s="612"/>
      <c r="DI32" s="612"/>
      <c r="DJ32" s="612"/>
      <c r="DK32" s="613"/>
      <c r="DL32" s="620">
        <v>486137305</v>
      </c>
      <c r="DM32" s="612"/>
      <c r="DN32" s="612"/>
      <c r="DO32" s="612"/>
      <c r="DP32" s="612"/>
      <c r="DQ32" s="612"/>
      <c r="DR32" s="612"/>
      <c r="DS32" s="612"/>
      <c r="DT32" s="612"/>
      <c r="DU32" s="612"/>
      <c r="DV32" s="612"/>
      <c r="DW32" s="612"/>
      <c r="DX32" s="621"/>
    </row>
    <row r="33" spans="2:128" ht="11.25" customHeight="1" x14ac:dyDescent="0.2">
      <c r="B33" s="608" t="s">
        <v>288</v>
      </c>
      <c r="C33" s="609"/>
      <c r="D33" s="609"/>
      <c r="E33" s="609"/>
      <c r="F33" s="609"/>
      <c r="G33" s="609"/>
      <c r="H33" s="609"/>
      <c r="I33" s="609"/>
      <c r="J33" s="609"/>
      <c r="K33" s="609"/>
      <c r="L33" s="609"/>
      <c r="M33" s="609"/>
      <c r="N33" s="609"/>
      <c r="O33" s="609"/>
      <c r="P33" s="609"/>
      <c r="Q33" s="610"/>
      <c r="R33" s="611">
        <v>7685794</v>
      </c>
      <c r="S33" s="612"/>
      <c r="T33" s="612"/>
      <c r="U33" s="612"/>
      <c r="V33" s="612"/>
      <c r="W33" s="612"/>
      <c r="X33" s="612"/>
      <c r="Y33" s="613"/>
      <c r="Z33" s="616">
        <v>1.1000000000000001</v>
      </c>
      <c r="AA33" s="617"/>
      <c r="AB33" s="617"/>
      <c r="AC33" s="622"/>
      <c r="AD33" s="620" t="s">
        <v>119</v>
      </c>
      <c r="AE33" s="612"/>
      <c r="AF33" s="612"/>
      <c r="AG33" s="612"/>
      <c r="AH33" s="612"/>
      <c r="AI33" s="612"/>
      <c r="AJ33" s="612"/>
      <c r="AK33" s="613"/>
      <c r="AL33" s="616" t="s">
        <v>119</v>
      </c>
      <c r="AM33" s="617"/>
      <c r="AN33" s="617"/>
      <c r="AO33" s="618"/>
      <c r="AP33" s="608" t="s">
        <v>157</v>
      </c>
      <c r="AQ33" s="609"/>
      <c r="AR33" s="609"/>
      <c r="AS33" s="609"/>
      <c r="AT33" s="609"/>
      <c r="AU33" s="609"/>
      <c r="AV33" s="609"/>
      <c r="AW33" s="609"/>
      <c r="AX33" s="609"/>
      <c r="AY33" s="609"/>
      <c r="AZ33" s="609"/>
      <c r="BA33" s="609"/>
      <c r="BB33" s="609"/>
      <c r="BC33" s="610"/>
      <c r="BD33" s="611">
        <v>267525672</v>
      </c>
      <c r="BE33" s="612"/>
      <c r="BF33" s="612"/>
      <c r="BG33" s="612"/>
      <c r="BH33" s="612"/>
      <c r="BI33" s="612"/>
      <c r="BJ33" s="612"/>
      <c r="BK33" s="613"/>
      <c r="BL33" s="614">
        <v>100</v>
      </c>
      <c r="BM33" s="614"/>
      <c r="BN33" s="614"/>
      <c r="BO33" s="614"/>
      <c r="BP33" s="615">
        <v>2268041</v>
      </c>
      <c r="BQ33" s="615"/>
      <c r="BR33" s="615"/>
      <c r="BS33" s="615"/>
      <c r="BT33" s="615"/>
      <c r="BU33" s="615"/>
      <c r="BV33" s="615"/>
      <c r="BW33" s="619"/>
      <c r="BY33" s="593" t="s">
        <v>289</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290</v>
      </c>
      <c r="C34" s="609"/>
      <c r="D34" s="609"/>
      <c r="E34" s="609"/>
      <c r="F34" s="609"/>
      <c r="G34" s="609"/>
      <c r="H34" s="609"/>
      <c r="I34" s="609"/>
      <c r="J34" s="609"/>
      <c r="K34" s="609"/>
      <c r="L34" s="609"/>
      <c r="M34" s="609"/>
      <c r="N34" s="609"/>
      <c r="O34" s="609"/>
      <c r="P34" s="609"/>
      <c r="Q34" s="610"/>
      <c r="R34" s="611">
        <v>14684886</v>
      </c>
      <c r="S34" s="612"/>
      <c r="T34" s="612"/>
      <c r="U34" s="612"/>
      <c r="V34" s="612"/>
      <c r="W34" s="612"/>
      <c r="X34" s="612"/>
      <c r="Y34" s="613"/>
      <c r="Z34" s="616">
        <v>2.1</v>
      </c>
      <c r="AA34" s="617"/>
      <c r="AB34" s="617"/>
      <c r="AC34" s="622"/>
      <c r="AD34" s="620" t="s">
        <v>119</v>
      </c>
      <c r="AE34" s="612"/>
      <c r="AF34" s="612"/>
      <c r="AG34" s="612"/>
      <c r="AH34" s="612"/>
      <c r="AI34" s="612"/>
      <c r="AJ34" s="612"/>
      <c r="AK34" s="613"/>
      <c r="AL34" s="616" t="s">
        <v>119</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198</v>
      </c>
      <c r="BZ34" s="594"/>
      <c r="CA34" s="594"/>
      <c r="CB34" s="594"/>
      <c r="CC34" s="594"/>
      <c r="CD34" s="594"/>
      <c r="CE34" s="594"/>
      <c r="CF34" s="594"/>
      <c r="CG34" s="594"/>
      <c r="CH34" s="594"/>
      <c r="CI34" s="594"/>
      <c r="CJ34" s="594"/>
      <c r="CK34" s="594"/>
      <c r="CL34" s="595"/>
      <c r="CM34" s="593" t="s">
        <v>291</v>
      </c>
      <c r="CN34" s="594"/>
      <c r="CO34" s="594"/>
      <c r="CP34" s="594"/>
      <c r="CQ34" s="594"/>
      <c r="CR34" s="594"/>
      <c r="CS34" s="594"/>
      <c r="CT34" s="595"/>
      <c r="CU34" s="593" t="s">
        <v>292</v>
      </c>
      <c r="CV34" s="594"/>
      <c r="CW34" s="594"/>
      <c r="CX34" s="595"/>
      <c r="CY34" s="593" t="s">
        <v>293</v>
      </c>
      <c r="CZ34" s="594"/>
      <c r="DA34" s="594"/>
      <c r="DB34" s="594"/>
      <c r="DC34" s="594"/>
      <c r="DD34" s="594"/>
      <c r="DE34" s="594"/>
      <c r="DF34" s="595"/>
      <c r="DG34" s="630" t="s">
        <v>294</v>
      </c>
      <c r="DH34" s="631"/>
      <c r="DI34" s="631"/>
      <c r="DJ34" s="631"/>
      <c r="DK34" s="631"/>
      <c r="DL34" s="631"/>
      <c r="DM34" s="631"/>
      <c r="DN34" s="631"/>
      <c r="DO34" s="631"/>
      <c r="DP34" s="631"/>
      <c r="DQ34" s="632"/>
      <c r="DR34" s="593" t="s">
        <v>295</v>
      </c>
      <c r="DS34" s="594"/>
      <c r="DT34" s="594"/>
      <c r="DU34" s="594"/>
      <c r="DV34" s="594"/>
      <c r="DW34" s="594"/>
      <c r="DX34" s="595"/>
    </row>
    <row r="35" spans="2:128" ht="11.25" customHeight="1" x14ac:dyDescent="0.2">
      <c r="B35" s="608" t="s">
        <v>296</v>
      </c>
      <c r="C35" s="609"/>
      <c r="D35" s="609"/>
      <c r="E35" s="609"/>
      <c r="F35" s="609"/>
      <c r="G35" s="609"/>
      <c r="H35" s="609"/>
      <c r="I35" s="609"/>
      <c r="J35" s="609"/>
      <c r="K35" s="609"/>
      <c r="L35" s="609"/>
      <c r="M35" s="609"/>
      <c r="N35" s="609"/>
      <c r="O35" s="609"/>
      <c r="P35" s="609"/>
      <c r="Q35" s="610"/>
      <c r="R35" s="611">
        <v>17964059</v>
      </c>
      <c r="S35" s="612"/>
      <c r="T35" s="612"/>
      <c r="U35" s="612"/>
      <c r="V35" s="612"/>
      <c r="W35" s="612"/>
      <c r="X35" s="612"/>
      <c r="Y35" s="613"/>
      <c r="Z35" s="616">
        <v>2.6</v>
      </c>
      <c r="AA35" s="617"/>
      <c r="AB35" s="617"/>
      <c r="AC35" s="622"/>
      <c r="AD35" s="620">
        <v>6576</v>
      </c>
      <c r="AE35" s="612"/>
      <c r="AF35" s="612"/>
      <c r="AG35" s="612"/>
      <c r="AH35" s="612"/>
      <c r="AI35" s="612"/>
      <c r="AJ35" s="612"/>
      <c r="AK35" s="613"/>
      <c r="AL35" s="616">
        <v>0</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297</v>
      </c>
      <c r="BZ35" s="598"/>
      <c r="CA35" s="598"/>
      <c r="CB35" s="598"/>
      <c r="CC35" s="598"/>
      <c r="CD35" s="598"/>
      <c r="CE35" s="598"/>
      <c r="CF35" s="598"/>
      <c r="CG35" s="598"/>
      <c r="CH35" s="598"/>
      <c r="CI35" s="598"/>
      <c r="CJ35" s="598"/>
      <c r="CK35" s="598"/>
      <c r="CL35" s="599"/>
      <c r="CM35" s="600">
        <v>343368959</v>
      </c>
      <c r="CN35" s="601"/>
      <c r="CO35" s="601"/>
      <c r="CP35" s="601"/>
      <c r="CQ35" s="601"/>
      <c r="CR35" s="601"/>
      <c r="CS35" s="601"/>
      <c r="CT35" s="602"/>
      <c r="CU35" s="605">
        <v>51.9</v>
      </c>
      <c r="CV35" s="606"/>
      <c r="CW35" s="606"/>
      <c r="CX35" s="641"/>
      <c r="CY35" s="642">
        <v>301262664</v>
      </c>
      <c r="CZ35" s="601"/>
      <c r="DA35" s="601"/>
      <c r="DB35" s="601"/>
      <c r="DC35" s="601"/>
      <c r="DD35" s="601"/>
      <c r="DE35" s="601"/>
      <c r="DF35" s="602"/>
      <c r="DG35" s="642">
        <v>294791451</v>
      </c>
      <c r="DH35" s="601"/>
      <c r="DI35" s="601"/>
      <c r="DJ35" s="601"/>
      <c r="DK35" s="601"/>
      <c r="DL35" s="601"/>
      <c r="DM35" s="601"/>
      <c r="DN35" s="601"/>
      <c r="DO35" s="601"/>
      <c r="DP35" s="601"/>
      <c r="DQ35" s="602"/>
      <c r="DR35" s="605">
        <v>66.900000000000006</v>
      </c>
      <c r="DS35" s="606"/>
      <c r="DT35" s="606"/>
      <c r="DU35" s="606"/>
      <c r="DV35" s="606"/>
      <c r="DW35" s="606"/>
      <c r="DX35" s="607"/>
    </row>
    <row r="36" spans="2:128" ht="11.25" customHeight="1" x14ac:dyDescent="0.2">
      <c r="B36" s="608" t="s">
        <v>298</v>
      </c>
      <c r="C36" s="609"/>
      <c r="D36" s="609"/>
      <c r="E36" s="609"/>
      <c r="F36" s="609"/>
      <c r="G36" s="609"/>
      <c r="H36" s="609"/>
      <c r="I36" s="609"/>
      <c r="J36" s="609"/>
      <c r="K36" s="609"/>
      <c r="L36" s="609"/>
      <c r="M36" s="609"/>
      <c r="N36" s="609"/>
      <c r="O36" s="609"/>
      <c r="P36" s="609"/>
      <c r="Q36" s="610"/>
      <c r="R36" s="611">
        <v>119381205</v>
      </c>
      <c r="S36" s="612"/>
      <c r="T36" s="612"/>
      <c r="U36" s="612"/>
      <c r="V36" s="612"/>
      <c r="W36" s="612"/>
      <c r="X36" s="612"/>
      <c r="Y36" s="613"/>
      <c r="Z36" s="616">
        <v>17.399999999999999</v>
      </c>
      <c r="AA36" s="617"/>
      <c r="AB36" s="617"/>
      <c r="AC36" s="622"/>
      <c r="AD36" s="620" t="s">
        <v>119</v>
      </c>
      <c r="AE36" s="612"/>
      <c r="AF36" s="612"/>
      <c r="AG36" s="612"/>
      <c r="AH36" s="612"/>
      <c r="AI36" s="612"/>
      <c r="AJ36" s="612"/>
      <c r="AK36" s="613"/>
      <c r="AL36" s="616" t="s">
        <v>119</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299</v>
      </c>
      <c r="BZ36" s="609"/>
      <c r="CA36" s="609"/>
      <c r="CB36" s="609"/>
      <c r="CC36" s="609"/>
      <c r="CD36" s="609"/>
      <c r="CE36" s="609"/>
      <c r="CF36" s="609"/>
      <c r="CG36" s="609"/>
      <c r="CH36" s="609"/>
      <c r="CI36" s="609"/>
      <c r="CJ36" s="609"/>
      <c r="CK36" s="609"/>
      <c r="CL36" s="610"/>
      <c r="CM36" s="611">
        <v>215069198</v>
      </c>
      <c r="CN36" s="636"/>
      <c r="CO36" s="636"/>
      <c r="CP36" s="636"/>
      <c r="CQ36" s="636"/>
      <c r="CR36" s="636"/>
      <c r="CS36" s="636"/>
      <c r="CT36" s="637"/>
      <c r="CU36" s="616">
        <v>32.5</v>
      </c>
      <c r="CV36" s="638"/>
      <c r="CW36" s="638"/>
      <c r="CX36" s="639"/>
      <c r="CY36" s="620">
        <v>182462598</v>
      </c>
      <c r="CZ36" s="636"/>
      <c r="DA36" s="636"/>
      <c r="DB36" s="636"/>
      <c r="DC36" s="636"/>
      <c r="DD36" s="636"/>
      <c r="DE36" s="636"/>
      <c r="DF36" s="637"/>
      <c r="DG36" s="620">
        <v>175999120</v>
      </c>
      <c r="DH36" s="636"/>
      <c r="DI36" s="636"/>
      <c r="DJ36" s="636"/>
      <c r="DK36" s="636"/>
      <c r="DL36" s="636"/>
      <c r="DM36" s="636"/>
      <c r="DN36" s="636"/>
      <c r="DO36" s="636"/>
      <c r="DP36" s="636"/>
      <c r="DQ36" s="637"/>
      <c r="DR36" s="616">
        <v>39.9</v>
      </c>
      <c r="DS36" s="638"/>
      <c r="DT36" s="638"/>
      <c r="DU36" s="638"/>
      <c r="DV36" s="638"/>
      <c r="DW36" s="638"/>
      <c r="DX36" s="640"/>
    </row>
    <row r="37" spans="2:128" ht="11.25" customHeight="1" x14ac:dyDescent="0.2">
      <c r="B37" s="608" t="s">
        <v>300</v>
      </c>
      <c r="C37" s="609"/>
      <c r="D37" s="609"/>
      <c r="E37" s="609"/>
      <c r="F37" s="609"/>
      <c r="G37" s="609"/>
      <c r="H37" s="609"/>
      <c r="I37" s="609"/>
      <c r="J37" s="609"/>
      <c r="K37" s="609"/>
      <c r="L37" s="609"/>
      <c r="M37" s="609"/>
      <c r="N37" s="609"/>
      <c r="O37" s="609"/>
      <c r="P37" s="609"/>
      <c r="Q37" s="610"/>
      <c r="R37" s="611">
        <v>16000000</v>
      </c>
      <c r="S37" s="612"/>
      <c r="T37" s="612"/>
      <c r="U37" s="612"/>
      <c r="V37" s="612"/>
      <c r="W37" s="612"/>
      <c r="X37" s="612"/>
      <c r="Y37" s="613"/>
      <c r="Z37" s="616">
        <v>2.2999999999999998</v>
      </c>
      <c r="AA37" s="617"/>
      <c r="AB37" s="617"/>
      <c r="AC37" s="622"/>
      <c r="AD37" s="620" t="s">
        <v>119</v>
      </c>
      <c r="AE37" s="612"/>
      <c r="AF37" s="612"/>
      <c r="AG37" s="612"/>
      <c r="AH37" s="612"/>
      <c r="AI37" s="612"/>
      <c r="AJ37" s="612"/>
      <c r="AK37" s="613"/>
      <c r="AL37" s="616" t="s">
        <v>119</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301</v>
      </c>
      <c r="BZ37" s="609"/>
      <c r="CA37" s="609"/>
      <c r="CB37" s="609"/>
      <c r="CC37" s="609"/>
      <c r="CD37" s="609"/>
      <c r="CE37" s="609"/>
      <c r="CF37" s="609"/>
      <c r="CG37" s="609"/>
      <c r="CH37" s="609"/>
      <c r="CI37" s="609"/>
      <c r="CJ37" s="609"/>
      <c r="CK37" s="609"/>
      <c r="CL37" s="610"/>
      <c r="CM37" s="611">
        <v>156625455</v>
      </c>
      <c r="CN37" s="612"/>
      <c r="CO37" s="612"/>
      <c r="CP37" s="612"/>
      <c r="CQ37" s="612"/>
      <c r="CR37" s="612"/>
      <c r="CS37" s="612"/>
      <c r="CT37" s="613"/>
      <c r="CU37" s="616">
        <v>23.7</v>
      </c>
      <c r="CV37" s="638"/>
      <c r="CW37" s="638"/>
      <c r="CX37" s="639"/>
      <c r="CY37" s="620">
        <v>127296564</v>
      </c>
      <c r="CZ37" s="636"/>
      <c r="DA37" s="636"/>
      <c r="DB37" s="636"/>
      <c r="DC37" s="636"/>
      <c r="DD37" s="636"/>
      <c r="DE37" s="636"/>
      <c r="DF37" s="637"/>
      <c r="DG37" s="620">
        <v>127292506</v>
      </c>
      <c r="DH37" s="636"/>
      <c r="DI37" s="636"/>
      <c r="DJ37" s="636"/>
      <c r="DK37" s="636"/>
      <c r="DL37" s="636"/>
      <c r="DM37" s="636"/>
      <c r="DN37" s="636"/>
      <c r="DO37" s="636"/>
      <c r="DP37" s="636"/>
      <c r="DQ37" s="637"/>
      <c r="DR37" s="616">
        <v>28.9</v>
      </c>
      <c r="DS37" s="638"/>
      <c r="DT37" s="638"/>
      <c r="DU37" s="638"/>
      <c r="DV37" s="638"/>
      <c r="DW37" s="638"/>
      <c r="DX37" s="640"/>
    </row>
    <row r="38" spans="2:128" ht="11.25" customHeight="1" x14ac:dyDescent="0.2">
      <c r="B38" s="608" t="s">
        <v>302</v>
      </c>
      <c r="C38" s="609"/>
      <c r="D38" s="609"/>
      <c r="E38" s="609"/>
      <c r="F38" s="609"/>
      <c r="G38" s="609"/>
      <c r="H38" s="609"/>
      <c r="I38" s="609"/>
      <c r="J38" s="609"/>
      <c r="K38" s="609"/>
      <c r="L38" s="609"/>
      <c r="M38" s="609"/>
      <c r="N38" s="609"/>
      <c r="O38" s="609"/>
      <c r="P38" s="609"/>
      <c r="Q38" s="610"/>
      <c r="R38" s="611">
        <v>32569000</v>
      </c>
      <c r="S38" s="612"/>
      <c r="T38" s="612"/>
      <c r="U38" s="612"/>
      <c r="V38" s="612"/>
      <c r="W38" s="612"/>
      <c r="X38" s="612"/>
      <c r="Y38" s="613"/>
      <c r="Z38" s="616">
        <v>4.8</v>
      </c>
      <c r="AA38" s="617"/>
      <c r="AB38" s="617"/>
      <c r="AC38" s="622"/>
      <c r="AD38" s="620" t="s">
        <v>119</v>
      </c>
      <c r="AE38" s="612"/>
      <c r="AF38" s="612"/>
      <c r="AG38" s="612"/>
      <c r="AH38" s="612"/>
      <c r="AI38" s="612"/>
      <c r="AJ38" s="612"/>
      <c r="AK38" s="613"/>
      <c r="AL38" s="616" t="s">
        <v>119</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303</v>
      </c>
      <c r="BZ38" s="609"/>
      <c r="CA38" s="609"/>
      <c r="CB38" s="609"/>
      <c r="CC38" s="609"/>
      <c r="CD38" s="609"/>
      <c r="CE38" s="609"/>
      <c r="CF38" s="609"/>
      <c r="CG38" s="609"/>
      <c r="CH38" s="609"/>
      <c r="CI38" s="609"/>
      <c r="CJ38" s="609"/>
      <c r="CK38" s="609"/>
      <c r="CL38" s="610"/>
      <c r="CM38" s="611">
        <v>12578707</v>
      </c>
      <c r="CN38" s="636"/>
      <c r="CO38" s="636"/>
      <c r="CP38" s="636"/>
      <c r="CQ38" s="636"/>
      <c r="CR38" s="636"/>
      <c r="CS38" s="636"/>
      <c r="CT38" s="637"/>
      <c r="CU38" s="616">
        <v>1.9</v>
      </c>
      <c r="CV38" s="638"/>
      <c r="CW38" s="638"/>
      <c r="CX38" s="639"/>
      <c r="CY38" s="620">
        <v>6296927</v>
      </c>
      <c r="CZ38" s="636"/>
      <c r="DA38" s="636"/>
      <c r="DB38" s="636"/>
      <c r="DC38" s="636"/>
      <c r="DD38" s="636"/>
      <c r="DE38" s="636"/>
      <c r="DF38" s="637"/>
      <c r="DG38" s="620">
        <v>6289192</v>
      </c>
      <c r="DH38" s="636"/>
      <c r="DI38" s="636"/>
      <c r="DJ38" s="636"/>
      <c r="DK38" s="636"/>
      <c r="DL38" s="636"/>
      <c r="DM38" s="636"/>
      <c r="DN38" s="636"/>
      <c r="DO38" s="636"/>
      <c r="DP38" s="636"/>
      <c r="DQ38" s="637"/>
      <c r="DR38" s="616">
        <v>1.4</v>
      </c>
      <c r="DS38" s="638"/>
      <c r="DT38" s="638"/>
      <c r="DU38" s="638"/>
      <c r="DV38" s="638"/>
      <c r="DW38" s="638"/>
      <c r="DX38" s="640"/>
    </row>
    <row r="39" spans="2:128" ht="11.25" customHeight="1" x14ac:dyDescent="0.2">
      <c r="B39" s="627" t="s">
        <v>304</v>
      </c>
      <c r="C39" s="628"/>
      <c r="D39" s="628"/>
      <c r="E39" s="628"/>
      <c r="F39" s="628"/>
      <c r="G39" s="628"/>
      <c r="H39" s="628"/>
      <c r="I39" s="628"/>
      <c r="J39" s="628"/>
      <c r="K39" s="628"/>
      <c r="L39" s="628"/>
      <c r="M39" s="628"/>
      <c r="N39" s="628"/>
      <c r="O39" s="628"/>
      <c r="P39" s="628"/>
      <c r="Q39" s="629"/>
      <c r="R39" s="611">
        <v>685337671</v>
      </c>
      <c r="S39" s="612"/>
      <c r="T39" s="612"/>
      <c r="U39" s="612"/>
      <c r="V39" s="612"/>
      <c r="W39" s="612"/>
      <c r="X39" s="612"/>
      <c r="Y39" s="613"/>
      <c r="Z39" s="614">
        <v>100</v>
      </c>
      <c r="AA39" s="614"/>
      <c r="AB39" s="614"/>
      <c r="AC39" s="614"/>
      <c r="AD39" s="615">
        <v>392207798</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305</v>
      </c>
      <c r="BZ39" s="609"/>
      <c r="CA39" s="609"/>
      <c r="CB39" s="609"/>
      <c r="CC39" s="609"/>
      <c r="CD39" s="609"/>
      <c r="CE39" s="609"/>
      <c r="CF39" s="609"/>
      <c r="CG39" s="609"/>
      <c r="CH39" s="609"/>
      <c r="CI39" s="609"/>
      <c r="CJ39" s="609"/>
      <c r="CK39" s="609"/>
      <c r="CL39" s="610"/>
      <c r="CM39" s="611">
        <v>115721054</v>
      </c>
      <c r="CN39" s="612"/>
      <c r="CO39" s="612"/>
      <c r="CP39" s="612"/>
      <c r="CQ39" s="612"/>
      <c r="CR39" s="612"/>
      <c r="CS39" s="612"/>
      <c r="CT39" s="613"/>
      <c r="CU39" s="616">
        <v>17.5</v>
      </c>
      <c r="CV39" s="638"/>
      <c r="CW39" s="638"/>
      <c r="CX39" s="639"/>
      <c r="CY39" s="620">
        <v>112503139</v>
      </c>
      <c r="CZ39" s="636"/>
      <c r="DA39" s="636"/>
      <c r="DB39" s="636"/>
      <c r="DC39" s="636"/>
      <c r="DD39" s="636"/>
      <c r="DE39" s="636"/>
      <c r="DF39" s="637"/>
      <c r="DG39" s="620">
        <v>112503139</v>
      </c>
      <c r="DH39" s="636"/>
      <c r="DI39" s="636"/>
      <c r="DJ39" s="636"/>
      <c r="DK39" s="636"/>
      <c r="DL39" s="636"/>
      <c r="DM39" s="636"/>
      <c r="DN39" s="636"/>
      <c r="DO39" s="636"/>
      <c r="DP39" s="636"/>
      <c r="DQ39" s="637"/>
      <c r="DR39" s="616">
        <v>25.5</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306</v>
      </c>
      <c r="BZ40" s="644"/>
      <c r="CA40" s="608" t="s">
        <v>68</v>
      </c>
      <c r="CB40" s="609"/>
      <c r="CC40" s="609"/>
      <c r="CD40" s="609"/>
      <c r="CE40" s="609"/>
      <c r="CF40" s="609"/>
      <c r="CG40" s="609"/>
      <c r="CH40" s="609"/>
      <c r="CI40" s="609"/>
      <c r="CJ40" s="609"/>
      <c r="CK40" s="609"/>
      <c r="CL40" s="610"/>
      <c r="CM40" s="611">
        <v>115718175</v>
      </c>
      <c r="CN40" s="636"/>
      <c r="CO40" s="636"/>
      <c r="CP40" s="636"/>
      <c r="CQ40" s="636"/>
      <c r="CR40" s="636"/>
      <c r="CS40" s="636"/>
      <c r="CT40" s="637"/>
      <c r="CU40" s="616">
        <v>17.5</v>
      </c>
      <c r="CV40" s="638"/>
      <c r="CW40" s="638"/>
      <c r="CX40" s="639"/>
      <c r="CY40" s="620">
        <v>112500260</v>
      </c>
      <c r="CZ40" s="636"/>
      <c r="DA40" s="636"/>
      <c r="DB40" s="636"/>
      <c r="DC40" s="636"/>
      <c r="DD40" s="636"/>
      <c r="DE40" s="636"/>
      <c r="DF40" s="637"/>
      <c r="DG40" s="620">
        <v>112500260</v>
      </c>
      <c r="DH40" s="636"/>
      <c r="DI40" s="636"/>
      <c r="DJ40" s="636"/>
      <c r="DK40" s="636"/>
      <c r="DL40" s="636"/>
      <c r="DM40" s="636"/>
      <c r="DN40" s="636"/>
      <c r="DO40" s="636"/>
      <c r="DP40" s="636"/>
      <c r="DQ40" s="637"/>
      <c r="DR40" s="616">
        <v>25.5</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307</v>
      </c>
      <c r="CB41" s="609"/>
      <c r="CC41" s="609"/>
      <c r="CD41" s="609"/>
      <c r="CE41" s="609"/>
      <c r="CF41" s="609"/>
      <c r="CG41" s="609"/>
      <c r="CH41" s="609"/>
      <c r="CI41" s="609"/>
      <c r="CJ41" s="609"/>
      <c r="CK41" s="609"/>
      <c r="CL41" s="610"/>
      <c r="CM41" s="611">
        <v>107140154</v>
      </c>
      <c r="CN41" s="612"/>
      <c r="CO41" s="612"/>
      <c r="CP41" s="612"/>
      <c r="CQ41" s="612"/>
      <c r="CR41" s="612"/>
      <c r="CS41" s="612"/>
      <c r="CT41" s="613"/>
      <c r="CU41" s="616">
        <v>16.2</v>
      </c>
      <c r="CV41" s="638"/>
      <c r="CW41" s="638"/>
      <c r="CX41" s="639"/>
      <c r="CY41" s="620">
        <v>103977653</v>
      </c>
      <c r="CZ41" s="636"/>
      <c r="DA41" s="636"/>
      <c r="DB41" s="636"/>
      <c r="DC41" s="636"/>
      <c r="DD41" s="636"/>
      <c r="DE41" s="636"/>
      <c r="DF41" s="637"/>
      <c r="DG41" s="620">
        <v>103977653</v>
      </c>
      <c r="DH41" s="636"/>
      <c r="DI41" s="636"/>
      <c r="DJ41" s="636"/>
      <c r="DK41" s="636"/>
      <c r="DL41" s="636"/>
      <c r="DM41" s="636"/>
      <c r="DN41" s="636"/>
      <c r="DO41" s="636"/>
      <c r="DP41" s="636"/>
      <c r="DQ41" s="637"/>
      <c r="DR41" s="616">
        <v>23.6</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308</v>
      </c>
      <c r="AQ42" s="594"/>
      <c r="AR42" s="594"/>
      <c r="AS42" s="594"/>
      <c r="AT42" s="594"/>
      <c r="AU42" s="594"/>
      <c r="AV42" s="594"/>
      <c r="AW42" s="594"/>
      <c r="AX42" s="594"/>
      <c r="AY42" s="594"/>
      <c r="AZ42" s="594"/>
      <c r="BA42" s="594"/>
      <c r="BB42" s="594"/>
      <c r="BC42" s="595"/>
      <c r="BD42" s="593" t="s">
        <v>309</v>
      </c>
      <c r="BE42" s="594"/>
      <c r="BF42" s="594"/>
      <c r="BG42" s="594"/>
      <c r="BH42" s="594"/>
      <c r="BI42" s="594"/>
      <c r="BJ42" s="594"/>
      <c r="BK42" s="594"/>
      <c r="BL42" s="594"/>
      <c r="BM42" s="595"/>
      <c r="BN42" s="593" t="s">
        <v>310</v>
      </c>
      <c r="BO42" s="594"/>
      <c r="BP42" s="594"/>
      <c r="BQ42" s="594"/>
      <c r="BR42" s="594"/>
      <c r="BS42" s="594"/>
      <c r="BT42" s="594"/>
      <c r="BU42" s="594"/>
      <c r="BV42" s="594"/>
      <c r="BW42" s="595"/>
      <c r="BY42" s="645"/>
      <c r="BZ42" s="646"/>
      <c r="CA42" s="608" t="s">
        <v>311</v>
      </c>
      <c r="CB42" s="609"/>
      <c r="CC42" s="609"/>
      <c r="CD42" s="609"/>
      <c r="CE42" s="609"/>
      <c r="CF42" s="609"/>
      <c r="CG42" s="609"/>
      <c r="CH42" s="609"/>
      <c r="CI42" s="609"/>
      <c r="CJ42" s="609"/>
      <c r="CK42" s="609"/>
      <c r="CL42" s="610"/>
      <c r="CM42" s="611">
        <v>8578021</v>
      </c>
      <c r="CN42" s="636"/>
      <c r="CO42" s="636"/>
      <c r="CP42" s="636"/>
      <c r="CQ42" s="636"/>
      <c r="CR42" s="636"/>
      <c r="CS42" s="636"/>
      <c r="CT42" s="637"/>
      <c r="CU42" s="616">
        <v>1.3</v>
      </c>
      <c r="CV42" s="638"/>
      <c r="CW42" s="638"/>
      <c r="CX42" s="639"/>
      <c r="CY42" s="620">
        <v>8522607</v>
      </c>
      <c r="CZ42" s="636"/>
      <c r="DA42" s="636"/>
      <c r="DB42" s="636"/>
      <c r="DC42" s="636"/>
      <c r="DD42" s="636"/>
      <c r="DE42" s="636"/>
      <c r="DF42" s="637"/>
      <c r="DG42" s="620">
        <v>8522607</v>
      </c>
      <c r="DH42" s="636"/>
      <c r="DI42" s="636"/>
      <c r="DJ42" s="636"/>
      <c r="DK42" s="636"/>
      <c r="DL42" s="636"/>
      <c r="DM42" s="636"/>
      <c r="DN42" s="636"/>
      <c r="DO42" s="636"/>
      <c r="DP42" s="636"/>
      <c r="DQ42" s="637"/>
      <c r="DR42" s="616">
        <v>1.9</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312</v>
      </c>
      <c r="AQ43" s="650"/>
      <c r="AR43" s="650"/>
      <c r="AS43" s="650"/>
      <c r="AT43" s="655" t="s">
        <v>313</v>
      </c>
      <c r="AU43" s="224"/>
      <c r="AV43" s="224"/>
      <c r="AW43" s="224"/>
      <c r="AX43" s="597" t="s">
        <v>157</v>
      </c>
      <c r="AY43" s="598"/>
      <c r="AZ43" s="598"/>
      <c r="BA43" s="598"/>
      <c r="BB43" s="598"/>
      <c r="BC43" s="599"/>
      <c r="BD43" s="658">
        <v>99.3</v>
      </c>
      <c r="BE43" s="659"/>
      <c r="BF43" s="659"/>
      <c r="BG43" s="659"/>
      <c r="BH43" s="659"/>
      <c r="BI43" s="659">
        <v>98.7</v>
      </c>
      <c r="BJ43" s="659"/>
      <c r="BK43" s="659"/>
      <c r="BL43" s="659"/>
      <c r="BM43" s="660"/>
      <c r="BN43" s="658">
        <v>99.4</v>
      </c>
      <c r="BO43" s="659"/>
      <c r="BP43" s="659"/>
      <c r="BQ43" s="659"/>
      <c r="BR43" s="659"/>
      <c r="BS43" s="659">
        <v>98.8</v>
      </c>
      <c r="BT43" s="659"/>
      <c r="BU43" s="659"/>
      <c r="BV43" s="659"/>
      <c r="BW43" s="660"/>
      <c r="BY43" s="647"/>
      <c r="BZ43" s="648"/>
      <c r="CA43" s="608" t="s">
        <v>314</v>
      </c>
      <c r="CB43" s="609"/>
      <c r="CC43" s="609"/>
      <c r="CD43" s="609"/>
      <c r="CE43" s="609"/>
      <c r="CF43" s="609"/>
      <c r="CG43" s="609"/>
      <c r="CH43" s="609"/>
      <c r="CI43" s="609"/>
      <c r="CJ43" s="609"/>
      <c r="CK43" s="609"/>
      <c r="CL43" s="610"/>
      <c r="CM43" s="611">
        <v>2879</v>
      </c>
      <c r="CN43" s="612"/>
      <c r="CO43" s="612"/>
      <c r="CP43" s="612"/>
      <c r="CQ43" s="612"/>
      <c r="CR43" s="612"/>
      <c r="CS43" s="612"/>
      <c r="CT43" s="613"/>
      <c r="CU43" s="616">
        <v>0</v>
      </c>
      <c r="CV43" s="638"/>
      <c r="CW43" s="638"/>
      <c r="CX43" s="639"/>
      <c r="CY43" s="620">
        <v>2879</v>
      </c>
      <c r="CZ43" s="636"/>
      <c r="DA43" s="636"/>
      <c r="DB43" s="636"/>
      <c r="DC43" s="636"/>
      <c r="DD43" s="636"/>
      <c r="DE43" s="636"/>
      <c r="DF43" s="637"/>
      <c r="DG43" s="620">
        <v>2879</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2">
      <c r="AP44" s="651"/>
      <c r="AQ44" s="652"/>
      <c r="AR44" s="652"/>
      <c r="AS44" s="652"/>
      <c r="AT44" s="656"/>
      <c r="AU44" s="213" t="s">
        <v>315</v>
      </c>
      <c r="AV44" s="213"/>
      <c r="AW44" s="213"/>
      <c r="AX44" s="608" t="s">
        <v>316</v>
      </c>
      <c r="AY44" s="609"/>
      <c r="AZ44" s="609"/>
      <c r="BA44" s="609"/>
      <c r="BB44" s="609"/>
      <c r="BC44" s="610"/>
      <c r="BD44" s="664">
        <v>98.8</v>
      </c>
      <c r="BE44" s="665"/>
      <c r="BF44" s="665"/>
      <c r="BG44" s="665"/>
      <c r="BH44" s="665"/>
      <c r="BI44" s="665">
        <v>96.7</v>
      </c>
      <c r="BJ44" s="665"/>
      <c r="BK44" s="665"/>
      <c r="BL44" s="665"/>
      <c r="BM44" s="666"/>
      <c r="BN44" s="664">
        <v>98.9</v>
      </c>
      <c r="BO44" s="665"/>
      <c r="BP44" s="665"/>
      <c r="BQ44" s="665"/>
      <c r="BR44" s="665"/>
      <c r="BS44" s="665">
        <v>96.8</v>
      </c>
      <c r="BT44" s="665"/>
      <c r="BU44" s="665"/>
      <c r="BV44" s="665"/>
      <c r="BW44" s="666"/>
      <c r="BY44" s="608" t="s">
        <v>317</v>
      </c>
      <c r="BZ44" s="609"/>
      <c r="CA44" s="609"/>
      <c r="CB44" s="609"/>
      <c r="CC44" s="609"/>
      <c r="CD44" s="609"/>
      <c r="CE44" s="609"/>
      <c r="CF44" s="609"/>
      <c r="CG44" s="609"/>
      <c r="CH44" s="609"/>
      <c r="CI44" s="609"/>
      <c r="CJ44" s="609"/>
      <c r="CK44" s="609"/>
      <c r="CL44" s="610"/>
      <c r="CM44" s="611">
        <v>214247790</v>
      </c>
      <c r="CN44" s="636"/>
      <c r="CO44" s="636"/>
      <c r="CP44" s="636"/>
      <c r="CQ44" s="636"/>
      <c r="CR44" s="636"/>
      <c r="CS44" s="636"/>
      <c r="CT44" s="637"/>
      <c r="CU44" s="616">
        <v>32.4</v>
      </c>
      <c r="CV44" s="638"/>
      <c r="CW44" s="638"/>
      <c r="CX44" s="639"/>
      <c r="CY44" s="620">
        <v>179633480</v>
      </c>
      <c r="CZ44" s="636"/>
      <c r="DA44" s="636"/>
      <c r="DB44" s="636"/>
      <c r="DC44" s="636"/>
      <c r="DD44" s="636"/>
      <c r="DE44" s="636"/>
      <c r="DF44" s="637"/>
      <c r="DG44" s="620">
        <v>127634481</v>
      </c>
      <c r="DH44" s="636"/>
      <c r="DI44" s="636"/>
      <c r="DJ44" s="636"/>
      <c r="DK44" s="636"/>
      <c r="DL44" s="636"/>
      <c r="DM44" s="636"/>
      <c r="DN44" s="636"/>
      <c r="DO44" s="636"/>
      <c r="DP44" s="636"/>
      <c r="DQ44" s="637"/>
      <c r="DR44" s="616">
        <v>29</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318</v>
      </c>
      <c r="AY45" s="628"/>
      <c r="AZ45" s="628"/>
      <c r="BA45" s="628"/>
      <c r="BB45" s="628"/>
      <c r="BC45" s="629"/>
      <c r="BD45" s="661">
        <v>99.9</v>
      </c>
      <c r="BE45" s="662"/>
      <c r="BF45" s="662"/>
      <c r="BG45" s="662"/>
      <c r="BH45" s="662"/>
      <c r="BI45" s="662">
        <v>99.8</v>
      </c>
      <c r="BJ45" s="662"/>
      <c r="BK45" s="662"/>
      <c r="BL45" s="662"/>
      <c r="BM45" s="663"/>
      <c r="BN45" s="661">
        <v>99.9</v>
      </c>
      <c r="BO45" s="662"/>
      <c r="BP45" s="662"/>
      <c r="BQ45" s="662"/>
      <c r="BR45" s="662"/>
      <c r="BS45" s="662">
        <v>99.8</v>
      </c>
      <c r="BT45" s="662"/>
      <c r="BU45" s="662"/>
      <c r="BV45" s="662"/>
      <c r="BW45" s="663"/>
      <c r="BY45" s="608" t="s">
        <v>319</v>
      </c>
      <c r="BZ45" s="609"/>
      <c r="CA45" s="609"/>
      <c r="CB45" s="609"/>
      <c r="CC45" s="609"/>
      <c r="CD45" s="609"/>
      <c r="CE45" s="609"/>
      <c r="CF45" s="609"/>
      <c r="CG45" s="609"/>
      <c r="CH45" s="609"/>
      <c r="CI45" s="609"/>
      <c r="CJ45" s="609"/>
      <c r="CK45" s="609"/>
      <c r="CL45" s="610"/>
      <c r="CM45" s="611">
        <v>23136348</v>
      </c>
      <c r="CN45" s="612"/>
      <c r="CO45" s="612"/>
      <c r="CP45" s="612"/>
      <c r="CQ45" s="612"/>
      <c r="CR45" s="612"/>
      <c r="CS45" s="612"/>
      <c r="CT45" s="613"/>
      <c r="CU45" s="616">
        <v>3.5</v>
      </c>
      <c r="CV45" s="638"/>
      <c r="CW45" s="638"/>
      <c r="CX45" s="639"/>
      <c r="CY45" s="620">
        <v>15648884</v>
      </c>
      <c r="CZ45" s="636"/>
      <c r="DA45" s="636"/>
      <c r="DB45" s="636"/>
      <c r="DC45" s="636"/>
      <c r="DD45" s="636"/>
      <c r="DE45" s="636"/>
      <c r="DF45" s="637"/>
      <c r="DG45" s="620">
        <v>14636573</v>
      </c>
      <c r="DH45" s="636"/>
      <c r="DI45" s="636"/>
      <c r="DJ45" s="636"/>
      <c r="DK45" s="636"/>
      <c r="DL45" s="636"/>
      <c r="DM45" s="636"/>
      <c r="DN45" s="636"/>
      <c r="DO45" s="636"/>
      <c r="DP45" s="636"/>
      <c r="DQ45" s="637"/>
      <c r="DR45" s="616">
        <v>3.3</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320</v>
      </c>
      <c r="AQ46" s="676"/>
      <c r="AR46" s="676"/>
      <c r="AS46" s="676"/>
      <c r="AT46" s="676"/>
      <c r="AU46" s="676"/>
      <c r="AV46" s="676"/>
      <c r="AW46" s="677"/>
      <c r="AX46" s="678" t="s">
        <v>321</v>
      </c>
      <c r="AY46" s="678"/>
      <c r="AZ46" s="678"/>
      <c r="BA46" s="678"/>
      <c r="BB46" s="678"/>
      <c r="BC46" s="678"/>
      <c r="BD46" s="679">
        <v>3787405</v>
      </c>
      <c r="BE46" s="680"/>
      <c r="BF46" s="680"/>
      <c r="BG46" s="680"/>
      <c r="BH46" s="680"/>
      <c r="BI46" s="680"/>
      <c r="BJ46" s="680"/>
      <c r="BK46" s="680"/>
      <c r="BL46" s="680"/>
      <c r="BM46" s="681"/>
      <c r="BN46" s="679">
        <v>3197448</v>
      </c>
      <c r="BO46" s="680"/>
      <c r="BP46" s="680"/>
      <c r="BQ46" s="680"/>
      <c r="BR46" s="680"/>
      <c r="BS46" s="680"/>
      <c r="BT46" s="680"/>
      <c r="BU46" s="680"/>
      <c r="BV46" s="680"/>
      <c r="BW46" s="681"/>
      <c r="BY46" s="608" t="s">
        <v>322</v>
      </c>
      <c r="BZ46" s="609"/>
      <c r="CA46" s="609"/>
      <c r="CB46" s="609"/>
      <c r="CC46" s="609"/>
      <c r="CD46" s="609"/>
      <c r="CE46" s="609"/>
      <c r="CF46" s="609"/>
      <c r="CG46" s="609"/>
      <c r="CH46" s="609"/>
      <c r="CI46" s="609"/>
      <c r="CJ46" s="609"/>
      <c r="CK46" s="609"/>
      <c r="CL46" s="610"/>
      <c r="CM46" s="611">
        <v>1915395</v>
      </c>
      <c r="CN46" s="636"/>
      <c r="CO46" s="636"/>
      <c r="CP46" s="636"/>
      <c r="CQ46" s="636"/>
      <c r="CR46" s="636"/>
      <c r="CS46" s="636"/>
      <c r="CT46" s="637"/>
      <c r="CU46" s="616">
        <v>0.3</v>
      </c>
      <c r="CV46" s="638"/>
      <c r="CW46" s="638"/>
      <c r="CX46" s="639"/>
      <c r="CY46" s="620">
        <v>1492184</v>
      </c>
      <c r="CZ46" s="636"/>
      <c r="DA46" s="636"/>
      <c r="DB46" s="636"/>
      <c r="DC46" s="636"/>
      <c r="DD46" s="636"/>
      <c r="DE46" s="636"/>
      <c r="DF46" s="637"/>
      <c r="DG46" s="620">
        <v>1492184</v>
      </c>
      <c r="DH46" s="636"/>
      <c r="DI46" s="636"/>
      <c r="DJ46" s="636"/>
      <c r="DK46" s="636"/>
      <c r="DL46" s="636"/>
      <c r="DM46" s="636"/>
      <c r="DN46" s="636"/>
      <c r="DO46" s="636"/>
      <c r="DP46" s="636"/>
      <c r="DQ46" s="637"/>
      <c r="DR46" s="616">
        <v>0.3</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323</v>
      </c>
      <c r="AQ47" s="669"/>
      <c r="AR47" s="669"/>
      <c r="AS47" s="669"/>
      <c r="AT47" s="669"/>
      <c r="AU47" s="669"/>
      <c r="AV47" s="669"/>
      <c r="AW47" s="670"/>
      <c r="AX47" s="671" t="s">
        <v>324</v>
      </c>
      <c r="AY47" s="671"/>
      <c r="AZ47" s="671"/>
      <c r="BA47" s="671"/>
      <c r="BB47" s="671"/>
      <c r="BC47" s="671"/>
      <c r="BD47" s="672">
        <v>3787405</v>
      </c>
      <c r="BE47" s="673"/>
      <c r="BF47" s="673"/>
      <c r="BG47" s="673"/>
      <c r="BH47" s="673"/>
      <c r="BI47" s="673"/>
      <c r="BJ47" s="673"/>
      <c r="BK47" s="673"/>
      <c r="BL47" s="673"/>
      <c r="BM47" s="674"/>
      <c r="BN47" s="672">
        <v>3197448</v>
      </c>
      <c r="BO47" s="673"/>
      <c r="BP47" s="673"/>
      <c r="BQ47" s="673"/>
      <c r="BR47" s="673"/>
      <c r="BS47" s="673"/>
      <c r="BT47" s="673"/>
      <c r="BU47" s="673"/>
      <c r="BV47" s="673"/>
      <c r="BW47" s="674"/>
      <c r="BY47" s="608" t="s">
        <v>325</v>
      </c>
      <c r="BZ47" s="609"/>
      <c r="CA47" s="609"/>
      <c r="CB47" s="609"/>
      <c r="CC47" s="609"/>
      <c r="CD47" s="609"/>
      <c r="CE47" s="609"/>
      <c r="CF47" s="609"/>
      <c r="CG47" s="609"/>
      <c r="CH47" s="609"/>
      <c r="CI47" s="609"/>
      <c r="CJ47" s="609"/>
      <c r="CK47" s="609"/>
      <c r="CL47" s="610"/>
      <c r="CM47" s="611">
        <v>163947991</v>
      </c>
      <c r="CN47" s="612"/>
      <c r="CO47" s="612"/>
      <c r="CP47" s="612"/>
      <c r="CQ47" s="612"/>
      <c r="CR47" s="612"/>
      <c r="CS47" s="612"/>
      <c r="CT47" s="613"/>
      <c r="CU47" s="616">
        <v>24.8</v>
      </c>
      <c r="CV47" s="638"/>
      <c r="CW47" s="638"/>
      <c r="CX47" s="639"/>
      <c r="CY47" s="620">
        <v>145644231</v>
      </c>
      <c r="CZ47" s="636"/>
      <c r="DA47" s="636"/>
      <c r="DB47" s="636"/>
      <c r="DC47" s="636"/>
      <c r="DD47" s="636"/>
      <c r="DE47" s="636"/>
      <c r="DF47" s="637"/>
      <c r="DG47" s="620">
        <v>101745133</v>
      </c>
      <c r="DH47" s="636"/>
      <c r="DI47" s="636"/>
      <c r="DJ47" s="636"/>
      <c r="DK47" s="636"/>
      <c r="DL47" s="636"/>
      <c r="DM47" s="636"/>
      <c r="DN47" s="636"/>
      <c r="DO47" s="636"/>
      <c r="DP47" s="636"/>
      <c r="DQ47" s="637"/>
      <c r="DR47" s="616">
        <v>23.1</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326</v>
      </c>
      <c r="BZ48" s="609"/>
      <c r="CA48" s="609"/>
      <c r="CB48" s="609"/>
      <c r="CC48" s="609"/>
      <c r="CD48" s="609"/>
      <c r="CE48" s="609"/>
      <c r="CF48" s="609"/>
      <c r="CG48" s="609"/>
      <c r="CH48" s="609"/>
      <c r="CI48" s="609"/>
      <c r="CJ48" s="609"/>
      <c r="CK48" s="609"/>
      <c r="CL48" s="610"/>
      <c r="CM48" s="611">
        <v>12448196</v>
      </c>
      <c r="CN48" s="636"/>
      <c r="CO48" s="636"/>
      <c r="CP48" s="636"/>
      <c r="CQ48" s="636"/>
      <c r="CR48" s="636"/>
      <c r="CS48" s="636"/>
      <c r="CT48" s="637"/>
      <c r="CU48" s="616">
        <v>1.9</v>
      </c>
      <c r="CV48" s="638"/>
      <c r="CW48" s="638"/>
      <c r="CX48" s="639"/>
      <c r="CY48" s="620">
        <v>12448196</v>
      </c>
      <c r="CZ48" s="636"/>
      <c r="DA48" s="636"/>
      <c r="DB48" s="636"/>
      <c r="DC48" s="636"/>
      <c r="DD48" s="636"/>
      <c r="DE48" s="636"/>
      <c r="DF48" s="637"/>
      <c r="DG48" s="620">
        <v>9755753</v>
      </c>
      <c r="DH48" s="636"/>
      <c r="DI48" s="636"/>
      <c r="DJ48" s="636"/>
      <c r="DK48" s="636"/>
      <c r="DL48" s="636"/>
      <c r="DM48" s="636"/>
      <c r="DN48" s="636"/>
      <c r="DO48" s="636"/>
      <c r="DP48" s="636"/>
      <c r="DQ48" s="637"/>
      <c r="DR48" s="616">
        <v>2.2000000000000002</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327</v>
      </c>
      <c r="BZ49" s="609"/>
      <c r="CA49" s="609"/>
      <c r="CB49" s="609"/>
      <c r="CC49" s="609"/>
      <c r="CD49" s="609"/>
      <c r="CE49" s="609"/>
      <c r="CF49" s="609"/>
      <c r="CG49" s="609"/>
      <c r="CH49" s="609"/>
      <c r="CI49" s="609"/>
      <c r="CJ49" s="609"/>
      <c r="CK49" s="609"/>
      <c r="CL49" s="610"/>
      <c r="CM49" s="611">
        <v>6400923</v>
      </c>
      <c r="CN49" s="612"/>
      <c r="CO49" s="612"/>
      <c r="CP49" s="612"/>
      <c r="CQ49" s="612"/>
      <c r="CR49" s="612"/>
      <c r="CS49" s="612"/>
      <c r="CT49" s="613"/>
      <c r="CU49" s="616">
        <v>1</v>
      </c>
      <c r="CV49" s="638"/>
      <c r="CW49" s="638"/>
      <c r="CX49" s="639"/>
      <c r="CY49" s="620">
        <v>4022332</v>
      </c>
      <c r="CZ49" s="636"/>
      <c r="DA49" s="636"/>
      <c r="DB49" s="636"/>
      <c r="DC49" s="636"/>
      <c r="DD49" s="636"/>
      <c r="DE49" s="636"/>
      <c r="DF49" s="637"/>
      <c r="DG49" s="620" t="s">
        <v>119</v>
      </c>
      <c r="DH49" s="636"/>
      <c r="DI49" s="636"/>
      <c r="DJ49" s="636"/>
      <c r="DK49" s="636"/>
      <c r="DL49" s="636"/>
      <c r="DM49" s="636"/>
      <c r="DN49" s="636"/>
      <c r="DO49" s="636"/>
      <c r="DP49" s="636"/>
      <c r="DQ49" s="637"/>
      <c r="DR49" s="616" t="s">
        <v>119</v>
      </c>
      <c r="DS49" s="638"/>
      <c r="DT49" s="638"/>
      <c r="DU49" s="638"/>
      <c r="DV49" s="638"/>
      <c r="DW49" s="638"/>
      <c r="DX49" s="640"/>
    </row>
    <row r="50" spans="2:128" ht="11.25" customHeight="1" x14ac:dyDescent="0.2">
      <c r="B50" s="213" t="s">
        <v>328</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329</v>
      </c>
      <c r="BZ50" s="609"/>
      <c r="CA50" s="609"/>
      <c r="CB50" s="609"/>
      <c r="CC50" s="609"/>
      <c r="CD50" s="609"/>
      <c r="CE50" s="609"/>
      <c r="CF50" s="609"/>
      <c r="CG50" s="609"/>
      <c r="CH50" s="609"/>
      <c r="CI50" s="609"/>
      <c r="CJ50" s="609"/>
      <c r="CK50" s="609"/>
      <c r="CL50" s="610"/>
      <c r="CM50" s="611">
        <v>1254786</v>
      </c>
      <c r="CN50" s="636"/>
      <c r="CO50" s="636"/>
      <c r="CP50" s="636"/>
      <c r="CQ50" s="636"/>
      <c r="CR50" s="636"/>
      <c r="CS50" s="636"/>
      <c r="CT50" s="637"/>
      <c r="CU50" s="616">
        <v>0.2</v>
      </c>
      <c r="CV50" s="638"/>
      <c r="CW50" s="638"/>
      <c r="CX50" s="639"/>
      <c r="CY50" s="620">
        <v>370785</v>
      </c>
      <c r="CZ50" s="636"/>
      <c r="DA50" s="636"/>
      <c r="DB50" s="636"/>
      <c r="DC50" s="636"/>
      <c r="DD50" s="636"/>
      <c r="DE50" s="636"/>
      <c r="DF50" s="637"/>
      <c r="DG50" s="620" t="s">
        <v>119</v>
      </c>
      <c r="DH50" s="636"/>
      <c r="DI50" s="636"/>
      <c r="DJ50" s="636"/>
      <c r="DK50" s="636"/>
      <c r="DL50" s="636"/>
      <c r="DM50" s="636"/>
      <c r="DN50" s="636"/>
      <c r="DO50" s="636"/>
      <c r="DP50" s="636"/>
      <c r="DQ50" s="637"/>
      <c r="DR50" s="616" t="s">
        <v>119</v>
      </c>
      <c r="DS50" s="638"/>
      <c r="DT50" s="638"/>
      <c r="DU50" s="638"/>
      <c r="DV50" s="638"/>
      <c r="DW50" s="638"/>
      <c r="DX50" s="640"/>
    </row>
    <row r="51" spans="2:128" ht="11.25" customHeight="1" x14ac:dyDescent="0.2">
      <c r="B51" s="227" t="s">
        <v>330</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331</v>
      </c>
      <c r="BZ51" s="609"/>
      <c r="CA51" s="609"/>
      <c r="CB51" s="609"/>
      <c r="CC51" s="609"/>
      <c r="CD51" s="609"/>
      <c r="CE51" s="609"/>
      <c r="CF51" s="609"/>
      <c r="CG51" s="609"/>
      <c r="CH51" s="609"/>
      <c r="CI51" s="609"/>
      <c r="CJ51" s="609"/>
      <c r="CK51" s="609"/>
      <c r="CL51" s="610"/>
      <c r="CM51" s="611">
        <v>5144151</v>
      </c>
      <c r="CN51" s="612"/>
      <c r="CO51" s="612"/>
      <c r="CP51" s="612"/>
      <c r="CQ51" s="612"/>
      <c r="CR51" s="612"/>
      <c r="CS51" s="612"/>
      <c r="CT51" s="613"/>
      <c r="CU51" s="616">
        <v>0.8</v>
      </c>
      <c r="CV51" s="638"/>
      <c r="CW51" s="638"/>
      <c r="CX51" s="639"/>
      <c r="CY51" s="620">
        <v>6868</v>
      </c>
      <c r="CZ51" s="636"/>
      <c r="DA51" s="636"/>
      <c r="DB51" s="636"/>
      <c r="DC51" s="636"/>
      <c r="DD51" s="636"/>
      <c r="DE51" s="636"/>
      <c r="DF51" s="637"/>
      <c r="DG51" s="620">
        <v>4838</v>
      </c>
      <c r="DH51" s="636"/>
      <c r="DI51" s="636"/>
      <c r="DJ51" s="636"/>
      <c r="DK51" s="636"/>
      <c r="DL51" s="636"/>
      <c r="DM51" s="636"/>
      <c r="DN51" s="636"/>
      <c r="DO51" s="636"/>
      <c r="DP51" s="636"/>
      <c r="DQ51" s="637"/>
      <c r="DR51" s="616">
        <v>0</v>
      </c>
      <c r="DS51" s="638"/>
      <c r="DT51" s="638"/>
      <c r="DU51" s="638"/>
      <c r="DV51" s="638"/>
      <c r="DW51" s="638"/>
      <c r="DX51" s="640"/>
    </row>
    <row r="52" spans="2:128" ht="11.25" customHeight="1" x14ac:dyDescent="0.2">
      <c r="B52" s="228" t="s">
        <v>332</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333</v>
      </c>
      <c r="BZ52" s="609"/>
      <c r="CA52" s="609"/>
      <c r="CB52" s="609"/>
      <c r="CC52" s="609"/>
      <c r="CD52" s="609"/>
      <c r="CE52" s="609"/>
      <c r="CF52" s="609"/>
      <c r="CG52" s="609"/>
      <c r="CH52" s="609"/>
      <c r="CI52" s="609"/>
      <c r="CJ52" s="609"/>
      <c r="CK52" s="609"/>
      <c r="CL52" s="610"/>
      <c r="CM52" s="611" t="s">
        <v>119</v>
      </c>
      <c r="CN52" s="636"/>
      <c r="CO52" s="636"/>
      <c r="CP52" s="636"/>
      <c r="CQ52" s="636"/>
      <c r="CR52" s="636"/>
      <c r="CS52" s="636"/>
      <c r="CT52" s="637"/>
      <c r="CU52" s="616" t="s">
        <v>119</v>
      </c>
      <c r="CV52" s="638"/>
      <c r="CW52" s="638"/>
      <c r="CX52" s="639"/>
      <c r="CY52" s="620" t="s">
        <v>119</v>
      </c>
      <c r="CZ52" s="636"/>
      <c r="DA52" s="636"/>
      <c r="DB52" s="636"/>
      <c r="DC52" s="636"/>
      <c r="DD52" s="636"/>
      <c r="DE52" s="636"/>
      <c r="DF52" s="637"/>
      <c r="DG52" s="620" t="s">
        <v>119</v>
      </c>
      <c r="DH52" s="636"/>
      <c r="DI52" s="636"/>
      <c r="DJ52" s="636"/>
      <c r="DK52" s="636"/>
      <c r="DL52" s="636"/>
      <c r="DM52" s="636"/>
      <c r="DN52" s="636"/>
      <c r="DO52" s="636"/>
      <c r="DP52" s="636"/>
      <c r="DQ52" s="637"/>
      <c r="DR52" s="616" t="s">
        <v>119</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334</v>
      </c>
      <c r="BZ53" s="609"/>
      <c r="CA53" s="609"/>
      <c r="CB53" s="609"/>
      <c r="CC53" s="609"/>
      <c r="CD53" s="609"/>
      <c r="CE53" s="609"/>
      <c r="CF53" s="609"/>
      <c r="CG53" s="609"/>
      <c r="CH53" s="609"/>
      <c r="CI53" s="609"/>
      <c r="CJ53" s="609"/>
      <c r="CK53" s="609"/>
      <c r="CL53" s="610"/>
      <c r="CM53" s="611">
        <v>103758332</v>
      </c>
      <c r="CN53" s="612"/>
      <c r="CO53" s="612"/>
      <c r="CP53" s="612"/>
      <c r="CQ53" s="612"/>
      <c r="CR53" s="612"/>
      <c r="CS53" s="612"/>
      <c r="CT53" s="613"/>
      <c r="CU53" s="616">
        <v>15.7</v>
      </c>
      <c r="CV53" s="638"/>
      <c r="CW53" s="638"/>
      <c r="CX53" s="639"/>
      <c r="CY53" s="620">
        <v>5241161</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335</v>
      </c>
      <c r="BZ54" s="609"/>
      <c r="CA54" s="609"/>
      <c r="CB54" s="609"/>
      <c r="CC54" s="609"/>
      <c r="CD54" s="609"/>
      <c r="CE54" s="609"/>
      <c r="CF54" s="609"/>
      <c r="CG54" s="609"/>
      <c r="CH54" s="609"/>
      <c r="CI54" s="609"/>
      <c r="CJ54" s="609"/>
      <c r="CK54" s="609"/>
      <c r="CL54" s="610"/>
      <c r="CM54" s="611">
        <v>1319016</v>
      </c>
      <c r="CN54" s="612"/>
      <c r="CO54" s="612"/>
      <c r="CP54" s="612"/>
      <c r="CQ54" s="612"/>
      <c r="CR54" s="612"/>
      <c r="CS54" s="612"/>
      <c r="CT54" s="613"/>
      <c r="CU54" s="616">
        <v>0.2</v>
      </c>
      <c r="CV54" s="638"/>
      <c r="CW54" s="638"/>
      <c r="CX54" s="639"/>
      <c r="CY54" s="620">
        <v>118184</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306</v>
      </c>
      <c r="BZ55" s="644"/>
      <c r="CA55" s="608" t="s">
        <v>336</v>
      </c>
      <c r="CB55" s="609"/>
      <c r="CC55" s="609"/>
      <c r="CD55" s="609"/>
      <c r="CE55" s="609"/>
      <c r="CF55" s="609"/>
      <c r="CG55" s="609"/>
      <c r="CH55" s="609"/>
      <c r="CI55" s="609"/>
      <c r="CJ55" s="609"/>
      <c r="CK55" s="609"/>
      <c r="CL55" s="610"/>
      <c r="CM55" s="611">
        <v>98021027</v>
      </c>
      <c r="CN55" s="612"/>
      <c r="CO55" s="612"/>
      <c r="CP55" s="612"/>
      <c r="CQ55" s="612"/>
      <c r="CR55" s="612"/>
      <c r="CS55" s="612"/>
      <c r="CT55" s="613"/>
      <c r="CU55" s="616">
        <v>14.8</v>
      </c>
      <c r="CV55" s="638"/>
      <c r="CW55" s="638"/>
      <c r="CX55" s="639"/>
      <c r="CY55" s="620">
        <v>5214385</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337</v>
      </c>
      <c r="CB56" s="609"/>
      <c r="CC56" s="609"/>
      <c r="CD56" s="609"/>
      <c r="CE56" s="609"/>
      <c r="CF56" s="609"/>
      <c r="CG56" s="609"/>
      <c r="CH56" s="609"/>
      <c r="CI56" s="609"/>
      <c r="CJ56" s="609"/>
      <c r="CK56" s="609"/>
      <c r="CL56" s="610"/>
      <c r="CM56" s="611">
        <v>52446898</v>
      </c>
      <c r="CN56" s="612"/>
      <c r="CO56" s="612"/>
      <c r="CP56" s="612"/>
      <c r="CQ56" s="612"/>
      <c r="CR56" s="612"/>
      <c r="CS56" s="612"/>
      <c r="CT56" s="613"/>
      <c r="CU56" s="616">
        <v>7.9</v>
      </c>
      <c r="CV56" s="638"/>
      <c r="CW56" s="638"/>
      <c r="CX56" s="639"/>
      <c r="CY56" s="620">
        <v>854507</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338</v>
      </c>
      <c r="CB57" s="609"/>
      <c r="CC57" s="609"/>
      <c r="CD57" s="609"/>
      <c r="CE57" s="609"/>
      <c r="CF57" s="609"/>
      <c r="CG57" s="609"/>
      <c r="CH57" s="609"/>
      <c r="CI57" s="609"/>
      <c r="CJ57" s="609"/>
      <c r="CK57" s="609"/>
      <c r="CL57" s="610"/>
      <c r="CM57" s="611">
        <v>27880585</v>
      </c>
      <c r="CN57" s="612"/>
      <c r="CO57" s="612"/>
      <c r="CP57" s="612"/>
      <c r="CQ57" s="612"/>
      <c r="CR57" s="612"/>
      <c r="CS57" s="612"/>
      <c r="CT57" s="613"/>
      <c r="CU57" s="616">
        <v>4.2</v>
      </c>
      <c r="CV57" s="638"/>
      <c r="CW57" s="638"/>
      <c r="CX57" s="639"/>
      <c r="CY57" s="620">
        <v>4056334</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339</v>
      </c>
      <c r="CB58" s="609"/>
      <c r="CC58" s="609"/>
      <c r="CD58" s="609"/>
      <c r="CE58" s="609"/>
      <c r="CF58" s="609"/>
      <c r="CG58" s="609"/>
      <c r="CH58" s="609"/>
      <c r="CI58" s="609"/>
      <c r="CJ58" s="609"/>
      <c r="CK58" s="609"/>
      <c r="CL58" s="610"/>
      <c r="CM58" s="611">
        <v>5737305</v>
      </c>
      <c r="CN58" s="612"/>
      <c r="CO58" s="612"/>
      <c r="CP58" s="612"/>
      <c r="CQ58" s="612"/>
      <c r="CR58" s="612"/>
      <c r="CS58" s="612"/>
      <c r="CT58" s="613"/>
      <c r="CU58" s="616">
        <v>0.9</v>
      </c>
      <c r="CV58" s="638"/>
      <c r="CW58" s="638"/>
      <c r="CX58" s="639"/>
      <c r="CY58" s="620">
        <v>26776</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340</v>
      </c>
      <c r="CB59" s="609"/>
      <c r="CC59" s="609"/>
      <c r="CD59" s="609"/>
      <c r="CE59" s="609"/>
      <c r="CF59" s="609"/>
      <c r="CG59" s="609"/>
      <c r="CH59" s="609"/>
      <c r="CI59" s="609"/>
      <c r="CJ59" s="609"/>
      <c r="CK59" s="609"/>
      <c r="CL59" s="610"/>
      <c r="CM59" s="611" t="s">
        <v>119</v>
      </c>
      <c r="CN59" s="612"/>
      <c r="CO59" s="612"/>
      <c r="CP59" s="612"/>
      <c r="CQ59" s="612"/>
      <c r="CR59" s="612"/>
      <c r="CS59" s="612"/>
      <c r="CT59" s="613"/>
      <c r="CU59" s="616" t="s">
        <v>119</v>
      </c>
      <c r="CV59" s="638"/>
      <c r="CW59" s="638"/>
      <c r="CX59" s="639"/>
      <c r="CY59" s="620" t="s">
        <v>119</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341</v>
      </c>
      <c r="BZ60" s="628"/>
      <c r="CA60" s="628"/>
      <c r="CB60" s="628"/>
      <c r="CC60" s="628"/>
      <c r="CD60" s="628"/>
      <c r="CE60" s="628"/>
      <c r="CF60" s="628"/>
      <c r="CG60" s="628"/>
      <c r="CH60" s="628"/>
      <c r="CI60" s="628"/>
      <c r="CJ60" s="628"/>
      <c r="CK60" s="628"/>
      <c r="CL60" s="629"/>
      <c r="CM60" s="690">
        <v>661375081</v>
      </c>
      <c r="CN60" s="691"/>
      <c r="CO60" s="691"/>
      <c r="CP60" s="691"/>
      <c r="CQ60" s="691"/>
      <c r="CR60" s="691"/>
      <c r="CS60" s="691"/>
      <c r="CT60" s="692"/>
      <c r="CU60" s="633">
        <v>100</v>
      </c>
      <c r="CV60" s="693"/>
      <c r="CW60" s="693"/>
      <c r="CX60" s="694"/>
      <c r="CY60" s="695">
        <v>486137305</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51Rv9ZjmWodkwIQ4Dtmz3V26REJjO5/Fe7ZSts/23i3lLKI/5RwKBXRO6dXLUJ4H5rVDDqLUKRTT9fbBVEOvRA==" saltValue="uGK37hK0+JUUws59i13/jQ=="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342</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5" t="s">
        <v>343</v>
      </c>
      <c r="DK2" s="736"/>
      <c r="DL2" s="736"/>
      <c r="DM2" s="736"/>
      <c r="DN2" s="736"/>
      <c r="DO2" s="737"/>
      <c r="DP2" s="238"/>
      <c r="DQ2" s="735" t="s">
        <v>344</v>
      </c>
      <c r="DR2" s="736"/>
      <c r="DS2" s="736"/>
      <c r="DT2" s="736"/>
      <c r="DU2" s="736"/>
      <c r="DV2" s="736"/>
      <c r="DW2" s="736"/>
      <c r="DX2" s="736"/>
      <c r="DY2" s="736"/>
      <c r="DZ2" s="737"/>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8" t="s">
        <v>345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241"/>
      <c r="BA4" s="241"/>
      <c r="BB4" s="241"/>
      <c r="BC4" s="241"/>
      <c r="BD4" s="241"/>
      <c r="BE4" s="242"/>
      <c r="BF4" s="242"/>
      <c r="BG4" s="242"/>
      <c r="BH4" s="242"/>
      <c r="BI4" s="242"/>
      <c r="BJ4" s="242"/>
      <c r="BK4" s="242"/>
      <c r="BL4" s="242"/>
      <c r="BM4" s="242"/>
      <c r="BN4" s="242"/>
      <c r="BO4" s="242"/>
      <c r="BP4" s="242"/>
      <c r="BQ4" s="241" t="s">
        <v>346</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9" t="s">
        <v>347</v>
      </c>
      <c r="B5" s="730"/>
      <c r="C5" s="730"/>
      <c r="D5" s="730"/>
      <c r="E5" s="730"/>
      <c r="F5" s="730"/>
      <c r="G5" s="730"/>
      <c r="H5" s="730"/>
      <c r="I5" s="730"/>
      <c r="J5" s="730"/>
      <c r="K5" s="730"/>
      <c r="L5" s="730"/>
      <c r="M5" s="730"/>
      <c r="N5" s="730"/>
      <c r="O5" s="730"/>
      <c r="P5" s="731"/>
      <c r="Q5" s="704" t="s">
        <v>348</v>
      </c>
      <c r="R5" s="705"/>
      <c r="S5" s="705"/>
      <c r="T5" s="705"/>
      <c r="U5" s="706"/>
      <c r="V5" s="704" t="s">
        <v>349</v>
      </c>
      <c r="W5" s="705"/>
      <c r="X5" s="705"/>
      <c r="Y5" s="705"/>
      <c r="Z5" s="706"/>
      <c r="AA5" s="704" t="s">
        <v>350</v>
      </c>
      <c r="AB5" s="705"/>
      <c r="AC5" s="705"/>
      <c r="AD5" s="705"/>
      <c r="AE5" s="705"/>
      <c r="AF5" s="739" t="s">
        <v>351</v>
      </c>
      <c r="AG5" s="705"/>
      <c r="AH5" s="705"/>
      <c r="AI5" s="705"/>
      <c r="AJ5" s="716"/>
      <c r="AK5" s="705" t="s">
        <v>352</v>
      </c>
      <c r="AL5" s="705"/>
      <c r="AM5" s="705"/>
      <c r="AN5" s="705"/>
      <c r="AO5" s="706"/>
      <c r="AP5" s="704" t="s">
        <v>353</v>
      </c>
      <c r="AQ5" s="705"/>
      <c r="AR5" s="705"/>
      <c r="AS5" s="705"/>
      <c r="AT5" s="706"/>
      <c r="AU5" s="704" t="s">
        <v>354</v>
      </c>
      <c r="AV5" s="705"/>
      <c r="AW5" s="705"/>
      <c r="AX5" s="705"/>
      <c r="AY5" s="716"/>
      <c r="AZ5" s="245"/>
      <c r="BA5" s="245"/>
      <c r="BB5" s="245"/>
      <c r="BC5" s="245"/>
      <c r="BD5" s="245"/>
      <c r="BE5" s="246"/>
      <c r="BF5" s="246"/>
      <c r="BG5" s="246"/>
      <c r="BH5" s="246"/>
      <c r="BI5" s="246"/>
      <c r="BJ5" s="246"/>
      <c r="BK5" s="246"/>
      <c r="BL5" s="246"/>
      <c r="BM5" s="246"/>
      <c r="BN5" s="246"/>
      <c r="BO5" s="246"/>
      <c r="BP5" s="246"/>
      <c r="BQ5" s="729" t="s">
        <v>355</v>
      </c>
      <c r="BR5" s="730"/>
      <c r="BS5" s="730"/>
      <c r="BT5" s="730"/>
      <c r="BU5" s="730"/>
      <c r="BV5" s="730"/>
      <c r="BW5" s="730"/>
      <c r="BX5" s="730"/>
      <c r="BY5" s="730"/>
      <c r="BZ5" s="730"/>
      <c r="CA5" s="730"/>
      <c r="CB5" s="730"/>
      <c r="CC5" s="730"/>
      <c r="CD5" s="730"/>
      <c r="CE5" s="730"/>
      <c r="CF5" s="730"/>
      <c r="CG5" s="731"/>
      <c r="CH5" s="704" t="s">
        <v>356</v>
      </c>
      <c r="CI5" s="705"/>
      <c r="CJ5" s="705"/>
      <c r="CK5" s="705"/>
      <c r="CL5" s="706"/>
      <c r="CM5" s="704" t="s">
        <v>357</v>
      </c>
      <c r="CN5" s="705"/>
      <c r="CO5" s="705"/>
      <c r="CP5" s="705"/>
      <c r="CQ5" s="706"/>
      <c r="CR5" s="704" t="s">
        <v>358</v>
      </c>
      <c r="CS5" s="705"/>
      <c r="CT5" s="705"/>
      <c r="CU5" s="705"/>
      <c r="CV5" s="706"/>
      <c r="CW5" s="704" t="s">
        <v>359</v>
      </c>
      <c r="CX5" s="705"/>
      <c r="CY5" s="705"/>
      <c r="CZ5" s="705"/>
      <c r="DA5" s="706"/>
      <c r="DB5" s="704" t="s">
        <v>360</v>
      </c>
      <c r="DC5" s="705"/>
      <c r="DD5" s="705"/>
      <c r="DE5" s="705"/>
      <c r="DF5" s="706"/>
      <c r="DG5" s="710" t="s">
        <v>361</v>
      </c>
      <c r="DH5" s="711"/>
      <c r="DI5" s="711"/>
      <c r="DJ5" s="711"/>
      <c r="DK5" s="712"/>
      <c r="DL5" s="710" t="s">
        <v>362</v>
      </c>
      <c r="DM5" s="711"/>
      <c r="DN5" s="711"/>
      <c r="DO5" s="711"/>
      <c r="DP5" s="712"/>
      <c r="DQ5" s="704" t="s">
        <v>363</v>
      </c>
      <c r="DR5" s="705"/>
      <c r="DS5" s="705"/>
      <c r="DT5" s="705"/>
      <c r="DU5" s="706"/>
      <c r="DV5" s="704" t="s">
        <v>354</v>
      </c>
      <c r="DW5" s="705"/>
      <c r="DX5" s="705"/>
      <c r="DY5" s="705"/>
      <c r="DZ5" s="716"/>
      <c r="EA5" s="243"/>
    </row>
    <row r="6" spans="1:131" s="244" customFormat="1" ht="26.25" customHeight="1" thickBot="1" x14ac:dyDescent="0.25">
      <c r="A6" s="732"/>
      <c r="B6" s="733"/>
      <c r="C6" s="733"/>
      <c r="D6" s="733"/>
      <c r="E6" s="733"/>
      <c r="F6" s="733"/>
      <c r="G6" s="733"/>
      <c r="H6" s="733"/>
      <c r="I6" s="733"/>
      <c r="J6" s="733"/>
      <c r="K6" s="733"/>
      <c r="L6" s="733"/>
      <c r="M6" s="733"/>
      <c r="N6" s="733"/>
      <c r="O6" s="733"/>
      <c r="P6" s="734"/>
      <c r="Q6" s="707"/>
      <c r="R6" s="708"/>
      <c r="S6" s="708"/>
      <c r="T6" s="708"/>
      <c r="U6" s="709"/>
      <c r="V6" s="707"/>
      <c r="W6" s="708"/>
      <c r="X6" s="708"/>
      <c r="Y6" s="708"/>
      <c r="Z6" s="709"/>
      <c r="AA6" s="707"/>
      <c r="AB6" s="708"/>
      <c r="AC6" s="708"/>
      <c r="AD6" s="708"/>
      <c r="AE6" s="708"/>
      <c r="AF6" s="740"/>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2"/>
      <c r="BR6" s="733"/>
      <c r="BS6" s="733"/>
      <c r="BT6" s="733"/>
      <c r="BU6" s="733"/>
      <c r="BV6" s="733"/>
      <c r="BW6" s="733"/>
      <c r="BX6" s="733"/>
      <c r="BY6" s="733"/>
      <c r="BZ6" s="733"/>
      <c r="CA6" s="733"/>
      <c r="CB6" s="733"/>
      <c r="CC6" s="733"/>
      <c r="CD6" s="733"/>
      <c r="CE6" s="733"/>
      <c r="CF6" s="733"/>
      <c r="CG6" s="734"/>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364</v>
      </c>
      <c r="C7" s="719"/>
      <c r="D7" s="719"/>
      <c r="E7" s="719"/>
      <c r="F7" s="719"/>
      <c r="G7" s="719"/>
      <c r="H7" s="719"/>
      <c r="I7" s="719"/>
      <c r="J7" s="719"/>
      <c r="K7" s="719"/>
      <c r="L7" s="719"/>
      <c r="M7" s="719"/>
      <c r="N7" s="719"/>
      <c r="O7" s="719"/>
      <c r="P7" s="720"/>
      <c r="Q7" s="721">
        <v>733037049</v>
      </c>
      <c r="R7" s="722"/>
      <c r="S7" s="722"/>
      <c r="T7" s="722"/>
      <c r="U7" s="723"/>
      <c r="V7" s="724">
        <v>710251517</v>
      </c>
      <c r="W7" s="722"/>
      <c r="X7" s="722"/>
      <c r="Y7" s="722"/>
      <c r="Z7" s="723"/>
      <c r="AA7" s="724">
        <v>22785532</v>
      </c>
      <c r="AB7" s="722"/>
      <c r="AC7" s="722"/>
      <c r="AD7" s="722"/>
      <c r="AE7" s="725"/>
      <c r="AF7" s="726">
        <v>8971</v>
      </c>
      <c r="AG7" s="727"/>
      <c r="AH7" s="727"/>
      <c r="AI7" s="727"/>
      <c r="AJ7" s="728"/>
      <c r="AK7" s="767">
        <v>269298</v>
      </c>
      <c r="AL7" s="768"/>
      <c r="AM7" s="768"/>
      <c r="AN7" s="768"/>
      <c r="AO7" s="769"/>
      <c r="AP7" s="770">
        <v>1203298520</v>
      </c>
      <c r="AQ7" s="768"/>
      <c r="AR7" s="768"/>
      <c r="AS7" s="768"/>
      <c r="AT7" s="769"/>
      <c r="AU7" s="771"/>
      <c r="AV7" s="771"/>
      <c r="AW7" s="771"/>
      <c r="AX7" s="771"/>
      <c r="AY7" s="772"/>
      <c r="AZ7" s="241"/>
      <c r="BA7" s="241"/>
      <c r="BB7" s="241"/>
      <c r="BC7" s="241"/>
      <c r="BD7" s="241"/>
      <c r="BE7" s="242"/>
      <c r="BF7" s="242"/>
      <c r="BG7" s="242"/>
      <c r="BH7" s="242"/>
      <c r="BI7" s="242"/>
      <c r="BJ7" s="242"/>
      <c r="BK7" s="242"/>
      <c r="BL7" s="242"/>
      <c r="BM7" s="242"/>
      <c r="BN7" s="242"/>
      <c r="BO7" s="242"/>
      <c r="BP7" s="242"/>
      <c r="BQ7" s="248">
        <v>1</v>
      </c>
      <c r="BR7" s="249"/>
      <c r="BS7" s="773" t="s">
        <v>607</v>
      </c>
      <c r="BT7" s="774"/>
      <c r="BU7" s="774"/>
      <c r="BV7" s="774"/>
      <c r="BW7" s="774"/>
      <c r="BX7" s="774"/>
      <c r="BY7" s="774"/>
      <c r="BZ7" s="774"/>
      <c r="CA7" s="774"/>
      <c r="CB7" s="774"/>
      <c r="CC7" s="774"/>
      <c r="CD7" s="774"/>
      <c r="CE7" s="774"/>
      <c r="CF7" s="774"/>
      <c r="CG7" s="775"/>
      <c r="CH7" s="764">
        <v>0</v>
      </c>
      <c r="CI7" s="765"/>
      <c r="CJ7" s="765"/>
      <c r="CK7" s="765"/>
      <c r="CL7" s="766"/>
      <c r="CM7" s="764">
        <v>160</v>
      </c>
      <c r="CN7" s="765"/>
      <c r="CO7" s="765"/>
      <c r="CP7" s="765"/>
      <c r="CQ7" s="766"/>
      <c r="CR7" s="764">
        <v>10</v>
      </c>
      <c r="CS7" s="765"/>
      <c r="CT7" s="765"/>
      <c r="CU7" s="765"/>
      <c r="CV7" s="766"/>
      <c r="CW7" s="764"/>
      <c r="CX7" s="765"/>
      <c r="CY7" s="765"/>
      <c r="CZ7" s="765"/>
      <c r="DA7" s="766"/>
      <c r="DB7" s="764"/>
      <c r="DC7" s="765"/>
      <c r="DD7" s="765"/>
      <c r="DE7" s="765"/>
      <c r="DF7" s="766"/>
      <c r="DG7" s="764"/>
      <c r="DH7" s="765"/>
      <c r="DI7" s="765"/>
      <c r="DJ7" s="765"/>
      <c r="DK7" s="766"/>
      <c r="DL7" s="764"/>
      <c r="DM7" s="765"/>
      <c r="DN7" s="765"/>
      <c r="DO7" s="765"/>
      <c r="DP7" s="766"/>
      <c r="DQ7" s="764"/>
      <c r="DR7" s="765"/>
      <c r="DS7" s="765"/>
      <c r="DT7" s="765"/>
      <c r="DU7" s="766"/>
      <c r="DV7" s="741"/>
      <c r="DW7" s="742"/>
      <c r="DX7" s="742"/>
      <c r="DY7" s="742"/>
      <c r="DZ7" s="743"/>
      <c r="EA7" s="243"/>
    </row>
    <row r="8" spans="1:131" s="244" customFormat="1" ht="26.25" customHeight="1" x14ac:dyDescent="0.2">
      <c r="A8" s="250">
        <v>2</v>
      </c>
      <c r="B8" s="744" t="s">
        <v>365</v>
      </c>
      <c r="C8" s="745"/>
      <c r="D8" s="745"/>
      <c r="E8" s="745"/>
      <c r="F8" s="745"/>
      <c r="G8" s="745"/>
      <c r="H8" s="745"/>
      <c r="I8" s="745"/>
      <c r="J8" s="745"/>
      <c r="K8" s="745"/>
      <c r="L8" s="745"/>
      <c r="M8" s="745"/>
      <c r="N8" s="745"/>
      <c r="O8" s="745"/>
      <c r="P8" s="746"/>
      <c r="Q8" s="747">
        <v>181732094</v>
      </c>
      <c r="R8" s="748"/>
      <c r="S8" s="748"/>
      <c r="T8" s="748"/>
      <c r="U8" s="749"/>
      <c r="V8" s="750">
        <v>181732094</v>
      </c>
      <c r="W8" s="748"/>
      <c r="X8" s="748"/>
      <c r="Y8" s="748"/>
      <c r="Z8" s="749"/>
      <c r="AA8" s="750" t="s">
        <v>611</v>
      </c>
      <c r="AB8" s="748"/>
      <c r="AC8" s="748"/>
      <c r="AD8" s="748"/>
      <c r="AE8" s="751"/>
      <c r="AF8" s="752" t="s">
        <v>366</v>
      </c>
      <c r="AG8" s="753"/>
      <c r="AH8" s="753"/>
      <c r="AI8" s="753"/>
      <c r="AJ8" s="754"/>
      <c r="AK8" s="755">
        <v>112085138</v>
      </c>
      <c r="AL8" s="756"/>
      <c r="AM8" s="756"/>
      <c r="AN8" s="756"/>
      <c r="AO8" s="757"/>
      <c r="AP8" s="758">
        <v>231275613</v>
      </c>
      <c r="AQ8" s="756"/>
      <c r="AR8" s="756"/>
      <c r="AS8" s="756"/>
      <c r="AT8" s="757"/>
      <c r="AU8" s="759"/>
      <c r="AV8" s="759"/>
      <c r="AW8" s="759"/>
      <c r="AX8" s="759"/>
      <c r="AY8" s="760"/>
      <c r="AZ8" s="241"/>
      <c r="BA8" s="241"/>
      <c r="BB8" s="241"/>
      <c r="BC8" s="241"/>
      <c r="BD8" s="241"/>
      <c r="BE8" s="242"/>
      <c r="BF8" s="242"/>
      <c r="BG8" s="242"/>
      <c r="BH8" s="242"/>
      <c r="BI8" s="242"/>
      <c r="BJ8" s="242"/>
      <c r="BK8" s="242"/>
      <c r="BL8" s="242"/>
      <c r="BM8" s="242"/>
      <c r="BN8" s="242"/>
      <c r="BO8" s="242"/>
      <c r="BP8" s="242"/>
      <c r="BQ8" s="251">
        <v>2</v>
      </c>
      <c r="BR8" s="252"/>
      <c r="BS8" s="761" t="s">
        <v>578</v>
      </c>
      <c r="BT8" s="762"/>
      <c r="BU8" s="762"/>
      <c r="BV8" s="762"/>
      <c r="BW8" s="762"/>
      <c r="BX8" s="762"/>
      <c r="BY8" s="762"/>
      <c r="BZ8" s="762"/>
      <c r="CA8" s="762"/>
      <c r="CB8" s="762"/>
      <c r="CC8" s="762"/>
      <c r="CD8" s="762"/>
      <c r="CE8" s="762"/>
      <c r="CF8" s="762"/>
      <c r="CG8" s="763"/>
      <c r="CH8" s="776">
        <v>-1</v>
      </c>
      <c r="CI8" s="777"/>
      <c r="CJ8" s="777"/>
      <c r="CK8" s="777"/>
      <c r="CL8" s="778"/>
      <c r="CM8" s="776">
        <v>65</v>
      </c>
      <c r="CN8" s="777"/>
      <c r="CO8" s="777"/>
      <c r="CP8" s="777"/>
      <c r="CQ8" s="778"/>
      <c r="CR8" s="776">
        <v>11</v>
      </c>
      <c r="CS8" s="777"/>
      <c r="CT8" s="777"/>
      <c r="CU8" s="777"/>
      <c r="CV8" s="778"/>
      <c r="CW8" s="776">
        <v>5</v>
      </c>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9"/>
      <c r="DW8" s="780"/>
      <c r="DX8" s="780"/>
      <c r="DY8" s="780"/>
      <c r="DZ8" s="781"/>
      <c r="EA8" s="243"/>
    </row>
    <row r="9" spans="1:131" s="244" customFormat="1" ht="26.25" customHeight="1" x14ac:dyDescent="0.2">
      <c r="A9" s="250">
        <v>3</v>
      </c>
      <c r="B9" s="744" t="s">
        <v>367</v>
      </c>
      <c r="C9" s="745"/>
      <c r="D9" s="745"/>
      <c r="E9" s="745"/>
      <c r="F9" s="745"/>
      <c r="G9" s="745"/>
      <c r="H9" s="745"/>
      <c r="I9" s="745"/>
      <c r="J9" s="745"/>
      <c r="K9" s="745"/>
      <c r="L9" s="745"/>
      <c r="M9" s="745"/>
      <c r="N9" s="745"/>
      <c r="O9" s="745"/>
      <c r="P9" s="746"/>
      <c r="Q9" s="747">
        <v>1669834</v>
      </c>
      <c r="R9" s="748"/>
      <c r="S9" s="748"/>
      <c r="T9" s="748"/>
      <c r="U9" s="749"/>
      <c r="V9" s="750">
        <v>1669834</v>
      </c>
      <c r="W9" s="748"/>
      <c r="X9" s="748"/>
      <c r="Y9" s="748"/>
      <c r="Z9" s="749"/>
      <c r="AA9" s="750" t="s">
        <v>611</v>
      </c>
      <c r="AB9" s="748"/>
      <c r="AC9" s="748"/>
      <c r="AD9" s="748"/>
      <c r="AE9" s="751"/>
      <c r="AF9" s="752" t="s">
        <v>368</v>
      </c>
      <c r="AG9" s="753"/>
      <c r="AH9" s="753"/>
      <c r="AI9" s="753"/>
      <c r="AJ9" s="754"/>
      <c r="AK9" s="755" t="s">
        <v>611</v>
      </c>
      <c r="AL9" s="756"/>
      <c r="AM9" s="756"/>
      <c r="AN9" s="756"/>
      <c r="AO9" s="757"/>
      <c r="AP9" s="758">
        <v>4771217</v>
      </c>
      <c r="AQ9" s="756"/>
      <c r="AR9" s="756"/>
      <c r="AS9" s="756"/>
      <c r="AT9" s="757"/>
      <c r="AU9" s="759"/>
      <c r="AV9" s="759"/>
      <c r="AW9" s="759"/>
      <c r="AX9" s="759"/>
      <c r="AY9" s="760"/>
      <c r="AZ9" s="241"/>
      <c r="BA9" s="241"/>
      <c r="BB9" s="241"/>
      <c r="BC9" s="241"/>
      <c r="BD9" s="241"/>
      <c r="BE9" s="242"/>
      <c r="BF9" s="242"/>
      <c r="BG9" s="242"/>
      <c r="BH9" s="242"/>
      <c r="BI9" s="242"/>
      <c r="BJ9" s="242"/>
      <c r="BK9" s="242"/>
      <c r="BL9" s="242"/>
      <c r="BM9" s="242"/>
      <c r="BN9" s="242"/>
      <c r="BO9" s="242"/>
      <c r="BP9" s="242"/>
      <c r="BQ9" s="251">
        <v>3</v>
      </c>
      <c r="BR9" s="252"/>
      <c r="BS9" s="761" t="s">
        <v>579</v>
      </c>
      <c r="BT9" s="762"/>
      <c r="BU9" s="762"/>
      <c r="BV9" s="762"/>
      <c r="BW9" s="762"/>
      <c r="BX9" s="762"/>
      <c r="BY9" s="762"/>
      <c r="BZ9" s="762"/>
      <c r="CA9" s="762"/>
      <c r="CB9" s="762"/>
      <c r="CC9" s="762"/>
      <c r="CD9" s="762"/>
      <c r="CE9" s="762"/>
      <c r="CF9" s="762"/>
      <c r="CG9" s="763"/>
      <c r="CH9" s="776">
        <v>-1</v>
      </c>
      <c r="CI9" s="777"/>
      <c r="CJ9" s="777"/>
      <c r="CK9" s="777"/>
      <c r="CL9" s="778"/>
      <c r="CM9" s="776">
        <v>21</v>
      </c>
      <c r="CN9" s="777"/>
      <c r="CO9" s="777"/>
      <c r="CP9" s="777"/>
      <c r="CQ9" s="778"/>
      <c r="CR9" s="776">
        <v>2</v>
      </c>
      <c r="CS9" s="777"/>
      <c r="CT9" s="777"/>
      <c r="CU9" s="777"/>
      <c r="CV9" s="778"/>
      <c r="CW9" s="776">
        <v>20</v>
      </c>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9"/>
      <c r="DW9" s="780"/>
      <c r="DX9" s="780"/>
      <c r="DY9" s="780"/>
      <c r="DZ9" s="781"/>
      <c r="EA9" s="243"/>
    </row>
    <row r="10" spans="1:131" s="244" customFormat="1" ht="26.25" customHeight="1" x14ac:dyDescent="0.2">
      <c r="A10" s="250">
        <v>4</v>
      </c>
      <c r="B10" s="744" t="s">
        <v>369</v>
      </c>
      <c r="C10" s="745"/>
      <c r="D10" s="745"/>
      <c r="E10" s="745"/>
      <c r="F10" s="745"/>
      <c r="G10" s="745"/>
      <c r="H10" s="745"/>
      <c r="I10" s="745"/>
      <c r="J10" s="745"/>
      <c r="K10" s="745"/>
      <c r="L10" s="745"/>
      <c r="M10" s="745"/>
      <c r="N10" s="745"/>
      <c r="O10" s="745"/>
      <c r="P10" s="746"/>
      <c r="Q10" s="747">
        <v>609778</v>
      </c>
      <c r="R10" s="748"/>
      <c r="S10" s="748"/>
      <c r="T10" s="748"/>
      <c r="U10" s="749"/>
      <c r="V10" s="750">
        <v>211504</v>
      </c>
      <c r="W10" s="748"/>
      <c r="X10" s="748"/>
      <c r="Y10" s="748"/>
      <c r="Z10" s="749"/>
      <c r="AA10" s="750">
        <v>398274</v>
      </c>
      <c r="AB10" s="748"/>
      <c r="AC10" s="748"/>
      <c r="AD10" s="748"/>
      <c r="AE10" s="751"/>
      <c r="AF10" s="752" t="s">
        <v>368</v>
      </c>
      <c r="AG10" s="753"/>
      <c r="AH10" s="753"/>
      <c r="AI10" s="753"/>
      <c r="AJ10" s="754"/>
      <c r="AK10" s="755">
        <v>9688</v>
      </c>
      <c r="AL10" s="756"/>
      <c r="AM10" s="756"/>
      <c r="AN10" s="756"/>
      <c r="AO10" s="757"/>
      <c r="AP10" s="758">
        <v>1645794</v>
      </c>
      <c r="AQ10" s="756"/>
      <c r="AR10" s="756"/>
      <c r="AS10" s="756"/>
      <c r="AT10" s="757"/>
      <c r="AU10" s="759"/>
      <c r="AV10" s="759"/>
      <c r="AW10" s="759"/>
      <c r="AX10" s="759"/>
      <c r="AY10" s="760"/>
      <c r="AZ10" s="241"/>
      <c r="BA10" s="241"/>
      <c r="BB10" s="241"/>
      <c r="BC10" s="241"/>
      <c r="BD10" s="241"/>
      <c r="BE10" s="242"/>
      <c r="BF10" s="242"/>
      <c r="BG10" s="242"/>
      <c r="BH10" s="242"/>
      <c r="BI10" s="242"/>
      <c r="BJ10" s="242"/>
      <c r="BK10" s="242"/>
      <c r="BL10" s="242"/>
      <c r="BM10" s="242"/>
      <c r="BN10" s="242"/>
      <c r="BO10" s="242"/>
      <c r="BP10" s="242"/>
      <c r="BQ10" s="251">
        <v>4</v>
      </c>
      <c r="BR10" s="252"/>
      <c r="BS10" s="761" t="s">
        <v>580</v>
      </c>
      <c r="BT10" s="762"/>
      <c r="BU10" s="762"/>
      <c r="BV10" s="762"/>
      <c r="BW10" s="762"/>
      <c r="BX10" s="762"/>
      <c r="BY10" s="762"/>
      <c r="BZ10" s="762"/>
      <c r="CA10" s="762"/>
      <c r="CB10" s="762"/>
      <c r="CC10" s="762"/>
      <c r="CD10" s="762"/>
      <c r="CE10" s="762"/>
      <c r="CF10" s="762"/>
      <c r="CG10" s="763"/>
      <c r="CH10" s="776">
        <v>-2</v>
      </c>
      <c r="CI10" s="777"/>
      <c r="CJ10" s="777"/>
      <c r="CK10" s="777"/>
      <c r="CL10" s="778"/>
      <c r="CM10" s="776">
        <v>28</v>
      </c>
      <c r="CN10" s="777"/>
      <c r="CO10" s="777"/>
      <c r="CP10" s="777"/>
      <c r="CQ10" s="778"/>
      <c r="CR10" s="776">
        <v>5</v>
      </c>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9"/>
      <c r="DW10" s="780"/>
      <c r="DX10" s="780"/>
      <c r="DY10" s="780"/>
      <c r="DZ10" s="781"/>
      <c r="EA10" s="243"/>
    </row>
    <row r="11" spans="1:131" s="244" customFormat="1" ht="26.25" customHeight="1" x14ac:dyDescent="0.2">
      <c r="A11" s="250">
        <v>5</v>
      </c>
      <c r="B11" s="744" t="s">
        <v>370</v>
      </c>
      <c r="C11" s="745"/>
      <c r="D11" s="745"/>
      <c r="E11" s="745"/>
      <c r="F11" s="745"/>
      <c r="G11" s="745"/>
      <c r="H11" s="745"/>
      <c r="I11" s="745"/>
      <c r="J11" s="745"/>
      <c r="K11" s="745"/>
      <c r="L11" s="745"/>
      <c r="M11" s="745"/>
      <c r="N11" s="745"/>
      <c r="O11" s="745"/>
      <c r="P11" s="746"/>
      <c r="Q11" s="747">
        <v>2075424</v>
      </c>
      <c r="R11" s="748"/>
      <c r="S11" s="748"/>
      <c r="T11" s="748"/>
      <c r="U11" s="749"/>
      <c r="V11" s="750">
        <v>2002206</v>
      </c>
      <c r="W11" s="748"/>
      <c r="X11" s="748"/>
      <c r="Y11" s="748"/>
      <c r="Z11" s="749"/>
      <c r="AA11" s="750">
        <v>73218</v>
      </c>
      <c r="AB11" s="748"/>
      <c r="AC11" s="748"/>
      <c r="AD11" s="748"/>
      <c r="AE11" s="751"/>
      <c r="AF11" s="752">
        <v>73</v>
      </c>
      <c r="AG11" s="753"/>
      <c r="AH11" s="753"/>
      <c r="AI11" s="753"/>
      <c r="AJ11" s="754"/>
      <c r="AK11" s="755">
        <v>1092493</v>
      </c>
      <c r="AL11" s="756"/>
      <c r="AM11" s="756"/>
      <c r="AN11" s="756"/>
      <c r="AO11" s="757"/>
      <c r="AP11" s="758">
        <v>5684474</v>
      </c>
      <c r="AQ11" s="756"/>
      <c r="AR11" s="756"/>
      <c r="AS11" s="756"/>
      <c r="AT11" s="757"/>
      <c r="AU11" s="759"/>
      <c r="AV11" s="759"/>
      <c r="AW11" s="759"/>
      <c r="AX11" s="759"/>
      <c r="AY11" s="760"/>
      <c r="AZ11" s="241"/>
      <c r="BA11" s="241"/>
      <c r="BB11" s="241"/>
      <c r="BC11" s="241"/>
      <c r="BD11" s="241"/>
      <c r="BE11" s="242"/>
      <c r="BF11" s="242"/>
      <c r="BG11" s="242"/>
      <c r="BH11" s="242"/>
      <c r="BI11" s="242"/>
      <c r="BJ11" s="242"/>
      <c r="BK11" s="242"/>
      <c r="BL11" s="242"/>
      <c r="BM11" s="242"/>
      <c r="BN11" s="242"/>
      <c r="BO11" s="242"/>
      <c r="BP11" s="242"/>
      <c r="BQ11" s="251">
        <v>5</v>
      </c>
      <c r="BR11" s="252"/>
      <c r="BS11" s="761" t="s">
        <v>581</v>
      </c>
      <c r="BT11" s="762"/>
      <c r="BU11" s="762"/>
      <c r="BV11" s="762"/>
      <c r="BW11" s="762"/>
      <c r="BX11" s="762"/>
      <c r="BY11" s="762"/>
      <c r="BZ11" s="762"/>
      <c r="CA11" s="762"/>
      <c r="CB11" s="762"/>
      <c r="CC11" s="762"/>
      <c r="CD11" s="762"/>
      <c r="CE11" s="762"/>
      <c r="CF11" s="762"/>
      <c r="CG11" s="763"/>
      <c r="CH11" s="776">
        <v>48</v>
      </c>
      <c r="CI11" s="777"/>
      <c r="CJ11" s="777"/>
      <c r="CK11" s="777"/>
      <c r="CL11" s="778"/>
      <c r="CM11" s="776">
        <v>3075</v>
      </c>
      <c r="CN11" s="777"/>
      <c r="CO11" s="777"/>
      <c r="CP11" s="777"/>
      <c r="CQ11" s="778"/>
      <c r="CR11" s="776">
        <v>3770</v>
      </c>
      <c r="CS11" s="777"/>
      <c r="CT11" s="777"/>
      <c r="CU11" s="777"/>
      <c r="CV11" s="778"/>
      <c r="CW11" s="776">
        <v>773</v>
      </c>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9"/>
      <c r="DW11" s="780"/>
      <c r="DX11" s="780"/>
      <c r="DY11" s="780"/>
      <c r="DZ11" s="781"/>
      <c r="EA11" s="243"/>
    </row>
    <row r="12" spans="1:131" s="244" customFormat="1" ht="26.25" customHeight="1" x14ac:dyDescent="0.2">
      <c r="A12" s="250">
        <v>6</v>
      </c>
      <c r="B12" s="744" t="s">
        <v>371</v>
      </c>
      <c r="C12" s="745"/>
      <c r="D12" s="745"/>
      <c r="E12" s="745"/>
      <c r="F12" s="745"/>
      <c r="G12" s="745"/>
      <c r="H12" s="745"/>
      <c r="I12" s="745"/>
      <c r="J12" s="745"/>
      <c r="K12" s="745"/>
      <c r="L12" s="745"/>
      <c r="M12" s="745"/>
      <c r="N12" s="745"/>
      <c r="O12" s="745"/>
      <c r="P12" s="746"/>
      <c r="Q12" s="747">
        <v>97448</v>
      </c>
      <c r="R12" s="748"/>
      <c r="S12" s="748"/>
      <c r="T12" s="748"/>
      <c r="U12" s="749"/>
      <c r="V12" s="750">
        <v>44152</v>
      </c>
      <c r="W12" s="748"/>
      <c r="X12" s="748"/>
      <c r="Y12" s="748"/>
      <c r="Z12" s="749"/>
      <c r="AA12" s="750">
        <v>53296</v>
      </c>
      <c r="AB12" s="748"/>
      <c r="AC12" s="748"/>
      <c r="AD12" s="748"/>
      <c r="AE12" s="751"/>
      <c r="AF12" s="752" t="s">
        <v>366</v>
      </c>
      <c r="AG12" s="753"/>
      <c r="AH12" s="753"/>
      <c r="AI12" s="753"/>
      <c r="AJ12" s="754"/>
      <c r="AK12" s="757">
        <v>68</v>
      </c>
      <c r="AL12" s="782"/>
      <c r="AM12" s="782"/>
      <c r="AN12" s="782"/>
      <c r="AO12" s="782"/>
      <c r="AP12" s="758">
        <v>133622</v>
      </c>
      <c r="AQ12" s="756"/>
      <c r="AR12" s="756"/>
      <c r="AS12" s="756"/>
      <c r="AT12" s="757"/>
      <c r="AU12" s="759"/>
      <c r="AV12" s="759"/>
      <c r="AW12" s="759"/>
      <c r="AX12" s="759"/>
      <c r="AY12" s="760"/>
      <c r="AZ12" s="241"/>
      <c r="BA12" s="241"/>
      <c r="BB12" s="241"/>
      <c r="BC12" s="241"/>
      <c r="BD12" s="241"/>
      <c r="BE12" s="242"/>
      <c r="BF12" s="242"/>
      <c r="BG12" s="242"/>
      <c r="BH12" s="242"/>
      <c r="BI12" s="242"/>
      <c r="BJ12" s="242"/>
      <c r="BK12" s="242"/>
      <c r="BL12" s="242"/>
      <c r="BM12" s="242"/>
      <c r="BN12" s="242"/>
      <c r="BO12" s="242"/>
      <c r="BP12" s="242"/>
      <c r="BQ12" s="251">
        <v>6</v>
      </c>
      <c r="BR12" s="252"/>
      <c r="BS12" s="761" t="s">
        <v>582</v>
      </c>
      <c r="BT12" s="762"/>
      <c r="BU12" s="762"/>
      <c r="BV12" s="762"/>
      <c r="BW12" s="762"/>
      <c r="BX12" s="762"/>
      <c r="BY12" s="762"/>
      <c r="BZ12" s="762"/>
      <c r="CA12" s="762"/>
      <c r="CB12" s="762"/>
      <c r="CC12" s="762"/>
      <c r="CD12" s="762"/>
      <c r="CE12" s="762"/>
      <c r="CF12" s="762"/>
      <c r="CG12" s="763"/>
      <c r="CH12" s="776">
        <v>-316</v>
      </c>
      <c r="CI12" s="777"/>
      <c r="CJ12" s="777"/>
      <c r="CK12" s="777"/>
      <c r="CL12" s="778"/>
      <c r="CM12" s="776">
        <v>4383</v>
      </c>
      <c r="CN12" s="777"/>
      <c r="CO12" s="777"/>
      <c r="CP12" s="777"/>
      <c r="CQ12" s="778"/>
      <c r="CR12" s="776">
        <v>1099</v>
      </c>
      <c r="CS12" s="777"/>
      <c r="CT12" s="777"/>
      <c r="CU12" s="777"/>
      <c r="CV12" s="778"/>
      <c r="CW12" s="776">
        <v>1625</v>
      </c>
      <c r="CX12" s="777"/>
      <c r="CY12" s="777"/>
      <c r="CZ12" s="777"/>
      <c r="DA12" s="778"/>
      <c r="DB12" s="776">
        <v>4771</v>
      </c>
      <c r="DC12" s="777"/>
      <c r="DD12" s="777"/>
      <c r="DE12" s="777"/>
      <c r="DF12" s="778"/>
      <c r="DG12" s="776"/>
      <c r="DH12" s="777"/>
      <c r="DI12" s="777"/>
      <c r="DJ12" s="777"/>
      <c r="DK12" s="778"/>
      <c r="DL12" s="776"/>
      <c r="DM12" s="777"/>
      <c r="DN12" s="777"/>
      <c r="DO12" s="777"/>
      <c r="DP12" s="778"/>
      <c r="DQ12" s="776"/>
      <c r="DR12" s="777"/>
      <c r="DS12" s="777"/>
      <c r="DT12" s="777"/>
      <c r="DU12" s="778"/>
      <c r="DV12" s="779"/>
      <c r="DW12" s="780"/>
      <c r="DX12" s="780"/>
      <c r="DY12" s="780"/>
      <c r="DZ12" s="781"/>
      <c r="EA12" s="243"/>
    </row>
    <row r="13" spans="1:131" s="244" customFormat="1" ht="26.25" customHeight="1" x14ac:dyDescent="0.2">
      <c r="A13" s="250">
        <v>7</v>
      </c>
      <c r="B13" s="744" t="s">
        <v>372</v>
      </c>
      <c r="C13" s="745"/>
      <c r="D13" s="745"/>
      <c r="E13" s="745"/>
      <c r="F13" s="745"/>
      <c r="G13" s="745"/>
      <c r="H13" s="745"/>
      <c r="I13" s="745"/>
      <c r="J13" s="745"/>
      <c r="K13" s="745"/>
      <c r="L13" s="745"/>
      <c r="M13" s="745"/>
      <c r="N13" s="745"/>
      <c r="O13" s="745"/>
      <c r="P13" s="746"/>
      <c r="Q13" s="747">
        <v>540332</v>
      </c>
      <c r="R13" s="748"/>
      <c r="S13" s="748"/>
      <c r="T13" s="748"/>
      <c r="U13" s="749"/>
      <c r="V13" s="750">
        <v>413781</v>
      </c>
      <c r="W13" s="748"/>
      <c r="X13" s="748"/>
      <c r="Y13" s="748"/>
      <c r="Z13" s="749"/>
      <c r="AA13" s="750">
        <v>126551</v>
      </c>
      <c r="AB13" s="748"/>
      <c r="AC13" s="748"/>
      <c r="AD13" s="748"/>
      <c r="AE13" s="751"/>
      <c r="AF13" s="752" t="s">
        <v>368</v>
      </c>
      <c r="AG13" s="753"/>
      <c r="AH13" s="753"/>
      <c r="AI13" s="753"/>
      <c r="AJ13" s="754"/>
      <c r="AK13" s="757">
        <v>96</v>
      </c>
      <c r="AL13" s="782"/>
      <c r="AM13" s="782"/>
      <c r="AN13" s="782"/>
      <c r="AO13" s="782"/>
      <c r="AP13" s="758" t="s">
        <v>611</v>
      </c>
      <c r="AQ13" s="756"/>
      <c r="AR13" s="756"/>
      <c r="AS13" s="756"/>
      <c r="AT13" s="757"/>
      <c r="AU13" s="759"/>
      <c r="AV13" s="759"/>
      <c r="AW13" s="759"/>
      <c r="AX13" s="759"/>
      <c r="AY13" s="760"/>
      <c r="AZ13" s="241"/>
      <c r="BA13" s="241"/>
      <c r="BB13" s="241"/>
      <c r="BC13" s="241"/>
      <c r="BD13" s="241"/>
      <c r="BE13" s="242"/>
      <c r="BF13" s="242"/>
      <c r="BG13" s="242"/>
      <c r="BH13" s="242"/>
      <c r="BI13" s="242"/>
      <c r="BJ13" s="242"/>
      <c r="BK13" s="242"/>
      <c r="BL13" s="242"/>
      <c r="BM13" s="242"/>
      <c r="BN13" s="242"/>
      <c r="BO13" s="242"/>
      <c r="BP13" s="242"/>
      <c r="BQ13" s="251">
        <v>7</v>
      </c>
      <c r="BR13" s="252"/>
      <c r="BS13" s="761" t="s">
        <v>583</v>
      </c>
      <c r="BT13" s="762"/>
      <c r="BU13" s="762"/>
      <c r="BV13" s="762"/>
      <c r="BW13" s="762"/>
      <c r="BX13" s="762"/>
      <c r="BY13" s="762"/>
      <c r="BZ13" s="762"/>
      <c r="CA13" s="762"/>
      <c r="CB13" s="762"/>
      <c r="CC13" s="762"/>
      <c r="CD13" s="762"/>
      <c r="CE13" s="762"/>
      <c r="CF13" s="762"/>
      <c r="CG13" s="763"/>
      <c r="CH13" s="776">
        <v>2</v>
      </c>
      <c r="CI13" s="777"/>
      <c r="CJ13" s="777"/>
      <c r="CK13" s="777"/>
      <c r="CL13" s="778"/>
      <c r="CM13" s="776">
        <v>792</v>
      </c>
      <c r="CN13" s="777"/>
      <c r="CO13" s="777"/>
      <c r="CP13" s="777"/>
      <c r="CQ13" s="778"/>
      <c r="CR13" s="776">
        <v>300</v>
      </c>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9"/>
      <c r="DW13" s="780"/>
      <c r="DX13" s="780"/>
      <c r="DY13" s="780"/>
      <c r="DZ13" s="781"/>
      <c r="EA13" s="243"/>
    </row>
    <row r="14" spans="1:131" s="244" customFormat="1" ht="26.25" customHeight="1" x14ac:dyDescent="0.2">
      <c r="A14" s="250">
        <v>8</v>
      </c>
      <c r="B14" s="744" t="s">
        <v>373</v>
      </c>
      <c r="C14" s="745"/>
      <c r="D14" s="745"/>
      <c r="E14" s="745"/>
      <c r="F14" s="745"/>
      <c r="G14" s="745"/>
      <c r="H14" s="745"/>
      <c r="I14" s="745"/>
      <c r="J14" s="745"/>
      <c r="K14" s="745"/>
      <c r="L14" s="745"/>
      <c r="M14" s="745"/>
      <c r="N14" s="745"/>
      <c r="O14" s="745"/>
      <c r="P14" s="746"/>
      <c r="Q14" s="747">
        <v>354796</v>
      </c>
      <c r="R14" s="748"/>
      <c r="S14" s="748"/>
      <c r="T14" s="748"/>
      <c r="U14" s="749"/>
      <c r="V14" s="750">
        <v>90</v>
      </c>
      <c r="W14" s="748"/>
      <c r="X14" s="748"/>
      <c r="Y14" s="748"/>
      <c r="Z14" s="749"/>
      <c r="AA14" s="750">
        <v>354706</v>
      </c>
      <c r="AB14" s="748"/>
      <c r="AC14" s="748"/>
      <c r="AD14" s="748"/>
      <c r="AE14" s="751"/>
      <c r="AF14" s="752" t="s">
        <v>368</v>
      </c>
      <c r="AG14" s="753"/>
      <c r="AH14" s="753"/>
      <c r="AI14" s="753"/>
      <c r="AJ14" s="754"/>
      <c r="AK14" s="757" t="s">
        <v>611</v>
      </c>
      <c r="AL14" s="782"/>
      <c r="AM14" s="782"/>
      <c r="AN14" s="782"/>
      <c r="AO14" s="782"/>
      <c r="AP14" s="758" t="s">
        <v>611</v>
      </c>
      <c r="AQ14" s="756"/>
      <c r="AR14" s="756"/>
      <c r="AS14" s="756"/>
      <c r="AT14" s="757"/>
      <c r="AU14" s="759"/>
      <c r="AV14" s="759"/>
      <c r="AW14" s="759"/>
      <c r="AX14" s="759"/>
      <c r="AY14" s="760"/>
      <c r="AZ14" s="241"/>
      <c r="BA14" s="241"/>
      <c r="BB14" s="241"/>
      <c r="BC14" s="241"/>
      <c r="BD14" s="241"/>
      <c r="BE14" s="242"/>
      <c r="BF14" s="242"/>
      <c r="BG14" s="242"/>
      <c r="BH14" s="242"/>
      <c r="BI14" s="242"/>
      <c r="BJ14" s="242"/>
      <c r="BK14" s="242"/>
      <c r="BL14" s="242"/>
      <c r="BM14" s="242"/>
      <c r="BN14" s="242"/>
      <c r="BO14" s="242"/>
      <c r="BP14" s="242"/>
      <c r="BQ14" s="251">
        <v>8</v>
      </c>
      <c r="BR14" s="252"/>
      <c r="BS14" s="761" t="s">
        <v>584</v>
      </c>
      <c r="BT14" s="762"/>
      <c r="BU14" s="762"/>
      <c r="BV14" s="762"/>
      <c r="BW14" s="762"/>
      <c r="BX14" s="762"/>
      <c r="BY14" s="762"/>
      <c r="BZ14" s="762"/>
      <c r="CA14" s="762"/>
      <c r="CB14" s="762"/>
      <c r="CC14" s="762"/>
      <c r="CD14" s="762"/>
      <c r="CE14" s="762"/>
      <c r="CF14" s="762"/>
      <c r="CG14" s="763"/>
      <c r="CH14" s="776">
        <v>15</v>
      </c>
      <c r="CI14" s="777"/>
      <c r="CJ14" s="777"/>
      <c r="CK14" s="777"/>
      <c r="CL14" s="778"/>
      <c r="CM14" s="776">
        <v>419</v>
      </c>
      <c r="CN14" s="777"/>
      <c r="CO14" s="777"/>
      <c r="CP14" s="777"/>
      <c r="CQ14" s="778"/>
      <c r="CR14" s="776">
        <v>175</v>
      </c>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9"/>
      <c r="DW14" s="780"/>
      <c r="DX14" s="780"/>
      <c r="DY14" s="780"/>
      <c r="DZ14" s="781"/>
      <c r="EA14" s="243"/>
    </row>
    <row r="15" spans="1:131" s="244" customFormat="1" ht="26.25" customHeight="1" x14ac:dyDescent="0.2">
      <c r="A15" s="250">
        <v>9</v>
      </c>
      <c r="B15" s="744" t="s">
        <v>374</v>
      </c>
      <c r="C15" s="745"/>
      <c r="D15" s="745"/>
      <c r="E15" s="745"/>
      <c r="F15" s="745"/>
      <c r="G15" s="745"/>
      <c r="H15" s="745"/>
      <c r="I15" s="745"/>
      <c r="J15" s="745"/>
      <c r="K15" s="745"/>
      <c r="L15" s="745"/>
      <c r="M15" s="745"/>
      <c r="N15" s="745"/>
      <c r="O15" s="745"/>
      <c r="P15" s="746"/>
      <c r="Q15" s="747">
        <v>590030</v>
      </c>
      <c r="R15" s="748"/>
      <c r="S15" s="748"/>
      <c r="T15" s="748"/>
      <c r="U15" s="749"/>
      <c r="V15" s="750">
        <v>419017</v>
      </c>
      <c r="W15" s="748"/>
      <c r="X15" s="748"/>
      <c r="Y15" s="748"/>
      <c r="Z15" s="749"/>
      <c r="AA15" s="750">
        <v>171013</v>
      </c>
      <c r="AB15" s="748"/>
      <c r="AC15" s="748"/>
      <c r="AD15" s="748"/>
      <c r="AE15" s="751"/>
      <c r="AF15" s="752" t="s">
        <v>366</v>
      </c>
      <c r="AG15" s="753"/>
      <c r="AH15" s="753"/>
      <c r="AI15" s="753"/>
      <c r="AJ15" s="754"/>
      <c r="AK15" s="757">
        <v>22714</v>
      </c>
      <c r="AL15" s="782"/>
      <c r="AM15" s="782"/>
      <c r="AN15" s="782"/>
      <c r="AO15" s="782"/>
      <c r="AP15" s="758">
        <v>4411297</v>
      </c>
      <c r="AQ15" s="756"/>
      <c r="AR15" s="756"/>
      <c r="AS15" s="756"/>
      <c r="AT15" s="757"/>
      <c r="AU15" s="759"/>
      <c r="AV15" s="759"/>
      <c r="AW15" s="759"/>
      <c r="AX15" s="759"/>
      <c r="AY15" s="760"/>
      <c r="AZ15" s="241"/>
      <c r="BA15" s="241"/>
      <c r="BB15" s="241"/>
      <c r="BC15" s="241"/>
      <c r="BD15" s="241"/>
      <c r="BE15" s="242"/>
      <c r="BF15" s="242"/>
      <c r="BG15" s="242"/>
      <c r="BH15" s="242"/>
      <c r="BI15" s="242"/>
      <c r="BJ15" s="242"/>
      <c r="BK15" s="242"/>
      <c r="BL15" s="242"/>
      <c r="BM15" s="242"/>
      <c r="BN15" s="242"/>
      <c r="BO15" s="242"/>
      <c r="BP15" s="242"/>
      <c r="BQ15" s="251">
        <v>9</v>
      </c>
      <c r="BR15" s="252"/>
      <c r="BS15" s="761" t="s">
        <v>585</v>
      </c>
      <c r="BT15" s="762"/>
      <c r="BU15" s="762"/>
      <c r="BV15" s="762"/>
      <c r="BW15" s="762"/>
      <c r="BX15" s="762"/>
      <c r="BY15" s="762"/>
      <c r="BZ15" s="762"/>
      <c r="CA15" s="762"/>
      <c r="CB15" s="762"/>
      <c r="CC15" s="762"/>
      <c r="CD15" s="762"/>
      <c r="CE15" s="762"/>
      <c r="CF15" s="762"/>
      <c r="CG15" s="763"/>
      <c r="CH15" s="776">
        <v>1</v>
      </c>
      <c r="CI15" s="777"/>
      <c r="CJ15" s="777"/>
      <c r="CK15" s="777"/>
      <c r="CL15" s="778"/>
      <c r="CM15" s="776">
        <v>690</v>
      </c>
      <c r="CN15" s="777"/>
      <c r="CO15" s="777"/>
      <c r="CP15" s="777"/>
      <c r="CQ15" s="778"/>
      <c r="CR15" s="776">
        <v>388</v>
      </c>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9"/>
      <c r="DW15" s="780"/>
      <c r="DX15" s="780"/>
      <c r="DY15" s="780"/>
      <c r="DZ15" s="781"/>
      <c r="EA15" s="243"/>
    </row>
    <row r="16" spans="1:131" s="244" customFormat="1" ht="26.25" customHeight="1" x14ac:dyDescent="0.2">
      <c r="A16" s="250">
        <v>10</v>
      </c>
      <c r="B16" s="744"/>
      <c r="C16" s="745"/>
      <c r="D16" s="745"/>
      <c r="E16" s="745"/>
      <c r="F16" s="745"/>
      <c r="G16" s="745"/>
      <c r="H16" s="745"/>
      <c r="I16" s="745"/>
      <c r="J16" s="745"/>
      <c r="K16" s="745"/>
      <c r="L16" s="745"/>
      <c r="M16" s="745"/>
      <c r="N16" s="745"/>
      <c r="O16" s="745"/>
      <c r="P16" s="746"/>
      <c r="Q16" s="783"/>
      <c r="R16" s="784"/>
      <c r="S16" s="784"/>
      <c r="T16" s="784"/>
      <c r="U16" s="784"/>
      <c r="V16" s="784"/>
      <c r="W16" s="784"/>
      <c r="X16" s="784"/>
      <c r="Y16" s="784"/>
      <c r="Z16" s="784"/>
      <c r="AA16" s="784"/>
      <c r="AB16" s="784"/>
      <c r="AC16" s="784"/>
      <c r="AD16" s="784"/>
      <c r="AE16" s="785"/>
      <c r="AF16" s="752"/>
      <c r="AG16" s="753"/>
      <c r="AH16" s="753"/>
      <c r="AI16" s="753"/>
      <c r="AJ16" s="754"/>
      <c r="AK16" s="786"/>
      <c r="AL16" s="787"/>
      <c r="AM16" s="787"/>
      <c r="AN16" s="787"/>
      <c r="AO16" s="787"/>
      <c r="AP16" s="787"/>
      <c r="AQ16" s="787"/>
      <c r="AR16" s="787"/>
      <c r="AS16" s="787"/>
      <c r="AT16" s="787"/>
      <c r="AU16" s="759"/>
      <c r="AV16" s="759"/>
      <c r="AW16" s="759"/>
      <c r="AX16" s="759"/>
      <c r="AY16" s="760"/>
      <c r="AZ16" s="241"/>
      <c r="BA16" s="241"/>
      <c r="BB16" s="241"/>
      <c r="BC16" s="241"/>
      <c r="BD16" s="241"/>
      <c r="BE16" s="242"/>
      <c r="BF16" s="242"/>
      <c r="BG16" s="242"/>
      <c r="BH16" s="242"/>
      <c r="BI16" s="242"/>
      <c r="BJ16" s="242"/>
      <c r="BK16" s="242"/>
      <c r="BL16" s="242"/>
      <c r="BM16" s="242"/>
      <c r="BN16" s="242"/>
      <c r="BO16" s="242"/>
      <c r="BP16" s="242"/>
      <c r="BQ16" s="251">
        <v>10</v>
      </c>
      <c r="BR16" s="252"/>
      <c r="BS16" s="761" t="s">
        <v>586</v>
      </c>
      <c r="BT16" s="762"/>
      <c r="BU16" s="762"/>
      <c r="BV16" s="762"/>
      <c r="BW16" s="762"/>
      <c r="BX16" s="762"/>
      <c r="BY16" s="762"/>
      <c r="BZ16" s="762"/>
      <c r="CA16" s="762"/>
      <c r="CB16" s="762"/>
      <c r="CC16" s="762"/>
      <c r="CD16" s="762"/>
      <c r="CE16" s="762"/>
      <c r="CF16" s="762"/>
      <c r="CG16" s="763"/>
      <c r="CH16" s="776">
        <v>26</v>
      </c>
      <c r="CI16" s="777"/>
      <c r="CJ16" s="777"/>
      <c r="CK16" s="777"/>
      <c r="CL16" s="778"/>
      <c r="CM16" s="776">
        <v>2538</v>
      </c>
      <c r="CN16" s="777"/>
      <c r="CO16" s="777"/>
      <c r="CP16" s="777"/>
      <c r="CQ16" s="778"/>
      <c r="CR16" s="776">
        <v>2000</v>
      </c>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9"/>
      <c r="DW16" s="780"/>
      <c r="DX16" s="780"/>
      <c r="DY16" s="780"/>
      <c r="DZ16" s="781"/>
      <c r="EA16" s="243"/>
    </row>
    <row r="17" spans="1:131" s="244" customFormat="1" ht="26.25" customHeight="1" x14ac:dyDescent="0.2">
      <c r="A17" s="250">
        <v>11</v>
      </c>
      <c r="B17" s="744"/>
      <c r="C17" s="745"/>
      <c r="D17" s="745"/>
      <c r="E17" s="745"/>
      <c r="F17" s="745"/>
      <c r="G17" s="745"/>
      <c r="H17" s="745"/>
      <c r="I17" s="745"/>
      <c r="J17" s="745"/>
      <c r="K17" s="745"/>
      <c r="L17" s="745"/>
      <c r="M17" s="745"/>
      <c r="N17" s="745"/>
      <c r="O17" s="745"/>
      <c r="P17" s="746"/>
      <c r="Q17" s="783"/>
      <c r="R17" s="784"/>
      <c r="S17" s="784"/>
      <c r="T17" s="784"/>
      <c r="U17" s="784"/>
      <c r="V17" s="784"/>
      <c r="W17" s="784"/>
      <c r="X17" s="784"/>
      <c r="Y17" s="784"/>
      <c r="Z17" s="784"/>
      <c r="AA17" s="784"/>
      <c r="AB17" s="784"/>
      <c r="AC17" s="784"/>
      <c r="AD17" s="784"/>
      <c r="AE17" s="785"/>
      <c r="AF17" s="752"/>
      <c r="AG17" s="753"/>
      <c r="AH17" s="753"/>
      <c r="AI17" s="753"/>
      <c r="AJ17" s="754"/>
      <c r="AK17" s="786"/>
      <c r="AL17" s="787"/>
      <c r="AM17" s="787"/>
      <c r="AN17" s="787"/>
      <c r="AO17" s="787"/>
      <c r="AP17" s="787"/>
      <c r="AQ17" s="787"/>
      <c r="AR17" s="787"/>
      <c r="AS17" s="787"/>
      <c r="AT17" s="787"/>
      <c r="AU17" s="759"/>
      <c r="AV17" s="759"/>
      <c r="AW17" s="759"/>
      <c r="AX17" s="759"/>
      <c r="AY17" s="760"/>
      <c r="AZ17" s="241"/>
      <c r="BA17" s="241"/>
      <c r="BB17" s="241"/>
      <c r="BC17" s="241"/>
      <c r="BD17" s="241"/>
      <c r="BE17" s="242"/>
      <c r="BF17" s="242"/>
      <c r="BG17" s="242"/>
      <c r="BH17" s="242"/>
      <c r="BI17" s="242"/>
      <c r="BJ17" s="242"/>
      <c r="BK17" s="242"/>
      <c r="BL17" s="242"/>
      <c r="BM17" s="242"/>
      <c r="BN17" s="242"/>
      <c r="BO17" s="242"/>
      <c r="BP17" s="242"/>
      <c r="BQ17" s="251">
        <v>11</v>
      </c>
      <c r="BR17" s="252"/>
      <c r="BS17" s="761" t="s">
        <v>587</v>
      </c>
      <c r="BT17" s="762"/>
      <c r="BU17" s="762"/>
      <c r="BV17" s="762"/>
      <c r="BW17" s="762"/>
      <c r="BX17" s="762"/>
      <c r="BY17" s="762"/>
      <c r="BZ17" s="762"/>
      <c r="CA17" s="762"/>
      <c r="CB17" s="762"/>
      <c r="CC17" s="762"/>
      <c r="CD17" s="762"/>
      <c r="CE17" s="762"/>
      <c r="CF17" s="762"/>
      <c r="CG17" s="763"/>
      <c r="CH17" s="776">
        <v>-1</v>
      </c>
      <c r="CI17" s="777"/>
      <c r="CJ17" s="777"/>
      <c r="CK17" s="777"/>
      <c r="CL17" s="778"/>
      <c r="CM17" s="776">
        <v>54</v>
      </c>
      <c r="CN17" s="777"/>
      <c r="CO17" s="777"/>
      <c r="CP17" s="777"/>
      <c r="CQ17" s="778"/>
      <c r="CR17" s="776">
        <v>15</v>
      </c>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9"/>
      <c r="DW17" s="780"/>
      <c r="DX17" s="780"/>
      <c r="DY17" s="780"/>
      <c r="DZ17" s="781"/>
      <c r="EA17" s="243"/>
    </row>
    <row r="18" spans="1:131" s="244" customFormat="1" ht="26.25" customHeight="1" x14ac:dyDescent="0.2">
      <c r="A18" s="250">
        <v>12</v>
      </c>
      <c r="B18" s="744"/>
      <c r="C18" s="745"/>
      <c r="D18" s="745"/>
      <c r="E18" s="745"/>
      <c r="F18" s="745"/>
      <c r="G18" s="745"/>
      <c r="H18" s="745"/>
      <c r="I18" s="745"/>
      <c r="J18" s="745"/>
      <c r="K18" s="745"/>
      <c r="L18" s="745"/>
      <c r="M18" s="745"/>
      <c r="N18" s="745"/>
      <c r="O18" s="745"/>
      <c r="P18" s="746"/>
      <c r="Q18" s="783"/>
      <c r="R18" s="784"/>
      <c r="S18" s="784"/>
      <c r="T18" s="784"/>
      <c r="U18" s="784"/>
      <c r="V18" s="784"/>
      <c r="W18" s="784"/>
      <c r="X18" s="784"/>
      <c r="Y18" s="784"/>
      <c r="Z18" s="784"/>
      <c r="AA18" s="784"/>
      <c r="AB18" s="784"/>
      <c r="AC18" s="784"/>
      <c r="AD18" s="784"/>
      <c r="AE18" s="785"/>
      <c r="AF18" s="752"/>
      <c r="AG18" s="753"/>
      <c r="AH18" s="753"/>
      <c r="AI18" s="753"/>
      <c r="AJ18" s="754"/>
      <c r="AK18" s="786"/>
      <c r="AL18" s="787"/>
      <c r="AM18" s="787"/>
      <c r="AN18" s="787"/>
      <c r="AO18" s="787"/>
      <c r="AP18" s="787"/>
      <c r="AQ18" s="787"/>
      <c r="AR18" s="787"/>
      <c r="AS18" s="787"/>
      <c r="AT18" s="787"/>
      <c r="AU18" s="759"/>
      <c r="AV18" s="759"/>
      <c r="AW18" s="759"/>
      <c r="AX18" s="759"/>
      <c r="AY18" s="760"/>
      <c r="AZ18" s="241"/>
      <c r="BA18" s="241"/>
      <c r="BB18" s="241"/>
      <c r="BC18" s="241"/>
      <c r="BD18" s="241"/>
      <c r="BE18" s="242"/>
      <c r="BF18" s="242"/>
      <c r="BG18" s="242"/>
      <c r="BH18" s="242"/>
      <c r="BI18" s="242"/>
      <c r="BJ18" s="242"/>
      <c r="BK18" s="242"/>
      <c r="BL18" s="242"/>
      <c r="BM18" s="242"/>
      <c r="BN18" s="242"/>
      <c r="BO18" s="242"/>
      <c r="BP18" s="242"/>
      <c r="BQ18" s="251">
        <v>12</v>
      </c>
      <c r="BR18" s="252"/>
      <c r="BS18" s="761" t="s">
        <v>588</v>
      </c>
      <c r="BT18" s="762"/>
      <c r="BU18" s="762"/>
      <c r="BV18" s="762"/>
      <c r="BW18" s="762"/>
      <c r="BX18" s="762"/>
      <c r="BY18" s="762"/>
      <c r="BZ18" s="762"/>
      <c r="CA18" s="762"/>
      <c r="CB18" s="762"/>
      <c r="CC18" s="762"/>
      <c r="CD18" s="762"/>
      <c r="CE18" s="762"/>
      <c r="CF18" s="762"/>
      <c r="CG18" s="763"/>
      <c r="CH18" s="776">
        <v>3</v>
      </c>
      <c r="CI18" s="777"/>
      <c r="CJ18" s="777"/>
      <c r="CK18" s="777"/>
      <c r="CL18" s="778"/>
      <c r="CM18" s="776">
        <v>120</v>
      </c>
      <c r="CN18" s="777"/>
      <c r="CO18" s="777"/>
      <c r="CP18" s="777"/>
      <c r="CQ18" s="778"/>
      <c r="CR18" s="776">
        <v>50</v>
      </c>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9"/>
      <c r="DW18" s="780"/>
      <c r="DX18" s="780"/>
      <c r="DY18" s="780"/>
      <c r="DZ18" s="781"/>
      <c r="EA18" s="243"/>
    </row>
    <row r="19" spans="1:131" s="244" customFormat="1" ht="26.25" customHeight="1" x14ac:dyDescent="0.2">
      <c r="A19" s="250">
        <v>13</v>
      </c>
      <c r="B19" s="744"/>
      <c r="C19" s="745"/>
      <c r="D19" s="745"/>
      <c r="E19" s="745"/>
      <c r="F19" s="745"/>
      <c r="G19" s="745"/>
      <c r="H19" s="745"/>
      <c r="I19" s="745"/>
      <c r="J19" s="745"/>
      <c r="K19" s="745"/>
      <c r="L19" s="745"/>
      <c r="M19" s="745"/>
      <c r="N19" s="745"/>
      <c r="O19" s="745"/>
      <c r="P19" s="746"/>
      <c r="Q19" s="783"/>
      <c r="R19" s="784"/>
      <c r="S19" s="784"/>
      <c r="T19" s="784"/>
      <c r="U19" s="784"/>
      <c r="V19" s="784"/>
      <c r="W19" s="784"/>
      <c r="X19" s="784"/>
      <c r="Y19" s="784"/>
      <c r="Z19" s="784"/>
      <c r="AA19" s="784"/>
      <c r="AB19" s="784"/>
      <c r="AC19" s="784"/>
      <c r="AD19" s="784"/>
      <c r="AE19" s="785"/>
      <c r="AF19" s="752"/>
      <c r="AG19" s="753"/>
      <c r="AH19" s="753"/>
      <c r="AI19" s="753"/>
      <c r="AJ19" s="754"/>
      <c r="AK19" s="786"/>
      <c r="AL19" s="787"/>
      <c r="AM19" s="787"/>
      <c r="AN19" s="787"/>
      <c r="AO19" s="787"/>
      <c r="AP19" s="787"/>
      <c r="AQ19" s="787"/>
      <c r="AR19" s="787"/>
      <c r="AS19" s="787"/>
      <c r="AT19" s="787"/>
      <c r="AU19" s="759"/>
      <c r="AV19" s="759"/>
      <c r="AW19" s="759"/>
      <c r="AX19" s="759"/>
      <c r="AY19" s="760"/>
      <c r="AZ19" s="241"/>
      <c r="BA19" s="241"/>
      <c r="BB19" s="241"/>
      <c r="BC19" s="241"/>
      <c r="BD19" s="241"/>
      <c r="BE19" s="242"/>
      <c r="BF19" s="242"/>
      <c r="BG19" s="242"/>
      <c r="BH19" s="242"/>
      <c r="BI19" s="242"/>
      <c r="BJ19" s="242"/>
      <c r="BK19" s="242"/>
      <c r="BL19" s="242"/>
      <c r="BM19" s="242"/>
      <c r="BN19" s="242"/>
      <c r="BO19" s="242"/>
      <c r="BP19" s="242"/>
      <c r="BQ19" s="251">
        <v>13</v>
      </c>
      <c r="BR19" s="252"/>
      <c r="BS19" s="761" t="s">
        <v>589</v>
      </c>
      <c r="BT19" s="762"/>
      <c r="BU19" s="762"/>
      <c r="BV19" s="762"/>
      <c r="BW19" s="762"/>
      <c r="BX19" s="762"/>
      <c r="BY19" s="762"/>
      <c r="BZ19" s="762"/>
      <c r="CA19" s="762"/>
      <c r="CB19" s="762"/>
      <c r="CC19" s="762"/>
      <c r="CD19" s="762"/>
      <c r="CE19" s="762"/>
      <c r="CF19" s="762"/>
      <c r="CG19" s="763"/>
      <c r="CH19" s="776">
        <v>-63</v>
      </c>
      <c r="CI19" s="777"/>
      <c r="CJ19" s="777"/>
      <c r="CK19" s="777"/>
      <c r="CL19" s="778"/>
      <c r="CM19" s="776">
        <v>490</v>
      </c>
      <c r="CN19" s="777"/>
      <c r="CO19" s="777"/>
      <c r="CP19" s="777"/>
      <c r="CQ19" s="778"/>
      <c r="CR19" s="776">
        <v>144</v>
      </c>
      <c r="CS19" s="777"/>
      <c r="CT19" s="777"/>
      <c r="CU19" s="777"/>
      <c r="CV19" s="778"/>
      <c r="CW19" s="776">
        <v>77</v>
      </c>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9"/>
      <c r="DW19" s="780"/>
      <c r="DX19" s="780"/>
      <c r="DY19" s="780"/>
      <c r="DZ19" s="781"/>
      <c r="EA19" s="243"/>
    </row>
    <row r="20" spans="1:131" s="244" customFormat="1" ht="26.25" customHeight="1" x14ac:dyDescent="0.2">
      <c r="A20" s="250">
        <v>14</v>
      </c>
      <c r="B20" s="744"/>
      <c r="C20" s="745"/>
      <c r="D20" s="745"/>
      <c r="E20" s="745"/>
      <c r="F20" s="745"/>
      <c r="G20" s="745"/>
      <c r="H20" s="745"/>
      <c r="I20" s="745"/>
      <c r="J20" s="745"/>
      <c r="K20" s="745"/>
      <c r="L20" s="745"/>
      <c r="M20" s="745"/>
      <c r="N20" s="745"/>
      <c r="O20" s="745"/>
      <c r="P20" s="746"/>
      <c r="Q20" s="783"/>
      <c r="R20" s="784"/>
      <c r="S20" s="784"/>
      <c r="T20" s="784"/>
      <c r="U20" s="784"/>
      <c r="V20" s="784"/>
      <c r="W20" s="784"/>
      <c r="X20" s="784"/>
      <c r="Y20" s="784"/>
      <c r="Z20" s="784"/>
      <c r="AA20" s="784"/>
      <c r="AB20" s="784"/>
      <c r="AC20" s="784"/>
      <c r="AD20" s="784"/>
      <c r="AE20" s="785"/>
      <c r="AF20" s="752"/>
      <c r="AG20" s="753"/>
      <c r="AH20" s="753"/>
      <c r="AI20" s="753"/>
      <c r="AJ20" s="754"/>
      <c r="AK20" s="786"/>
      <c r="AL20" s="787"/>
      <c r="AM20" s="787"/>
      <c r="AN20" s="787"/>
      <c r="AO20" s="787"/>
      <c r="AP20" s="787"/>
      <c r="AQ20" s="787"/>
      <c r="AR20" s="787"/>
      <c r="AS20" s="787"/>
      <c r="AT20" s="787"/>
      <c r="AU20" s="759"/>
      <c r="AV20" s="759"/>
      <c r="AW20" s="759"/>
      <c r="AX20" s="759"/>
      <c r="AY20" s="760"/>
      <c r="AZ20" s="241"/>
      <c r="BA20" s="241"/>
      <c r="BB20" s="241"/>
      <c r="BC20" s="241"/>
      <c r="BD20" s="241"/>
      <c r="BE20" s="242"/>
      <c r="BF20" s="242"/>
      <c r="BG20" s="242"/>
      <c r="BH20" s="242"/>
      <c r="BI20" s="242"/>
      <c r="BJ20" s="242"/>
      <c r="BK20" s="242"/>
      <c r="BL20" s="242"/>
      <c r="BM20" s="242"/>
      <c r="BN20" s="242"/>
      <c r="BO20" s="242"/>
      <c r="BP20" s="242"/>
      <c r="BQ20" s="251">
        <v>14</v>
      </c>
      <c r="BR20" s="252"/>
      <c r="BS20" s="761" t="s">
        <v>590</v>
      </c>
      <c r="BT20" s="762"/>
      <c r="BU20" s="762"/>
      <c r="BV20" s="762"/>
      <c r="BW20" s="762"/>
      <c r="BX20" s="762"/>
      <c r="BY20" s="762"/>
      <c r="BZ20" s="762"/>
      <c r="CA20" s="762"/>
      <c r="CB20" s="762"/>
      <c r="CC20" s="762"/>
      <c r="CD20" s="762"/>
      <c r="CE20" s="762"/>
      <c r="CF20" s="762"/>
      <c r="CG20" s="763"/>
      <c r="CH20" s="776">
        <v>-8</v>
      </c>
      <c r="CI20" s="777"/>
      <c r="CJ20" s="777"/>
      <c r="CK20" s="777"/>
      <c r="CL20" s="778"/>
      <c r="CM20" s="776">
        <v>158</v>
      </c>
      <c r="CN20" s="777"/>
      <c r="CO20" s="777"/>
      <c r="CP20" s="777"/>
      <c r="CQ20" s="778"/>
      <c r="CR20" s="776">
        <v>89</v>
      </c>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9"/>
      <c r="DW20" s="780"/>
      <c r="DX20" s="780"/>
      <c r="DY20" s="780"/>
      <c r="DZ20" s="781"/>
      <c r="EA20" s="243"/>
    </row>
    <row r="21" spans="1:131" s="244" customFormat="1" ht="26.25" customHeight="1" thickBot="1" x14ac:dyDescent="0.25">
      <c r="A21" s="250">
        <v>15</v>
      </c>
      <c r="B21" s="744"/>
      <c r="C21" s="745"/>
      <c r="D21" s="745"/>
      <c r="E21" s="745"/>
      <c r="F21" s="745"/>
      <c r="G21" s="745"/>
      <c r="H21" s="745"/>
      <c r="I21" s="745"/>
      <c r="J21" s="745"/>
      <c r="K21" s="745"/>
      <c r="L21" s="745"/>
      <c r="M21" s="745"/>
      <c r="N21" s="745"/>
      <c r="O21" s="745"/>
      <c r="P21" s="746"/>
      <c r="Q21" s="783"/>
      <c r="R21" s="784"/>
      <c r="S21" s="784"/>
      <c r="T21" s="784"/>
      <c r="U21" s="784"/>
      <c r="V21" s="784"/>
      <c r="W21" s="784"/>
      <c r="X21" s="784"/>
      <c r="Y21" s="784"/>
      <c r="Z21" s="784"/>
      <c r="AA21" s="784"/>
      <c r="AB21" s="784"/>
      <c r="AC21" s="784"/>
      <c r="AD21" s="784"/>
      <c r="AE21" s="785"/>
      <c r="AF21" s="752"/>
      <c r="AG21" s="753"/>
      <c r="AH21" s="753"/>
      <c r="AI21" s="753"/>
      <c r="AJ21" s="754"/>
      <c r="AK21" s="786"/>
      <c r="AL21" s="787"/>
      <c r="AM21" s="787"/>
      <c r="AN21" s="787"/>
      <c r="AO21" s="787"/>
      <c r="AP21" s="787"/>
      <c r="AQ21" s="787"/>
      <c r="AR21" s="787"/>
      <c r="AS21" s="787"/>
      <c r="AT21" s="787"/>
      <c r="AU21" s="759"/>
      <c r="AV21" s="759"/>
      <c r="AW21" s="759"/>
      <c r="AX21" s="759"/>
      <c r="AY21" s="760"/>
      <c r="AZ21" s="241"/>
      <c r="BA21" s="241"/>
      <c r="BB21" s="241"/>
      <c r="BC21" s="241"/>
      <c r="BD21" s="241"/>
      <c r="BE21" s="242"/>
      <c r="BF21" s="242"/>
      <c r="BG21" s="242"/>
      <c r="BH21" s="242"/>
      <c r="BI21" s="242"/>
      <c r="BJ21" s="242"/>
      <c r="BK21" s="242"/>
      <c r="BL21" s="242"/>
      <c r="BM21" s="242"/>
      <c r="BN21" s="242"/>
      <c r="BO21" s="242"/>
      <c r="BP21" s="242"/>
      <c r="BQ21" s="251">
        <v>15</v>
      </c>
      <c r="BR21" s="252"/>
      <c r="BS21" s="761" t="s">
        <v>608</v>
      </c>
      <c r="BT21" s="762"/>
      <c r="BU21" s="762"/>
      <c r="BV21" s="762"/>
      <c r="BW21" s="762"/>
      <c r="BX21" s="762"/>
      <c r="BY21" s="762"/>
      <c r="BZ21" s="762"/>
      <c r="CA21" s="762"/>
      <c r="CB21" s="762"/>
      <c r="CC21" s="762"/>
      <c r="CD21" s="762"/>
      <c r="CE21" s="762"/>
      <c r="CF21" s="762"/>
      <c r="CG21" s="763"/>
      <c r="CH21" s="776">
        <v>-70</v>
      </c>
      <c r="CI21" s="777"/>
      <c r="CJ21" s="777"/>
      <c r="CK21" s="777"/>
      <c r="CL21" s="778"/>
      <c r="CM21" s="776">
        <v>1807</v>
      </c>
      <c r="CN21" s="777"/>
      <c r="CO21" s="777"/>
      <c r="CP21" s="777"/>
      <c r="CQ21" s="778"/>
      <c r="CR21" s="776">
        <v>78</v>
      </c>
      <c r="CS21" s="777"/>
      <c r="CT21" s="777"/>
      <c r="CU21" s="777"/>
      <c r="CV21" s="778"/>
      <c r="CW21" s="776">
        <v>18</v>
      </c>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9"/>
      <c r="DW21" s="780"/>
      <c r="DX21" s="780"/>
      <c r="DY21" s="780"/>
      <c r="DZ21" s="781"/>
      <c r="EA21" s="243"/>
    </row>
    <row r="22" spans="1:131" s="244" customFormat="1" ht="26.25" customHeight="1" x14ac:dyDescent="0.2">
      <c r="A22" s="250">
        <v>16</v>
      </c>
      <c r="B22" s="788"/>
      <c r="C22" s="789"/>
      <c r="D22" s="789"/>
      <c r="E22" s="789"/>
      <c r="F22" s="789"/>
      <c r="G22" s="789"/>
      <c r="H22" s="789"/>
      <c r="I22" s="789"/>
      <c r="J22" s="789"/>
      <c r="K22" s="789"/>
      <c r="L22" s="789"/>
      <c r="M22" s="789"/>
      <c r="N22" s="789"/>
      <c r="O22" s="789"/>
      <c r="P22" s="790"/>
      <c r="Q22" s="791"/>
      <c r="R22" s="792"/>
      <c r="S22" s="792"/>
      <c r="T22" s="792"/>
      <c r="U22" s="792"/>
      <c r="V22" s="792"/>
      <c r="W22" s="792"/>
      <c r="X22" s="792"/>
      <c r="Y22" s="792"/>
      <c r="Z22" s="792"/>
      <c r="AA22" s="792"/>
      <c r="AB22" s="792"/>
      <c r="AC22" s="792"/>
      <c r="AD22" s="792"/>
      <c r="AE22" s="793"/>
      <c r="AF22" s="794"/>
      <c r="AG22" s="795"/>
      <c r="AH22" s="795"/>
      <c r="AI22" s="795"/>
      <c r="AJ22" s="796"/>
      <c r="AK22" s="812"/>
      <c r="AL22" s="813"/>
      <c r="AM22" s="813"/>
      <c r="AN22" s="813"/>
      <c r="AO22" s="813"/>
      <c r="AP22" s="813"/>
      <c r="AQ22" s="813"/>
      <c r="AR22" s="813"/>
      <c r="AS22" s="813"/>
      <c r="AT22" s="813"/>
      <c r="AU22" s="814"/>
      <c r="AV22" s="814"/>
      <c r="AW22" s="814"/>
      <c r="AX22" s="814"/>
      <c r="AY22" s="815"/>
      <c r="AZ22" s="816" t="s">
        <v>375</v>
      </c>
      <c r="BA22" s="816"/>
      <c r="BB22" s="816"/>
      <c r="BC22" s="816"/>
      <c r="BD22" s="817"/>
      <c r="BE22" s="242"/>
      <c r="BF22" s="242"/>
      <c r="BG22" s="242"/>
      <c r="BH22" s="242"/>
      <c r="BI22" s="242"/>
      <c r="BJ22" s="242"/>
      <c r="BK22" s="242"/>
      <c r="BL22" s="242"/>
      <c r="BM22" s="242"/>
      <c r="BN22" s="242"/>
      <c r="BO22" s="242"/>
      <c r="BP22" s="242"/>
      <c r="BQ22" s="251">
        <v>16</v>
      </c>
      <c r="BR22" s="252"/>
      <c r="BS22" s="761" t="s">
        <v>591</v>
      </c>
      <c r="BT22" s="762"/>
      <c r="BU22" s="762"/>
      <c r="BV22" s="762"/>
      <c r="BW22" s="762"/>
      <c r="BX22" s="762"/>
      <c r="BY22" s="762"/>
      <c r="BZ22" s="762"/>
      <c r="CA22" s="762"/>
      <c r="CB22" s="762"/>
      <c r="CC22" s="762"/>
      <c r="CD22" s="762"/>
      <c r="CE22" s="762"/>
      <c r="CF22" s="762"/>
      <c r="CG22" s="763"/>
      <c r="CH22" s="776">
        <v>1</v>
      </c>
      <c r="CI22" s="777"/>
      <c r="CJ22" s="777"/>
      <c r="CK22" s="777"/>
      <c r="CL22" s="778"/>
      <c r="CM22" s="776">
        <v>41</v>
      </c>
      <c r="CN22" s="777"/>
      <c r="CO22" s="777"/>
      <c r="CP22" s="777"/>
      <c r="CQ22" s="778"/>
      <c r="CR22" s="776">
        <v>10</v>
      </c>
      <c r="CS22" s="777"/>
      <c r="CT22" s="777"/>
      <c r="CU22" s="777"/>
      <c r="CV22" s="778"/>
      <c r="CW22" s="776">
        <v>98</v>
      </c>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9"/>
      <c r="DW22" s="780"/>
      <c r="DX22" s="780"/>
      <c r="DY22" s="780"/>
      <c r="DZ22" s="781"/>
      <c r="EA22" s="243"/>
    </row>
    <row r="23" spans="1:131" s="244" customFormat="1" ht="26.25" customHeight="1" thickBot="1" x14ac:dyDescent="0.25">
      <c r="A23" s="253" t="s">
        <v>376</v>
      </c>
      <c r="B23" s="797" t="s">
        <v>377</v>
      </c>
      <c r="C23" s="798"/>
      <c r="D23" s="798"/>
      <c r="E23" s="798"/>
      <c r="F23" s="798"/>
      <c r="G23" s="798"/>
      <c r="H23" s="798"/>
      <c r="I23" s="798"/>
      <c r="J23" s="798"/>
      <c r="K23" s="798"/>
      <c r="L23" s="798"/>
      <c r="M23" s="798"/>
      <c r="N23" s="798"/>
      <c r="O23" s="798"/>
      <c r="P23" s="799"/>
      <c r="Q23" s="800">
        <f>SUM(Q7:Q22)</f>
        <v>920706785</v>
      </c>
      <c r="R23" s="801"/>
      <c r="S23" s="801"/>
      <c r="T23" s="801"/>
      <c r="U23" s="801"/>
      <c r="V23" s="800">
        <f>SUM(V7:V22)</f>
        <v>896744195</v>
      </c>
      <c r="W23" s="801"/>
      <c r="X23" s="801"/>
      <c r="Y23" s="801"/>
      <c r="Z23" s="801"/>
      <c r="AA23" s="800">
        <f t="shared" ref="AA23" si="0">SUM(AA7:AA22)</f>
        <v>23962590</v>
      </c>
      <c r="AB23" s="801"/>
      <c r="AC23" s="801"/>
      <c r="AD23" s="801"/>
      <c r="AE23" s="801"/>
      <c r="AF23" s="802">
        <v>9044</v>
      </c>
      <c r="AG23" s="803"/>
      <c r="AH23" s="803"/>
      <c r="AI23" s="803"/>
      <c r="AJ23" s="804"/>
      <c r="AK23" s="805"/>
      <c r="AL23" s="806"/>
      <c r="AM23" s="806"/>
      <c r="AN23" s="806"/>
      <c r="AO23" s="806"/>
      <c r="AP23" s="807">
        <f>SUM(AP7:AP22)</f>
        <v>1451220537</v>
      </c>
      <c r="AQ23" s="808"/>
      <c r="AR23" s="808"/>
      <c r="AS23" s="808"/>
      <c r="AT23" s="809"/>
      <c r="AU23" s="810"/>
      <c r="AV23" s="810"/>
      <c r="AW23" s="810"/>
      <c r="AX23" s="810"/>
      <c r="AY23" s="811"/>
      <c r="AZ23" s="819" t="s">
        <v>366</v>
      </c>
      <c r="BA23" s="820"/>
      <c r="BB23" s="820"/>
      <c r="BC23" s="820"/>
      <c r="BD23" s="821"/>
      <c r="BE23" s="242"/>
      <c r="BF23" s="242"/>
      <c r="BG23" s="242"/>
      <c r="BH23" s="242"/>
      <c r="BI23" s="242"/>
      <c r="BJ23" s="242"/>
      <c r="BK23" s="242"/>
      <c r="BL23" s="242"/>
      <c r="BM23" s="242"/>
      <c r="BN23" s="242"/>
      <c r="BO23" s="242"/>
      <c r="BP23" s="242"/>
      <c r="BQ23" s="251">
        <v>17</v>
      </c>
      <c r="BR23" s="252"/>
      <c r="BS23" s="761" t="s">
        <v>592</v>
      </c>
      <c r="BT23" s="762"/>
      <c r="BU23" s="762"/>
      <c r="BV23" s="762"/>
      <c r="BW23" s="762"/>
      <c r="BX23" s="762"/>
      <c r="BY23" s="762"/>
      <c r="BZ23" s="762"/>
      <c r="CA23" s="762"/>
      <c r="CB23" s="762"/>
      <c r="CC23" s="762"/>
      <c r="CD23" s="762"/>
      <c r="CE23" s="762"/>
      <c r="CF23" s="762"/>
      <c r="CG23" s="763"/>
      <c r="CH23" s="776">
        <v>-1</v>
      </c>
      <c r="CI23" s="777"/>
      <c r="CJ23" s="777"/>
      <c r="CK23" s="777"/>
      <c r="CL23" s="778"/>
      <c r="CM23" s="776">
        <v>360</v>
      </c>
      <c r="CN23" s="777"/>
      <c r="CO23" s="777"/>
      <c r="CP23" s="777"/>
      <c r="CQ23" s="778"/>
      <c r="CR23" s="776">
        <v>131</v>
      </c>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9"/>
      <c r="DW23" s="780"/>
      <c r="DX23" s="780"/>
      <c r="DY23" s="780"/>
      <c r="DZ23" s="781"/>
      <c r="EA23" s="243"/>
    </row>
    <row r="24" spans="1:131" s="244" customFormat="1" ht="26.25" customHeight="1" x14ac:dyDescent="0.2">
      <c r="A24" s="818" t="s">
        <v>378</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41"/>
      <c r="BA24" s="241"/>
      <c r="BB24" s="241"/>
      <c r="BC24" s="241"/>
      <c r="BD24" s="241"/>
      <c r="BE24" s="242"/>
      <c r="BF24" s="242"/>
      <c r="BG24" s="242"/>
      <c r="BH24" s="242"/>
      <c r="BI24" s="242"/>
      <c r="BJ24" s="242"/>
      <c r="BK24" s="242"/>
      <c r="BL24" s="242"/>
      <c r="BM24" s="242"/>
      <c r="BN24" s="242"/>
      <c r="BO24" s="242"/>
      <c r="BP24" s="242"/>
      <c r="BQ24" s="251">
        <v>18</v>
      </c>
      <c r="BR24" s="252"/>
      <c r="BS24" s="761" t="s">
        <v>593</v>
      </c>
      <c r="BT24" s="762"/>
      <c r="BU24" s="762"/>
      <c r="BV24" s="762"/>
      <c r="BW24" s="762"/>
      <c r="BX24" s="762"/>
      <c r="BY24" s="762"/>
      <c r="BZ24" s="762"/>
      <c r="CA24" s="762"/>
      <c r="CB24" s="762"/>
      <c r="CC24" s="762"/>
      <c r="CD24" s="762"/>
      <c r="CE24" s="762"/>
      <c r="CF24" s="762"/>
      <c r="CG24" s="763"/>
      <c r="CH24" s="776" t="s">
        <v>594</v>
      </c>
      <c r="CI24" s="777"/>
      <c r="CJ24" s="777"/>
      <c r="CK24" s="777"/>
      <c r="CL24" s="778"/>
      <c r="CM24" s="776">
        <v>544</v>
      </c>
      <c r="CN24" s="777"/>
      <c r="CO24" s="777"/>
      <c r="CP24" s="777"/>
      <c r="CQ24" s="778"/>
      <c r="CR24" s="776">
        <v>32</v>
      </c>
      <c r="CS24" s="777"/>
      <c r="CT24" s="777"/>
      <c r="CU24" s="777"/>
      <c r="CV24" s="778"/>
      <c r="CW24" s="776">
        <v>40</v>
      </c>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9"/>
      <c r="DW24" s="780"/>
      <c r="DX24" s="780"/>
      <c r="DY24" s="780"/>
      <c r="DZ24" s="781"/>
      <c r="EA24" s="243"/>
    </row>
    <row r="25" spans="1:131" s="236" customFormat="1" ht="26.25" customHeight="1" thickBot="1" x14ac:dyDescent="0.25">
      <c r="A25" s="738" t="s">
        <v>379</v>
      </c>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8"/>
      <c r="BB25" s="738"/>
      <c r="BC25" s="738"/>
      <c r="BD25" s="738"/>
      <c r="BE25" s="738"/>
      <c r="BF25" s="738"/>
      <c r="BG25" s="738"/>
      <c r="BH25" s="738"/>
      <c r="BI25" s="738"/>
      <c r="BJ25" s="241"/>
      <c r="BK25" s="241"/>
      <c r="BL25" s="241"/>
      <c r="BM25" s="241"/>
      <c r="BN25" s="241"/>
      <c r="BO25" s="254"/>
      <c r="BP25" s="254"/>
      <c r="BQ25" s="251">
        <v>19</v>
      </c>
      <c r="BR25" s="252"/>
      <c r="BS25" s="761" t="s">
        <v>595</v>
      </c>
      <c r="BT25" s="762"/>
      <c r="BU25" s="762"/>
      <c r="BV25" s="762"/>
      <c r="BW25" s="762"/>
      <c r="BX25" s="762"/>
      <c r="BY25" s="762"/>
      <c r="BZ25" s="762"/>
      <c r="CA25" s="762"/>
      <c r="CB25" s="762"/>
      <c r="CC25" s="762"/>
      <c r="CD25" s="762"/>
      <c r="CE25" s="762"/>
      <c r="CF25" s="762"/>
      <c r="CG25" s="763"/>
      <c r="CH25" s="776" t="s">
        <v>596</v>
      </c>
      <c r="CI25" s="777"/>
      <c r="CJ25" s="777"/>
      <c r="CK25" s="777"/>
      <c r="CL25" s="778"/>
      <c r="CM25" s="776">
        <v>16</v>
      </c>
      <c r="CN25" s="777"/>
      <c r="CO25" s="777"/>
      <c r="CP25" s="777"/>
      <c r="CQ25" s="778"/>
      <c r="CR25" s="776">
        <v>25</v>
      </c>
      <c r="CS25" s="777"/>
      <c r="CT25" s="777"/>
      <c r="CU25" s="777"/>
      <c r="CV25" s="778"/>
      <c r="CW25" s="776">
        <v>40</v>
      </c>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9"/>
      <c r="DW25" s="780"/>
      <c r="DX25" s="780"/>
      <c r="DY25" s="780"/>
      <c r="DZ25" s="781"/>
      <c r="EA25" s="235"/>
    </row>
    <row r="26" spans="1:131" s="236" customFormat="1" ht="26.25" customHeight="1" x14ac:dyDescent="0.2">
      <c r="A26" s="729" t="s">
        <v>347</v>
      </c>
      <c r="B26" s="730"/>
      <c r="C26" s="730"/>
      <c r="D26" s="730"/>
      <c r="E26" s="730"/>
      <c r="F26" s="730"/>
      <c r="G26" s="730"/>
      <c r="H26" s="730"/>
      <c r="I26" s="730"/>
      <c r="J26" s="730"/>
      <c r="K26" s="730"/>
      <c r="L26" s="730"/>
      <c r="M26" s="730"/>
      <c r="N26" s="730"/>
      <c r="O26" s="730"/>
      <c r="P26" s="731"/>
      <c r="Q26" s="704" t="s">
        <v>380</v>
      </c>
      <c r="R26" s="705"/>
      <c r="S26" s="705"/>
      <c r="T26" s="705"/>
      <c r="U26" s="706"/>
      <c r="V26" s="704" t="s">
        <v>381</v>
      </c>
      <c r="W26" s="705"/>
      <c r="X26" s="705"/>
      <c r="Y26" s="705"/>
      <c r="Z26" s="706"/>
      <c r="AA26" s="704" t="s">
        <v>382</v>
      </c>
      <c r="AB26" s="705"/>
      <c r="AC26" s="705"/>
      <c r="AD26" s="705"/>
      <c r="AE26" s="705"/>
      <c r="AF26" s="822" t="s">
        <v>383</v>
      </c>
      <c r="AG26" s="823"/>
      <c r="AH26" s="823"/>
      <c r="AI26" s="823"/>
      <c r="AJ26" s="824"/>
      <c r="AK26" s="705" t="s">
        <v>384</v>
      </c>
      <c r="AL26" s="705"/>
      <c r="AM26" s="705"/>
      <c r="AN26" s="705"/>
      <c r="AO26" s="706"/>
      <c r="AP26" s="704" t="s">
        <v>385</v>
      </c>
      <c r="AQ26" s="705"/>
      <c r="AR26" s="705"/>
      <c r="AS26" s="705"/>
      <c r="AT26" s="706"/>
      <c r="AU26" s="704" t="s">
        <v>386</v>
      </c>
      <c r="AV26" s="705"/>
      <c r="AW26" s="705"/>
      <c r="AX26" s="705"/>
      <c r="AY26" s="706"/>
      <c r="AZ26" s="704" t="s">
        <v>387</v>
      </c>
      <c r="BA26" s="705"/>
      <c r="BB26" s="705"/>
      <c r="BC26" s="705"/>
      <c r="BD26" s="706"/>
      <c r="BE26" s="704" t="s">
        <v>354</v>
      </c>
      <c r="BF26" s="705"/>
      <c r="BG26" s="705"/>
      <c r="BH26" s="705"/>
      <c r="BI26" s="716"/>
      <c r="BJ26" s="241"/>
      <c r="BK26" s="241"/>
      <c r="BL26" s="241"/>
      <c r="BM26" s="241"/>
      <c r="BN26" s="241"/>
      <c r="BO26" s="254"/>
      <c r="BP26" s="254"/>
      <c r="BQ26" s="251">
        <v>20</v>
      </c>
      <c r="BR26" s="252"/>
      <c r="BS26" s="761" t="s">
        <v>597</v>
      </c>
      <c r="BT26" s="762"/>
      <c r="BU26" s="762"/>
      <c r="BV26" s="762"/>
      <c r="BW26" s="762"/>
      <c r="BX26" s="762"/>
      <c r="BY26" s="762"/>
      <c r="BZ26" s="762"/>
      <c r="CA26" s="762"/>
      <c r="CB26" s="762"/>
      <c r="CC26" s="762"/>
      <c r="CD26" s="762"/>
      <c r="CE26" s="762"/>
      <c r="CF26" s="762"/>
      <c r="CG26" s="763"/>
      <c r="CH26" s="776">
        <v>3</v>
      </c>
      <c r="CI26" s="777"/>
      <c r="CJ26" s="777"/>
      <c r="CK26" s="777"/>
      <c r="CL26" s="778"/>
      <c r="CM26" s="776">
        <v>344</v>
      </c>
      <c r="CN26" s="777"/>
      <c r="CO26" s="777"/>
      <c r="CP26" s="777"/>
      <c r="CQ26" s="778"/>
      <c r="CR26" s="776">
        <v>78</v>
      </c>
      <c r="CS26" s="777"/>
      <c r="CT26" s="777"/>
      <c r="CU26" s="777"/>
      <c r="CV26" s="778"/>
      <c r="CW26" s="776">
        <v>91</v>
      </c>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9"/>
      <c r="DW26" s="780"/>
      <c r="DX26" s="780"/>
      <c r="DY26" s="780"/>
      <c r="DZ26" s="781"/>
      <c r="EA26" s="235"/>
    </row>
    <row r="27" spans="1:131" s="236" customFormat="1" ht="26.25" customHeight="1" thickBot="1" x14ac:dyDescent="0.25">
      <c r="A27" s="732"/>
      <c r="B27" s="733"/>
      <c r="C27" s="733"/>
      <c r="D27" s="733"/>
      <c r="E27" s="733"/>
      <c r="F27" s="733"/>
      <c r="G27" s="733"/>
      <c r="H27" s="733"/>
      <c r="I27" s="733"/>
      <c r="J27" s="733"/>
      <c r="K27" s="733"/>
      <c r="L27" s="733"/>
      <c r="M27" s="733"/>
      <c r="N27" s="733"/>
      <c r="O27" s="733"/>
      <c r="P27" s="734"/>
      <c r="Q27" s="707"/>
      <c r="R27" s="708"/>
      <c r="S27" s="708"/>
      <c r="T27" s="708"/>
      <c r="U27" s="709"/>
      <c r="V27" s="707"/>
      <c r="W27" s="708"/>
      <c r="X27" s="708"/>
      <c r="Y27" s="708"/>
      <c r="Z27" s="709"/>
      <c r="AA27" s="707"/>
      <c r="AB27" s="708"/>
      <c r="AC27" s="708"/>
      <c r="AD27" s="708"/>
      <c r="AE27" s="708"/>
      <c r="AF27" s="825"/>
      <c r="AG27" s="826"/>
      <c r="AH27" s="826"/>
      <c r="AI27" s="826"/>
      <c r="AJ27" s="827"/>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61" t="s">
        <v>598</v>
      </c>
      <c r="BT27" s="762"/>
      <c r="BU27" s="762"/>
      <c r="BV27" s="762"/>
      <c r="BW27" s="762"/>
      <c r="BX27" s="762"/>
      <c r="BY27" s="762"/>
      <c r="BZ27" s="762"/>
      <c r="CA27" s="762"/>
      <c r="CB27" s="762"/>
      <c r="CC27" s="762"/>
      <c r="CD27" s="762"/>
      <c r="CE27" s="762"/>
      <c r="CF27" s="762"/>
      <c r="CG27" s="763"/>
      <c r="CH27" s="776">
        <v>4</v>
      </c>
      <c r="CI27" s="777"/>
      <c r="CJ27" s="777"/>
      <c r="CK27" s="777"/>
      <c r="CL27" s="778"/>
      <c r="CM27" s="776">
        <v>1873</v>
      </c>
      <c r="CN27" s="777"/>
      <c r="CO27" s="777"/>
      <c r="CP27" s="777"/>
      <c r="CQ27" s="778"/>
      <c r="CR27" s="776">
        <v>1618</v>
      </c>
      <c r="CS27" s="777"/>
      <c r="CT27" s="777"/>
      <c r="CU27" s="777"/>
      <c r="CV27" s="778"/>
      <c r="CW27" s="776">
        <v>81</v>
      </c>
      <c r="CX27" s="777"/>
      <c r="CY27" s="777"/>
      <c r="CZ27" s="777"/>
      <c r="DA27" s="778"/>
      <c r="DB27" s="776">
        <v>9</v>
      </c>
      <c r="DC27" s="777"/>
      <c r="DD27" s="777"/>
      <c r="DE27" s="777"/>
      <c r="DF27" s="778"/>
      <c r="DG27" s="776"/>
      <c r="DH27" s="777"/>
      <c r="DI27" s="777"/>
      <c r="DJ27" s="777"/>
      <c r="DK27" s="778"/>
      <c r="DL27" s="776">
        <v>31</v>
      </c>
      <c r="DM27" s="777"/>
      <c r="DN27" s="777"/>
      <c r="DO27" s="777"/>
      <c r="DP27" s="778"/>
      <c r="DQ27" s="776"/>
      <c r="DR27" s="777"/>
      <c r="DS27" s="777"/>
      <c r="DT27" s="777"/>
      <c r="DU27" s="778"/>
      <c r="DV27" s="779"/>
      <c r="DW27" s="780"/>
      <c r="DX27" s="780"/>
      <c r="DY27" s="780"/>
      <c r="DZ27" s="781"/>
      <c r="EA27" s="235"/>
    </row>
    <row r="28" spans="1:131" s="236" customFormat="1" ht="26.25" customHeight="1" thickTop="1" x14ac:dyDescent="0.2">
      <c r="A28" s="255">
        <v>1</v>
      </c>
      <c r="B28" s="718" t="s">
        <v>388</v>
      </c>
      <c r="C28" s="719"/>
      <c r="D28" s="719"/>
      <c r="E28" s="719"/>
      <c r="F28" s="719"/>
      <c r="G28" s="719"/>
      <c r="H28" s="719"/>
      <c r="I28" s="719"/>
      <c r="J28" s="719"/>
      <c r="K28" s="719"/>
      <c r="L28" s="719"/>
      <c r="M28" s="719"/>
      <c r="N28" s="719"/>
      <c r="O28" s="719"/>
      <c r="P28" s="720"/>
      <c r="Q28" s="832">
        <v>165947</v>
      </c>
      <c r="R28" s="833"/>
      <c r="S28" s="833"/>
      <c r="T28" s="833"/>
      <c r="U28" s="833"/>
      <c r="V28" s="833">
        <v>162160</v>
      </c>
      <c r="W28" s="833"/>
      <c r="X28" s="833"/>
      <c r="Y28" s="833"/>
      <c r="Z28" s="833"/>
      <c r="AA28" s="833">
        <v>3787</v>
      </c>
      <c r="AB28" s="833"/>
      <c r="AC28" s="833"/>
      <c r="AD28" s="833"/>
      <c r="AE28" s="834"/>
      <c r="AF28" s="835">
        <v>3787</v>
      </c>
      <c r="AG28" s="833"/>
      <c r="AH28" s="833"/>
      <c r="AI28" s="833"/>
      <c r="AJ28" s="836"/>
      <c r="AK28" s="837">
        <v>9756</v>
      </c>
      <c r="AL28" s="828"/>
      <c r="AM28" s="828"/>
      <c r="AN28" s="828"/>
      <c r="AO28" s="828"/>
      <c r="AP28" s="828" t="s">
        <v>611</v>
      </c>
      <c r="AQ28" s="828"/>
      <c r="AR28" s="828"/>
      <c r="AS28" s="828"/>
      <c r="AT28" s="828"/>
      <c r="AU28" s="828" t="s">
        <v>611</v>
      </c>
      <c r="AV28" s="828"/>
      <c r="AW28" s="828"/>
      <c r="AX28" s="828"/>
      <c r="AY28" s="828"/>
      <c r="AZ28" s="829" t="s">
        <v>611</v>
      </c>
      <c r="BA28" s="829"/>
      <c r="BB28" s="829"/>
      <c r="BC28" s="829"/>
      <c r="BD28" s="829"/>
      <c r="BE28" s="830"/>
      <c r="BF28" s="830"/>
      <c r="BG28" s="830"/>
      <c r="BH28" s="830"/>
      <c r="BI28" s="831"/>
      <c r="BJ28" s="241"/>
      <c r="BK28" s="241"/>
      <c r="BL28" s="241"/>
      <c r="BM28" s="241"/>
      <c r="BN28" s="241"/>
      <c r="BO28" s="254"/>
      <c r="BP28" s="254"/>
      <c r="BQ28" s="251">
        <v>22</v>
      </c>
      <c r="BR28" s="252"/>
      <c r="BS28" s="761" t="s">
        <v>599</v>
      </c>
      <c r="BT28" s="762"/>
      <c r="BU28" s="762"/>
      <c r="BV28" s="762"/>
      <c r="BW28" s="762"/>
      <c r="BX28" s="762"/>
      <c r="BY28" s="762"/>
      <c r="BZ28" s="762"/>
      <c r="CA28" s="762"/>
      <c r="CB28" s="762"/>
      <c r="CC28" s="762"/>
      <c r="CD28" s="762"/>
      <c r="CE28" s="762"/>
      <c r="CF28" s="762"/>
      <c r="CG28" s="763"/>
      <c r="CH28" s="776" t="s">
        <v>600</v>
      </c>
      <c r="CI28" s="777"/>
      <c r="CJ28" s="777"/>
      <c r="CK28" s="777"/>
      <c r="CL28" s="778"/>
      <c r="CM28" s="776">
        <v>237</v>
      </c>
      <c r="CN28" s="777"/>
      <c r="CO28" s="777"/>
      <c r="CP28" s="777"/>
      <c r="CQ28" s="778"/>
      <c r="CR28" s="776">
        <v>119</v>
      </c>
      <c r="CS28" s="777"/>
      <c r="CT28" s="777"/>
      <c r="CU28" s="777"/>
      <c r="CV28" s="778"/>
      <c r="CW28" s="776">
        <v>2</v>
      </c>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9"/>
      <c r="DW28" s="780"/>
      <c r="DX28" s="780"/>
      <c r="DY28" s="780"/>
      <c r="DZ28" s="781"/>
      <c r="EA28" s="235"/>
    </row>
    <row r="29" spans="1:131" s="236" customFormat="1" ht="26.25" customHeight="1" x14ac:dyDescent="0.2">
      <c r="A29" s="255">
        <v>2</v>
      </c>
      <c r="B29" s="744" t="s">
        <v>389</v>
      </c>
      <c r="C29" s="745"/>
      <c r="D29" s="745"/>
      <c r="E29" s="745"/>
      <c r="F29" s="745"/>
      <c r="G29" s="745"/>
      <c r="H29" s="745"/>
      <c r="I29" s="745"/>
      <c r="J29" s="745"/>
      <c r="K29" s="745"/>
      <c r="L29" s="745"/>
      <c r="M29" s="745"/>
      <c r="N29" s="745"/>
      <c r="O29" s="745"/>
      <c r="P29" s="746"/>
      <c r="Q29" s="783">
        <v>9060</v>
      </c>
      <c r="R29" s="784"/>
      <c r="S29" s="784"/>
      <c r="T29" s="784"/>
      <c r="U29" s="784"/>
      <c r="V29" s="784">
        <v>8888</v>
      </c>
      <c r="W29" s="784"/>
      <c r="X29" s="784"/>
      <c r="Y29" s="784"/>
      <c r="Z29" s="784"/>
      <c r="AA29" s="784">
        <v>172</v>
      </c>
      <c r="AB29" s="784"/>
      <c r="AC29" s="784"/>
      <c r="AD29" s="784"/>
      <c r="AE29" s="785"/>
      <c r="AF29" s="838">
        <v>11162</v>
      </c>
      <c r="AG29" s="784"/>
      <c r="AH29" s="784"/>
      <c r="AI29" s="784"/>
      <c r="AJ29" s="839"/>
      <c r="AK29" s="842">
        <v>836</v>
      </c>
      <c r="AL29" s="843"/>
      <c r="AM29" s="843"/>
      <c r="AN29" s="843"/>
      <c r="AO29" s="843"/>
      <c r="AP29" s="843">
        <v>14691</v>
      </c>
      <c r="AQ29" s="843"/>
      <c r="AR29" s="843"/>
      <c r="AS29" s="843"/>
      <c r="AT29" s="843"/>
      <c r="AU29" s="843">
        <v>220</v>
      </c>
      <c r="AV29" s="843"/>
      <c r="AW29" s="843"/>
      <c r="AX29" s="843"/>
      <c r="AY29" s="843"/>
      <c r="AZ29" s="844" t="s">
        <v>611</v>
      </c>
      <c r="BA29" s="844"/>
      <c r="BB29" s="844"/>
      <c r="BC29" s="844"/>
      <c r="BD29" s="844"/>
      <c r="BE29" s="840" t="s">
        <v>390</v>
      </c>
      <c r="BF29" s="840"/>
      <c r="BG29" s="840"/>
      <c r="BH29" s="840"/>
      <c r="BI29" s="841"/>
      <c r="BJ29" s="241"/>
      <c r="BK29" s="241"/>
      <c r="BL29" s="241"/>
      <c r="BM29" s="241"/>
      <c r="BN29" s="241"/>
      <c r="BO29" s="254"/>
      <c r="BP29" s="254"/>
      <c r="BQ29" s="251">
        <v>23</v>
      </c>
      <c r="BR29" s="252"/>
      <c r="BS29" s="761" t="s">
        <v>601</v>
      </c>
      <c r="BT29" s="762"/>
      <c r="BU29" s="762"/>
      <c r="BV29" s="762"/>
      <c r="BW29" s="762"/>
      <c r="BX29" s="762"/>
      <c r="BY29" s="762"/>
      <c r="BZ29" s="762"/>
      <c r="CA29" s="762"/>
      <c r="CB29" s="762"/>
      <c r="CC29" s="762"/>
      <c r="CD29" s="762"/>
      <c r="CE29" s="762"/>
      <c r="CF29" s="762"/>
      <c r="CG29" s="763"/>
      <c r="CH29" s="776">
        <v>-99</v>
      </c>
      <c r="CI29" s="777"/>
      <c r="CJ29" s="777"/>
      <c r="CK29" s="777"/>
      <c r="CL29" s="778"/>
      <c r="CM29" s="776">
        <v>5636</v>
      </c>
      <c r="CN29" s="777"/>
      <c r="CO29" s="777"/>
      <c r="CP29" s="777"/>
      <c r="CQ29" s="778"/>
      <c r="CR29" s="776">
        <v>1490</v>
      </c>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9"/>
      <c r="DW29" s="780"/>
      <c r="DX29" s="780"/>
      <c r="DY29" s="780"/>
      <c r="DZ29" s="781"/>
      <c r="EA29" s="235"/>
    </row>
    <row r="30" spans="1:131" s="236" customFormat="1" ht="26.25" customHeight="1" x14ac:dyDescent="0.2">
      <c r="A30" s="255">
        <v>3</v>
      </c>
      <c r="B30" s="744" t="s">
        <v>391</v>
      </c>
      <c r="C30" s="745"/>
      <c r="D30" s="745"/>
      <c r="E30" s="745"/>
      <c r="F30" s="745"/>
      <c r="G30" s="745"/>
      <c r="H30" s="745"/>
      <c r="I30" s="745"/>
      <c r="J30" s="745"/>
      <c r="K30" s="745"/>
      <c r="L30" s="745"/>
      <c r="M30" s="745"/>
      <c r="N30" s="745"/>
      <c r="O30" s="745"/>
      <c r="P30" s="746"/>
      <c r="Q30" s="783">
        <v>5772</v>
      </c>
      <c r="R30" s="784"/>
      <c r="S30" s="784"/>
      <c r="T30" s="784"/>
      <c r="U30" s="784"/>
      <c r="V30" s="784">
        <v>5421</v>
      </c>
      <c r="W30" s="784"/>
      <c r="X30" s="784"/>
      <c r="Y30" s="784"/>
      <c r="Z30" s="784"/>
      <c r="AA30" s="784">
        <v>352</v>
      </c>
      <c r="AB30" s="784"/>
      <c r="AC30" s="784"/>
      <c r="AD30" s="784"/>
      <c r="AE30" s="785"/>
      <c r="AF30" s="838">
        <v>7622</v>
      </c>
      <c r="AG30" s="784"/>
      <c r="AH30" s="784"/>
      <c r="AI30" s="784"/>
      <c r="AJ30" s="839"/>
      <c r="AK30" s="842">
        <v>275</v>
      </c>
      <c r="AL30" s="843"/>
      <c r="AM30" s="843"/>
      <c r="AN30" s="843"/>
      <c r="AO30" s="843"/>
      <c r="AP30" s="843">
        <v>17373</v>
      </c>
      <c r="AQ30" s="843"/>
      <c r="AR30" s="843"/>
      <c r="AS30" s="843"/>
      <c r="AT30" s="843"/>
      <c r="AU30" s="843" t="s">
        <v>611</v>
      </c>
      <c r="AV30" s="843"/>
      <c r="AW30" s="843"/>
      <c r="AX30" s="843"/>
      <c r="AY30" s="843"/>
      <c r="AZ30" s="844" t="s">
        <v>611</v>
      </c>
      <c r="BA30" s="844"/>
      <c r="BB30" s="844"/>
      <c r="BC30" s="844"/>
      <c r="BD30" s="844"/>
      <c r="BE30" s="840" t="s">
        <v>390</v>
      </c>
      <c r="BF30" s="840"/>
      <c r="BG30" s="840"/>
      <c r="BH30" s="840"/>
      <c r="BI30" s="841"/>
      <c r="BJ30" s="241"/>
      <c r="BK30" s="241"/>
      <c r="BL30" s="241"/>
      <c r="BM30" s="241"/>
      <c r="BN30" s="241"/>
      <c r="BO30" s="254"/>
      <c r="BP30" s="254"/>
      <c r="BQ30" s="251">
        <v>24</v>
      </c>
      <c r="BR30" s="252"/>
      <c r="BS30" s="761" t="s">
        <v>602</v>
      </c>
      <c r="BT30" s="762"/>
      <c r="BU30" s="762"/>
      <c r="BV30" s="762"/>
      <c r="BW30" s="762"/>
      <c r="BX30" s="762"/>
      <c r="BY30" s="762"/>
      <c r="BZ30" s="762"/>
      <c r="CA30" s="762"/>
      <c r="CB30" s="762"/>
      <c r="CC30" s="762"/>
      <c r="CD30" s="762"/>
      <c r="CE30" s="762"/>
      <c r="CF30" s="762"/>
      <c r="CG30" s="763"/>
      <c r="CH30" s="776">
        <v>11</v>
      </c>
      <c r="CI30" s="777"/>
      <c r="CJ30" s="777"/>
      <c r="CK30" s="777"/>
      <c r="CL30" s="778"/>
      <c r="CM30" s="776">
        <v>144</v>
      </c>
      <c r="CN30" s="777"/>
      <c r="CO30" s="777"/>
      <c r="CP30" s="777"/>
      <c r="CQ30" s="778"/>
      <c r="CR30" s="776">
        <v>20</v>
      </c>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9"/>
      <c r="DW30" s="780"/>
      <c r="DX30" s="780"/>
      <c r="DY30" s="780"/>
      <c r="DZ30" s="781"/>
      <c r="EA30" s="235"/>
    </row>
    <row r="31" spans="1:131" s="236" customFormat="1" ht="26.25" customHeight="1" x14ac:dyDescent="0.2">
      <c r="A31" s="255">
        <v>4</v>
      </c>
      <c r="B31" s="744" t="s">
        <v>392</v>
      </c>
      <c r="C31" s="745"/>
      <c r="D31" s="745"/>
      <c r="E31" s="745"/>
      <c r="F31" s="745"/>
      <c r="G31" s="745"/>
      <c r="H31" s="745"/>
      <c r="I31" s="745"/>
      <c r="J31" s="745"/>
      <c r="K31" s="745"/>
      <c r="L31" s="745"/>
      <c r="M31" s="745"/>
      <c r="N31" s="745"/>
      <c r="O31" s="745"/>
      <c r="P31" s="746"/>
      <c r="Q31" s="783">
        <v>680</v>
      </c>
      <c r="R31" s="784"/>
      <c r="S31" s="784"/>
      <c r="T31" s="784"/>
      <c r="U31" s="784"/>
      <c r="V31" s="784">
        <v>1389</v>
      </c>
      <c r="W31" s="784"/>
      <c r="X31" s="784"/>
      <c r="Y31" s="784"/>
      <c r="Z31" s="784"/>
      <c r="AA31" s="784">
        <v>-709</v>
      </c>
      <c r="AB31" s="784"/>
      <c r="AC31" s="784"/>
      <c r="AD31" s="784"/>
      <c r="AE31" s="785"/>
      <c r="AF31" s="838">
        <v>8485</v>
      </c>
      <c r="AG31" s="784"/>
      <c r="AH31" s="784"/>
      <c r="AI31" s="784"/>
      <c r="AJ31" s="839"/>
      <c r="AK31" s="842">
        <v>1</v>
      </c>
      <c r="AL31" s="843"/>
      <c r="AM31" s="843"/>
      <c r="AN31" s="843"/>
      <c r="AO31" s="843"/>
      <c r="AP31" s="843" t="s">
        <v>611</v>
      </c>
      <c r="AQ31" s="843"/>
      <c r="AR31" s="843"/>
      <c r="AS31" s="843"/>
      <c r="AT31" s="843"/>
      <c r="AU31" s="843" t="s">
        <v>611</v>
      </c>
      <c r="AV31" s="843"/>
      <c r="AW31" s="843"/>
      <c r="AX31" s="843"/>
      <c r="AY31" s="843"/>
      <c r="AZ31" s="844" t="s">
        <v>611</v>
      </c>
      <c r="BA31" s="844"/>
      <c r="BB31" s="844"/>
      <c r="BC31" s="844"/>
      <c r="BD31" s="844"/>
      <c r="BE31" s="840" t="s">
        <v>390</v>
      </c>
      <c r="BF31" s="840"/>
      <c r="BG31" s="840"/>
      <c r="BH31" s="840"/>
      <c r="BI31" s="841"/>
      <c r="BJ31" s="241"/>
      <c r="BK31" s="241"/>
      <c r="BL31" s="241"/>
      <c r="BM31" s="241"/>
      <c r="BN31" s="241"/>
      <c r="BO31" s="254"/>
      <c r="BP31" s="254"/>
      <c r="BQ31" s="251">
        <v>25</v>
      </c>
      <c r="BR31" s="252"/>
      <c r="BS31" s="761" t="s">
        <v>603</v>
      </c>
      <c r="BT31" s="762"/>
      <c r="BU31" s="762"/>
      <c r="BV31" s="762"/>
      <c r="BW31" s="762"/>
      <c r="BX31" s="762"/>
      <c r="BY31" s="762"/>
      <c r="BZ31" s="762"/>
      <c r="CA31" s="762"/>
      <c r="CB31" s="762"/>
      <c r="CC31" s="762"/>
      <c r="CD31" s="762"/>
      <c r="CE31" s="762"/>
      <c r="CF31" s="762"/>
      <c r="CG31" s="763"/>
      <c r="CH31" s="776">
        <v>32</v>
      </c>
      <c r="CI31" s="777"/>
      <c r="CJ31" s="777"/>
      <c r="CK31" s="777"/>
      <c r="CL31" s="778"/>
      <c r="CM31" s="776">
        <v>1367</v>
      </c>
      <c r="CN31" s="777"/>
      <c r="CO31" s="777"/>
      <c r="CP31" s="777"/>
      <c r="CQ31" s="778"/>
      <c r="CR31" s="776">
        <v>647</v>
      </c>
      <c r="CS31" s="777"/>
      <c r="CT31" s="777"/>
      <c r="CU31" s="777"/>
      <c r="CV31" s="778"/>
      <c r="CW31" s="776">
        <v>285</v>
      </c>
      <c r="CX31" s="777"/>
      <c r="CY31" s="777"/>
      <c r="CZ31" s="777"/>
      <c r="DA31" s="778"/>
      <c r="DB31" s="776">
        <v>146</v>
      </c>
      <c r="DC31" s="777"/>
      <c r="DD31" s="777"/>
      <c r="DE31" s="777"/>
      <c r="DF31" s="778"/>
      <c r="DG31" s="776"/>
      <c r="DH31" s="777"/>
      <c r="DI31" s="777"/>
      <c r="DJ31" s="777"/>
      <c r="DK31" s="778"/>
      <c r="DL31" s="776">
        <v>146</v>
      </c>
      <c r="DM31" s="777"/>
      <c r="DN31" s="777"/>
      <c r="DO31" s="777"/>
      <c r="DP31" s="778"/>
      <c r="DQ31" s="776"/>
      <c r="DR31" s="777"/>
      <c r="DS31" s="777"/>
      <c r="DT31" s="777"/>
      <c r="DU31" s="778"/>
      <c r="DV31" s="779"/>
      <c r="DW31" s="780"/>
      <c r="DX31" s="780"/>
      <c r="DY31" s="780"/>
      <c r="DZ31" s="781"/>
      <c r="EA31" s="235"/>
    </row>
    <row r="32" spans="1:131" s="236" customFormat="1" ht="26.25" customHeight="1" x14ac:dyDescent="0.2">
      <c r="A32" s="255">
        <v>5</v>
      </c>
      <c r="B32" s="744" t="s">
        <v>393</v>
      </c>
      <c r="C32" s="745"/>
      <c r="D32" s="745"/>
      <c r="E32" s="745"/>
      <c r="F32" s="745"/>
      <c r="G32" s="745"/>
      <c r="H32" s="745"/>
      <c r="I32" s="745"/>
      <c r="J32" s="745"/>
      <c r="K32" s="745"/>
      <c r="L32" s="745"/>
      <c r="M32" s="745"/>
      <c r="N32" s="745"/>
      <c r="O32" s="745"/>
      <c r="P32" s="746"/>
      <c r="Q32" s="783">
        <v>5433</v>
      </c>
      <c r="R32" s="784"/>
      <c r="S32" s="784"/>
      <c r="T32" s="784"/>
      <c r="U32" s="784"/>
      <c r="V32" s="784">
        <v>5412</v>
      </c>
      <c r="W32" s="784"/>
      <c r="X32" s="784"/>
      <c r="Y32" s="784"/>
      <c r="Z32" s="784"/>
      <c r="AA32" s="784">
        <v>21</v>
      </c>
      <c r="AB32" s="784"/>
      <c r="AC32" s="784"/>
      <c r="AD32" s="784"/>
      <c r="AE32" s="785"/>
      <c r="AF32" s="838">
        <v>645</v>
      </c>
      <c r="AG32" s="784"/>
      <c r="AH32" s="784"/>
      <c r="AI32" s="784"/>
      <c r="AJ32" s="839"/>
      <c r="AK32" s="842">
        <v>2488</v>
      </c>
      <c r="AL32" s="843"/>
      <c r="AM32" s="843"/>
      <c r="AN32" s="843"/>
      <c r="AO32" s="843"/>
      <c r="AP32" s="843">
        <v>9771</v>
      </c>
      <c r="AQ32" s="843"/>
      <c r="AR32" s="843"/>
      <c r="AS32" s="843"/>
      <c r="AT32" s="843"/>
      <c r="AU32" s="843">
        <v>4404</v>
      </c>
      <c r="AV32" s="843"/>
      <c r="AW32" s="843"/>
      <c r="AX32" s="843"/>
      <c r="AY32" s="843"/>
      <c r="AZ32" s="844" t="s">
        <v>611</v>
      </c>
      <c r="BA32" s="844"/>
      <c r="BB32" s="844"/>
      <c r="BC32" s="844"/>
      <c r="BD32" s="844"/>
      <c r="BE32" s="840" t="s">
        <v>390</v>
      </c>
      <c r="BF32" s="840"/>
      <c r="BG32" s="840"/>
      <c r="BH32" s="840"/>
      <c r="BI32" s="841"/>
      <c r="BJ32" s="241"/>
      <c r="BK32" s="241"/>
      <c r="BL32" s="241"/>
      <c r="BM32" s="241"/>
      <c r="BN32" s="241"/>
      <c r="BO32" s="254"/>
      <c r="BP32" s="254"/>
      <c r="BQ32" s="251">
        <v>26</v>
      </c>
      <c r="BR32" s="252"/>
      <c r="BS32" s="761" t="s">
        <v>604</v>
      </c>
      <c r="BT32" s="762"/>
      <c r="BU32" s="762"/>
      <c r="BV32" s="762"/>
      <c r="BW32" s="762"/>
      <c r="BX32" s="762"/>
      <c r="BY32" s="762"/>
      <c r="BZ32" s="762"/>
      <c r="CA32" s="762"/>
      <c r="CB32" s="762"/>
      <c r="CC32" s="762"/>
      <c r="CD32" s="762"/>
      <c r="CE32" s="762"/>
      <c r="CF32" s="762"/>
      <c r="CG32" s="763"/>
      <c r="CH32" s="776">
        <v>39</v>
      </c>
      <c r="CI32" s="777"/>
      <c r="CJ32" s="777"/>
      <c r="CK32" s="777"/>
      <c r="CL32" s="778"/>
      <c r="CM32" s="776">
        <v>7398</v>
      </c>
      <c r="CN32" s="777"/>
      <c r="CO32" s="777"/>
      <c r="CP32" s="777"/>
      <c r="CQ32" s="778"/>
      <c r="CR32" s="776">
        <v>5</v>
      </c>
      <c r="CS32" s="777"/>
      <c r="CT32" s="777"/>
      <c r="CU32" s="777"/>
      <c r="CV32" s="778"/>
      <c r="CW32" s="776"/>
      <c r="CX32" s="777"/>
      <c r="CY32" s="777"/>
      <c r="CZ32" s="777"/>
      <c r="DA32" s="778"/>
      <c r="DB32" s="776"/>
      <c r="DC32" s="777"/>
      <c r="DD32" s="777"/>
      <c r="DE32" s="777"/>
      <c r="DF32" s="778"/>
      <c r="DG32" s="776">
        <v>587</v>
      </c>
      <c r="DH32" s="777"/>
      <c r="DI32" s="777"/>
      <c r="DJ32" s="777"/>
      <c r="DK32" s="778"/>
      <c r="DL32" s="776"/>
      <c r="DM32" s="777"/>
      <c r="DN32" s="777"/>
      <c r="DO32" s="777"/>
      <c r="DP32" s="778"/>
      <c r="DQ32" s="776"/>
      <c r="DR32" s="777"/>
      <c r="DS32" s="777"/>
      <c r="DT32" s="777"/>
      <c r="DU32" s="778"/>
      <c r="DV32" s="779"/>
      <c r="DW32" s="780"/>
      <c r="DX32" s="780"/>
      <c r="DY32" s="780"/>
      <c r="DZ32" s="781"/>
      <c r="EA32" s="235"/>
    </row>
    <row r="33" spans="1:131" s="236" customFormat="1" ht="26.25" customHeight="1" x14ac:dyDescent="0.2">
      <c r="A33" s="255">
        <v>6</v>
      </c>
      <c r="B33" s="744" t="s">
        <v>394</v>
      </c>
      <c r="C33" s="745"/>
      <c r="D33" s="745"/>
      <c r="E33" s="745"/>
      <c r="F33" s="745"/>
      <c r="G33" s="745"/>
      <c r="H33" s="745"/>
      <c r="I33" s="745"/>
      <c r="J33" s="745"/>
      <c r="K33" s="745"/>
      <c r="L33" s="745"/>
      <c r="M33" s="745"/>
      <c r="N33" s="745"/>
      <c r="O33" s="745"/>
      <c r="P33" s="746"/>
      <c r="Q33" s="783">
        <v>242</v>
      </c>
      <c r="R33" s="784"/>
      <c r="S33" s="784"/>
      <c r="T33" s="784"/>
      <c r="U33" s="784"/>
      <c r="V33" s="784">
        <v>241</v>
      </c>
      <c r="W33" s="784"/>
      <c r="X33" s="784"/>
      <c r="Y33" s="784"/>
      <c r="Z33" s="784"/>
      <c r="AA33" s="784">
        <v>1</v>
      </c>
      <c r="AB33" s="784"/>
      <c r="AC33" s="784"/>
      <c r="AD33" s="784"/>
      <c r="AE33" s="785"/>
      <c r="AF33" s="838">
        <v>1</v>
      </c>
      <c r="AG33" s="784"/>
      <c r="AH33" s="784"/>
      <c r="AI33" s="784"/>
      <c r="AJ33" s="839"/>
      <c r="AK33" s="842">
        <v>129</v>
      </c>
      <c r="AL33" s="843"/>
      <c r="AM33" s="843"/>
      <c r="AN33" s="843"/>
      <c r="AO33" s="843"/>
      <c r="AP33" s="843">
        <v>1145</v>
      </c>
      <c r="AQ33" s="843"/>
      <c r="AR33" s="843"/>
      <c r="AS33" s="843"/>
      <c r="AT33" s="843"/>
      <c r="AU33" s="843">
        <v>1023</v>
      </c>
      <c r="AV33" s="843"/>
      <c r="AW33" s="843"/>
      <c r="AX33" s="843"/>
      <c r="AY33" s="843"/>
      <c r="AZ33" s="844" t="s">
        <v>611</v>
      </c>
      <c r="BA33" s="844"/>
      <c r="BB33" s="844"/>
      <c r="BC33" s="844"/>
      <c r="BD33" s="844"/>
      <c r="BE33" s="840" t="s">
        <v>395</v>
      </c>
      <c r="BF33" s="840"/>
      <c r="BG33" s="840"/>
      <c r="BH33" s="840"/>
      <c r="BI33" s="841"/>
      <c r="BJ33" s="241"/>
      <c r="BK33" s="241"/>
      <c r="BL33" s="241"/>
      <c r="BM33" s="241"/>
      <c r="BN33" s="241"/>
      <c r="BO33" s="254"/>
      <c r="BP33" s="254"/>
      <c r="BQ33" s="251">
        <v>27</v>
      </c>
      <c r="BR33" s="252"/>
      <c r="BS33" s="761" t="s">
        <v>605</v>
      </c>
      <c r="BT33" s="762"/>
      <c r="BU33" s="762"/>
      <c r="BV33" s="762"/>
      <c r="BW33" s="762"/>
      <c r="BX33" s="762"/>
      <c r="BY33" s="762"/>
      <c r="BZ33" s="762"/>
      <c r="CA33" s="762"/>
      <c r="CB33" s="762"/>
      <c r="CC33" s="762"/>
      <c r="CD33" s="762"/>
      <c r="CE33" s="762"/>
      <c r="CF33" s="762"/>
      <c r="CG33" s="763"/>
      <c r="CH33" s="776">
        <v>0</v>
      </c>
      <c r="CI33" s="777"/>
      <c r="CJ33" s="777"/>
      <c r="CK33" s="777"/>
      <c r="CL33" s="778"/>
      <c r="CM33" s="776">
        <v>97</v>
      </c>
      <c r="CN33" s="777"/>
      <c r="CO33" s="777"/>
      <c r="CP33" s="777"/>
      <c r="CQ33" s="778"/>
      <c r="CR33" s="776">
        <v>30</v>
      </c>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9"/>
      <c r="DW33" s="780"/>
      <c r="DX33" s="780"/>
      <c r="DY33" s="780"/>
      <c r="DZ33" s="781"/>
      <c r="EA33" s="235"/>
    </row>
    <row r="34" spans="1:131" s="236" customFormat="1" ht="26.25" customHeight="1" x14ac:dyDescent="0.2">
      <c r="A34" s="255">
        <v>7</v>
      </c>
      <c r="B34" s="744" t="s">
        <v>396</v>
      </c>
      <c r="C34" s="745"/>
      <c r="D34" s="745"/>
      <c r="E34" s="745"/>
      <c r="F34" s="745"/>
      <c r="G34" s="745"/>
      <c r="H34" s="745"/>
      <c r="I34" s="745"/>
      <c r="J34" s="745"/>
      <c r="K34" s="745"/>
      <c r="L34" s="745"/>
      <c r="M34" s="745"/>
      <c r="N34" s="745"/>
      <c r="O34" s="745"/>
      <c r="P34" s="746"/>
      <c r="Q34" s="783">
        <v>209</v>
      </c>
      <c r="R34" s="784"/>
      <c r="S34" s="784"/>
      <c r="T34" s="784"/>
      <c r="U34" s="784"/>
      <c r="V34" s="784">
        <v>188</v>
      </c>
      <c r="W34" s="784"/>
      <c r="X34" s="784"/>
      <c r="Y34" s="784"/>
      <c r="Z34" s="784"/>
      <c r="AA34" s="784">
        <v>21</v>
      </c>
      <c r="AB34" s="784"/>
      <c r="AC34" s="784"/>
      <c r="AD34" s="784"/>
      <c r="AE34" s="785"/>
      <c r="AF34" s="838">
        <v>21</v>
      </c>
      <c r="AG34" s="784"/>
      <c r="AH34" s="784"/>
      <c r="AI34" s="784"/>
      <c r="AJ34" s="839"/>
      <c r="AK34" s="842">
        <v>31</v>
      </c>
      <c r="AL34" s="843"/>
      <c r="AM34" s="843"/>
      <c r="AN34" s="843"/>
      <c r="AO34" s="843"/>
      <c r="AP34" s="843">
        <v>915</v>
      </c>
      <c r="AQ34" s="843"/>
      <c r="AR34" s="843"/>
      <c r="AS34" s="843"/>
      <c r="AT34" s="843"/>
      <c r="AU34" s="843">
        <v>322</v>
      </c>
      <c r="AV34" s="843"/>
      <c r="AW34" s="843"/>
      <c r="AX34" s="843"/>
      <c r="AY34" s="843"/>
      <c r="AZ34" s="844" t="s">
        <v>611</v>
      </c>
      <c r="BA34" s="844"/>
      <c r="BB34" s="844"/>
      <c r="BC34" s="844"/>
      <c r="BD34" s="844"/>
      <c r="BE34" s="840" t="s">
        <v>395</v>
      </c>
      <c r="BF34" s="840"/>
      <c r="BG34" s="840"/>
      <c r="BH34" s="840"/>
      <c r="BI34" s="841"/>
      <c r="BJ34" s="241"/>
      <c r="BK34" s="241"/>
      <c r="BL34" s="241"/>
      <c r="BM34" s="241"/>
      <c r="BN34" s="241"/>
      <c r="BO34" s="254"/>
      <c r="BP34" s="254"/>
      <c r="BQ34" s="251">
        <v>28</v>
      </c>
      <c r="BR34" s="252"/>
      <c r="BS34" s="761" t="s">
        <v>606</v>
      </c>
      <c r="BT34" s="762"/>
      <c r="BU34" s="762"/>
      <c r="BV34" s="762"/>
      <c r="BW34" s="762"/>
      <c r="BX34" s="762"/>
      <c r="BY34" s="762"/>
      <c r="BZ34" s="762"/>
      <c r="CA34" s="762"/>
      <c r="CB34" s="762"/>
      <c r="CC34" s="762"/>
      <c r="CD34" s="762"/>
      <c r="CE34" s="762"/>
      <c r="CF34" s="762"/>
      <c r="CG34" s="763"/>
      <c r="CH34" s="776">
        <v>0</v>
      </c>
      <c r="CI34" s="777"/>
      <c r="CJ34" s="777"/>
      <c r="CK34" s="777"/>
      <c r="CL34" s="778"/>
      <c r="CM34" s="776">
        <v>1081</v>
      </c>
      <c r="CN34" s="777"/>
      <c r="CO34" s="777"/>
      <c r="CP34" s="777"/>
      <c r="CQ34" s="778"/>
      <c r="CR34" s="776">
        <v>738</v>
      </c>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9"/>
      <c r="DW34" s="780"/>
      <c r="DX34" s="780"/>
      <c r="DY34" s="780"/>
      <c r="DZ34" s="781"/>
      <c r="EA34" s="235"/>
    </row>
    <row r="35" spans="1:131" s="236" customFormat="1" ht="26.25" customHeight="1" x14ac:dyDescent="0.2">
      <c r="A35" s="255">
        <v>8</v>
      </c>
      <c r="B35" s="744" t="s">
        <v>397</v>
      </c>
      <c r="C35" s="745"/>
      <c r="D35" s="745"/>
      <c r="E35" s="745"/>
      <c r="F35" s="745"/>
      <c r="G35" s="745"/>
      <c r="H35" s="745"/>
      <c r="I35" s="745"/>
      <c r="J35" s="745"/>
      <c r="K35" s="745"/>
      <c r="L35" s="745"/>
      <c r="M35" s="745"/>
      <c r="N35" s="745"/>
      <c r="O35" s="745"/>
      <c r="P35" s="746"/>
      <c r="Q35" s="783">
        <v>14287</v>
      </c>
      <c r="R35" s="784"/>
      <c r="S35" s="784"/>
      <c r="T35" s="784"/>
      <c r="U35" s="784"/>
      <c r="V35" s="784">
        <v>12286</v>
      </c>
      <c r="W35" s="784"/>
      <c r="X35" s="784"/>
      <c r="Y35" s="784"/>
      <c r="Z35" s="784"/>
      <c r="AA35" s="784">
        <v>1889</v>
      </c>
      <c r="AB35" s="784"/>
      <c r="AC35" s="784"/>
      <c r="AD35" s="784"/>
      <c r="AE35" s="785"/>
      <c r="AF35" s="838">
        <v>1643</v>
      </c>
      <c r="AG35" s="784"/>
      <c r="AH35" s="784"/>
      <c r="AI35" s="784"/>
      <c r="AJ35" s="839"/>
      <c r="AK35" s="842">
        <v>2532</v>
      </c>
      <c r="AL35" s="843"/>
      <c r="AM35" s="843"/>
      <c r="AN35" s="843"/>
      <c r="AO35" s="843"/>
      <c r="AP35" s="843">
        <v>42931</v>
      </c>
      <c r="AQ35" s="843"/>
      <c r="AR35" s="843"/>
      <c r="AS35" s="843"/>
      <c r="AT35" s="843"/>
      <c r="AU35" s="843">
        <v>29322</v>
      </c>
      <c r="AV35" s="843"/>
      <c r="AW35" s="843"/>
      <c r="AX35" s="843"/>
      <c r="AY35" s="843"/>
      <c r="AZ35" s="844" t="s">
        <v>611</v>
      </c>
      <c r="BA35" s="844"/>
      <c r="BB35" s="844"/>
      <c r="BC35" s="844"/>
      <c r="BD35" s="844"/>
      <c r="BE35" s="840" t="s">
        <v>395</v>
      </c>
      <c r="BF35" s="840"/>
      <c r="BG35" s="840"/>
      <c r="BH35" s="840"/>
      <c r="BI35" s="841"/>
      <c r="BJ35" s="241"/>
      <c r="BK35" s="241"/>
      <c r="BL35" s="241"/>
      <c r="BM35" s="241"/>
      <c r="BN35" s="241"/>
      <c r="BO35" s="254"/>
      <c r="BP35" s="254"/>
      <c r="BQ35" s="251">
        <v>29</v>
      </c>
      <c r="BR35" s="252"/>
      <c r="BS35" s="779"/>
      <c r="BT35" s="780"/>
      <c r="BU35" s="780"/>
      <c r="BV35" s="780"/>
      <c r="BW35" s="780"/>
      <c r="BX35" s="780"/>
      <c r="BY35" s="780"/>
      <c r="BZ35" s="780"/>
      <c r="CA35" s="780"/>
      <c r="CB35" s="780"/>
      <c r="CC35" s="780"/>
      <c r="CD35" s="780"/>
      <c r="CE35" s="780"/>
      <c r="CF35" s="780"/>
      <c r="CG35" s="848"/>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845"/>
      <c r="DW35" s="846"/>
      <c r="DX35" s="846"/>
      <c r="DY35" s="846"/>
      <c r="DZ35" s="847"/>
      <c r="EA35" s="235"/>
    </row>
    <row r="36" spans="1:131" s="236" customFormat="1" ht="26.25" customHeight="1" x14ac:dyDescent="0.2">
      <c r="A36" s="255">
        <v>9</v>
      </c>
      <c r="B36" s="744"/>
      <c r="C36" s="745"/>
      <c r="D36" s="745"/>
      <c r="E36" s="745"/>
      <c r="F36" s="745"/>
      <c r="G36" s="745"/>
      <c r="H36" s="745"/>
      <c r="I36" s="745"/>
      <c r="J36" s="745"/>
      <c r="K36" s="745"/>
      <c r="L36" s="745"/>
      <c r="M36" s="745"/>
      <c r="N36" s="745"/>
      <c r="O36" s="745"/>
      <c r="P36" s="746"/>
      <c r="Q36" s="783"/>
      <c r="R36" s="784"/>
      <c r="S36" s="784"/>
      <c r="T36" s="784"/>
      <c r="U36" s="784"/>
      <c r="V36" s="784"/>
      <c r="W36" s="784"/>
      <c r="X36" s="784"/>
      <c r="Y36" s="784"/>
      <c r="Z36" s="784"/>
      <c r="AA36" s="784"/>
      <c r="AB36" s="784"/>
      <c r="AC36" s="784"/>
      <c r="AD36" s="784"/>
      <c r="AE36" s="785"/>
      <c r="AF36" s="838"/>
      <c r="AG36" s="784"/>
      <c r="AH36" s="784"/>
      <c r="AI36" s="784"/>
      <c r="AJ36" s="839"/>
      <c r="AK36" s="842"/>
      <c r="AL36" s="843"/>
      <c r="AM36" s="843"/>
      <c r="AN36" s="843"/>
      <c r="AO36" s="843"/>
      <c r="AP36" s="843"/>
      <c r="AQ36" s="843"/>
      <c r="AR36" s="843"/>
      <c r="AS36" s="843"/>
      <c r="AT36" s="843"/>
      <c r="AU36" s="843"/>
      <c r="AV36" s="843"/>
      <c r="AW36" s="843"/>
      <c r="AX36" s="843"/>
      <c r="AY36" s="843"/>
      <c r="AZ36" s="844"/>
      <c r="BA36" s="844"/>
      <c r="BB36" s="844"/>
      <c r="BC36" s="844"/>
      <c r="BD36" s="844"/>
      <c r="BE36" s="840"/>
      <c r="BF36" s="840"/>
      <c r="BG36" s="840"/>
      <c r="BH36" s="840"/>
      <c r="BI36" s="841"/>
      <c r="BJ36" s="241"/>
      <c r="BK36" s="241"/>
      <c r="BL36" s="241"/>
      <c r="BM36" s="241"/>
      <c r="BN36" s="241"/>
      <c r="BO36" s="254"/>
      <c r="BP36" s="254"/>
      <c r="BQ36" s="251">
        <v>30</v>
      </c>
      <c r="BR36" s="252"/>
      <c r="BS36" s="779"/>
      <c r="BT36" s="780"/>
      <c r="BU36" s="780"/>
      <c r="BV36" s="780"/>
      <c r="BW36" s="780"/>
      <c r="BX36" s="780"/>
      <c r="BY36" s="780"/>
      <c r="BZ36" s="780"/>
      <c r="CA36" s="780"/>
      <c r="CB36" s="780"/>
      <c r="CC36" s="780"/>
      <c r="CD36" s="780"/>
      <c r="CE36" s="780"/>
      <c r="CF36" s="780"/>
      <c r="CG36" s="848"/>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845"/>
      <c r="DW36" s="846"/>
      <c r="DX36" s="846"/>
      <c r="DY36" s="846"/>
      <c r="DZ36" s="847"/>
      <c r="EA36" s="235"/>
    </row>
    <row r="37" spans="1:131" s="236" customFormat="1" ht="26.25" customHeight="1" x14ac:dyDescent="0.2">
      <c r="A37" s="255">
        <v>10</v>
      </c>
      <c r="B37" s="744"/>
      <c r="C37" s="745"/>
      <c r="D37" s="745"/>
      <c r="E37" s="745"/>
      <c r="F37" s="745"/>
      <c r="G37" s="745"/>
      <c r="H37" s="745"/>
      <c r="I37" s="745"/>
      <c r="J37" s="745"/>
      <c r="K37" s="745"/>
      <c r="L37" s="745"/>
      <c r="M37" s="745"/>
      <c r="N37" s="745"/>
      <c r="O37" s="745"/>
      <c r="P37" s="746"/>
      <c r="Q37" s="783"/>
      <c r="R37" s="784"/>
      <c r="S37" s="784"/>
      <c r="T37" s="784"/>
      <c r="U37" s="784"/>
      <c r="V37" s="784"/>
      <c r="W37" s="784"/>
      <c r="X37" s="784"/>
      <c r="Y37" s="784"/>
      <c r="Z37" s="784"/>
      <c r="AA37" s="784"/>
      <c r="AB37" s="784"/>
      <c r="AC37" s="784"/>
      <c r="AD37" s="784"/>
      <c r="AE37" s="785"/>
      <c r="AF37" s="838"/>
      <c r="AG37" s="784"/>
      <c r="AH37" s="784"/>
      <c r="AI37" s="784"/>
      <c r="AJ37" s="839"/>
      <c r="AK37" s="842"/>
      <c r="AL37" s="843"/>
      <c r="AM37" s="843"/>
      <c r="AN37" s="843"/>
      <c r="AO37" s="843"/>
      <c r="AP37" s="843"/>
      <c r="AQ37" s="843"/>
      <c r="AR37" s="843"/>
      <c r="AS37" s="843"/>
      <c r="AT37" s="843"/>
      <c r="AU37" s="843"/>
      <c r="AV37" s="843"/>
      <c r="AW37" s="843"/>
      <c r="AX37" s="843"/>
      <c r="AY37" s="843"/>
      <c r="AZ37" s="844"/>
      <c r="BA37" s="844"/>
      <c r="BB37" s="844"/>
      <c r="BC37" s="844"/>
      <c r="BD37" s="844"/>
      <c r="BE37" s="840"/>
      <c r="BF37" s="840"/>
      <c r="BG37" s="840"/>
      <c r="BH37" s="840"/>
      <c r="BI37" s="841"/>
      <c r="BJ37" s="241"/>
      <c r="BK37" s="241"/>
      <c r="BL37" s="241"/>
      <c r="BM37" s="241"/>
      <c r="BN37" s="241"/>
      <c r="BO37" s="254"/>
      <c r="BP37" s="254"/>
      <c r="BQ37" s="251">
        <v>31</v>
      </c>
      <c r="BR37" s="252"/>
      <c r="BS37" s="779"/>
      <c r="BT37" s="780"/>
      <c r="BU37" s="780"/>
      <c r="BV37" s="780"/>
      <c r="BW37" s="780"/>
      <c r="BX37" s="780"/>
      <c r="BY37" s="780"/>
      <c r="BZ37" s="780"/>
      <c r="CA37" s="780"/>
      <c r="CB37" s="780"/>
      <c r="CC37" s="780"/>
      <c r="CD37" s="780"/>
      <c r="CE37" s="780"/>
      <c r="CF37" s="780"/>
      <c r="CG37" s="848"/>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845"/>
      <c r="DW37" s="846"/>
      <c r="DX37" s="846"/>
      <c r="DY37" s="846"/>
      <c r="DZ37" s="847"/>
      <c r="EA37" s="235"/>
    </row>
    <row r="38" spans="1:131" s="236" customFormat="1" ht="26.25" customHeight="1" x14ac:dyDescent="0.2">
      <c r="A38" s="255">
        <v>11</v>
      </c>
      <c r="B38" s="744"/>
      <c r="C38" s="745"/>
      <c r="D38" s="745"/>
      <c r="E38" s="745"/>
      <c r="F38" s="745"/>
      <c r="G38" s="745"/>
      <c r="H38" s="745"/>
      <c r="I38" s="745"/>
      <c r="J38" s="745"/>
      <c r="K38" s="745"/>
      <c r="L38" s="745"/>
      <c r="M38" s="745"/>
      <c r="N38" s="745"/>
      <c r="O38" s="745"/>
      <c r="P38" s="746"/>
      <c r="Q38" s="783"/>
      <c r="R38" s="784"/>
      <c r="S38" s="784"/>
      <c r="T38" s="784"/>
      <c r="U38" s="784"/>
      <c r="V38" s="784"/>
      <c r="W38" s="784"/>
      <c r="X38" s="784"/>
      <c r="Y38" s="784"/>
      <c r="Z38" s="784"/>
      <c r="AA38" s="784"/>
      <c r="AB38" s="784"/>
      <c r="AC38" s="784"/>
      <c r="AD38" s="784"/>
      <c r="AE38" s="785"/>
      <c r="AF38" s="838"/>
      <c r="AG38" s="784"/>
      <c r="AH38" s="784"/>
      <c r="AI38" s="784"/>
      <c r="AJ38" s="839"/>
      <c r="AK38" s="842"/>
      <c r="AL38" s="843"/>
      <c r="AM38" s="843"/>
      <c r="AN38" s="843"/>
      <c r="AO38" s="843"/>
      <c r="AP38" s="843"/>
      <c r="AQ38" s="843"/>
      <c r="AR38" s="843"/>
      <c r="AS38" s="843"/>
      <c r="AT38" s="843"/>
      <c r="AU38" s="843"/>
      <c r="AV38" s="843"/>
      <c r="AW38" s="843"/>
      <c r="AX38" s="843"/>
      <c r="AY38" s="843"/>
      <c r="AZ38" s="844"/>
      <c r="BA38" s="844"/>
      <c r="BB38" s="844"/>
      <c r="BC38" s="844"/>
      <c r="BD38" s="844"/>
      <c r="BE38" s="840"/>
      <c r="BF38" s="840"/>
      <c r="BG38" s="840"/>
      <c r="BH38" s="840"/>
      <c r="BI38" s="841"/>
      <c r="BJ38" s="241"/>
      <c r="BK38" s="241"/>
      <c r="BL38" s="241"/>
      <c r="BM38" s="241"/>
      <c r="BN38" s="241"/>
      <c r="BO38" s="254"/>
      <c r="BP38" s="254"/>
      <c r="BQ38" s="251">
        <v>32</v>
      </c>
      <c r="BR38" s="252"/>
      <c r="BS38" s="779"/>
      <c r="BT38" s="780"/>
      <c r="BU38" s="780"/>
      <c r="BV38" s="780"/>
      <c r="BW38" s="780"/>
      <c r="BX38" s="780"/>
      <c r="BY38" s="780"/>
      <c r="BZ38" s="780"/>
      <c r="CA38" s="780"/>
      <c r="CB38" s="780"/>
      <c r="CC38" s="780"/>
      <c r="CD38" s="780"/>
      <c r="CE38" s="780"/>
      <c r="CF38" s="780"/>
      <c r="CG38" s="848"/>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845"/>
      <c r="DW38" s="846"/>
      <c r="DX38" s="846"/>
      <c r="DY38" s="846"/>
      <c r="DZ38" s="847"/>
      <c r="EA38" s="235"/>
    </row>
    <row r="39" spans="1:131" s="236" customFormat="1" ht="26.25" customHeight="1" x14ac:dyDescent="0.2">
      <c r="A39" s="255">
        <v>12</v>
      </c>
      <c r="B39" s="744"/>
      <c r="C39" s="745"/>
      <c r="D39" s="745"/>
      <c r="E39" s="745"/>
      <c r="F39" s="745"/>
      <c r="G39" s="745"/>
      <c r="H39" s="745"/>
      <c r="I39" s="745"/>
      <c r="J39" s="745"/>
      <c r="K39" s="745"/>
      <c r="L39" s="745"/>
      <c r="M39" s="745"/>
      <c r="N39" s="745"/>
      <c r="O39" s="745"/>
      <c r="P39" s="746"/>
      <c r="Q39" s="783"/>
      <c r="R39" s="784"/>
      <c r="S39" s="784"/>
      <c r="T39" s="784"/>
      <c r="U39" s="784"/>
      <c r="V39" s="784"/>
      <c r="W39" s="784"/>
      <c r="X39" s="784"/>
      <c r="Y39" s="784"/>
      <c r="Z39" s="784"/>
      <c r="AA39" s="784"/>
      <c r="AB39" s="784"/>
      <c r="AC39" s="784"/>
      <c r="AD39" s="784"/>
      <c r="AE39" s="785"/>
      <c r="AF39" s="838"/>
      <c r="AG39" s="784"/>
      <c r="AH39" s="784"/>
      <c r="AI39" s="784"/>
      <c r="AJ39" s="839"/>
      <c r="AK39" s="842"/>
      <c r="AL39" s="843"/>
      <c r="AM39" s="843"/>
      <c r="AN39" s="843"/>
      <c r="AO39" s="843"/>
      <c r="AP39" s="843"/>
      <c r="AQ39" s="843"/>
      <c r="AR39" s="843"/>
      <c r="AS39" s="843"/>
      <c r="AT39" s="843"/>
      <c r="AU39" s="843"/>
      <c r="AV39" s="843"/>
      <c r="AW39" s="843"/>
      <c r="AX39" s="843"/>
      <c r="AY39" s="843"/>
      <c r="AZ39" s="844"/>
      <c r="BA39" s="844"/>
      <c r="BB39" s="844"/>
      <c r="BC39" s="844"/>
      <c r="BD39" s="844"/>
      <c r="BE39" s="840"/>
      <c r="BF39" s="840"/>
      <c r="BG39" s="840"/>
      <c r="BH39" s="840"/>
      <c r="BI39" s="841"/>
      <c r="BJ39" s="241"/>
      <c r="BK39" s="241"/>
      <c r="BL39" s="241"/>
      <c r="BM39" s="241"/>
      <c r="BN39" s="241"/>
      <c r="BO39" s="254"/>
      <c r="BP39" s="254"/>
      <c r="BQ39" s="251">
        <v>33</v>
      </c>
      <c r="BR39" s="252"/>
      <c r="BS39" s="779"/>
      <c r="BT39" s="780"/>
      <c r="BU39" s="780"/>
      <c r="BV39" s="780"/>
      <c r="BW39" s="780"/>
      <c r="BX39" s="780"/>
      <c r="BY39" s="780"/>
      <c r="BZ39" s="780"/>
      <c r="CA39" s="780"/>
      <c r="CB39" s="780"/>
      <c r="CC39" s="780"/>
      <c r="CD39" s="780"/>
      <c r="CE39" s="780"/>
      <c r="CF39" s="780"/>
      <c r="CG39" s="848"/>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845"/>
      <c r="DW39" s="846"/>
      <c r="DX39" s="846"/>
      <c r="DY39" s="846"/>
      <c r="DZ39" s="847"/>
      <c r="EA39" s="235"/>
    </row>
    <row r="40" spans="1:131" s="236" customFormat="1" ht="26.25" customHeight="1" x14ac:dyDescent="0.2">
      <c r="A40" s="250">
        <v>13</v>
      </c>
      <c r="B40" s="744"/>
      <c r="C40" s="745"/>
      <c r="D40" s="745"/>
      <c r="E40" s="745"/>
      <c r="F40" s="745"/>
      <c r="G40" s="745"/>
      <c r="H40" s="745"/>
      <c r="I40" s="745"/>
      <c r="J40" s="745"/>
      <c r="K40" s="745"/>
      <c r="L40" s="745"/>
      <c r="M40" s="745"/>
      <c r="N40" s="745"/>
      <c r="O40" s="745"/>
      <c r="P40" s="746"/>
      <c r="Q40" s="783"/>
      <c r="R40" s="784"/>
      <c r="S40" s="784"/>
      <c r="T40" s="784"/>
      <c r="U40" s="784"/>
      <c r="V40" s="784"/>
      <c r="W40" s="784"/>
      <c r="X40" s="784"/>
      <c r="Y40" s="784"/>
      <c r="Z40" s="784"/>
      <c r="AA40" s="784"/>
      <c r="AB40" s="784"/>
      <c r="AC40" s="784"/>
      <c r="AD40" s="784"/>
      <c r="AE40" s="785"/>
      <c r="AF40" s="838"/>
      <c r="AG40" s="784"/>
      <c r="AH40" s="784"/>
      <c r="AI40" s="784"/>
      <c r="AJ40" s="839"/>
      <c r="AK40" s="842"/>
      <c r="AL40" s="843"/>
      <c r="AM40" s="843"/>
      <c r="AN40" s="843"/>
      <c r="AO40" s="843"/>
      <c r="AP40" s="843"/>
      <c r="AQ40" s="843"/>
      <c r="AR40" s="843"/>
      <c r="AS40" s="843"/>
      <c r="AT40" s="843"/>
      <c r="AU40" s="843"/>
      <c r="AV40" s="843"/>
      <c r="AW40" s="843"/>
      <c r="AX40" s="843"/>
      <c r="AY40" s="843"/>
      <c r="AZ40" s="844"/>
      <c r="BA40" s="844"/>
      <c r="BB40" s="844"/>
      <c r="BC40" s="844"/>
      <c r="BD40" s="844"/>
      <c r="BE40" s="840"/>
      <c r="BF40" s="840"/>
      <c r="BG40" s="840"/>
      <c r="BH40" s="840"/>
      <c r="BI40" s="841"/>
      <c r="BJ40" s="241"/>
      <c r="BK40" s="241"/>
      <c r="BL40" s="241"/>
      <c r="BM40" s="241"/>
      <c r="BN40" s="241"/>
      <c r="BO40" s="254"/>
      <c r="BP40" s="254"/>
      <c r="BQ40" s="251">
        <v>34</v>
      </c>
      <c r="BR40" s="252"/>
      <c r="BS40" s="779"/>
      <c r="BT40" s="780"/>
      <c r="BU40" s="780"/>
      <c r="BV40" s="780"/>
      <c r="BW40" s="780"/>
      <c r="BX40" s="780"/>
      <c r="BY40" s="780"/>
      <c r="BZ40" s="780"/>
      <c r="CA40" s="780"/>
      <c r="CB40" s="780"/>
      <c r="CC40" s="780"/>
      <c r="CD40" s="780"/>
      <c r="CE40" s="780"/>
      <c r="CF40" s="780"/>
      <c r="CG40" s="848"/>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845"/>
      <c r="DW40" s="846"/>
      <c r="DX40" s="846"/>
      <c r="DY40" s="846"/>
      <c r="DZ40" s="847"/>
      <c r="EA40" s="235"/>
    </row>
    <row r="41" spans="1:131" s="236" customFormat="1" ht="26.25" customHeight="1" x14ac:dyDescent="0.2">
      <c r="A41" s="250">
        <v>14</v>
      </c>
      <c r="B41" s="744"/>
      <c r="C41" s="745"/>
      <c r="D41" s="745"/>
      <c r="E41" s="745"/>
      <c r="F41" s="745"/>
      <c r="G41" s="745"/>
      <c r="H41" s="745"/>
      <c r="I41" s="745"/>
      <c r="J41" s="745"/>
      <c r="K41" s="745"/>
      <c r="L41" s="745"/>
      <c r="M41" s="745"/>
      <c r="N41" s="745"/>
      <c r="O41" s="745"/>
      <c r="P41" s="746"/>
      <c r="Q41" s="783"/>
      <c r="R41" s="784"/>
      <c r="S41" s="784"/>
      <c r="T41" s="784"/>
      <c r="U41" s="784"/>
      <c r="V41" s="784"/>
      <c r="W41" s="784"/>
      <c r="X41" s="784"/>
      <c r="Y41" s="784"/>
      <c r="Z41" s="784"/>
      <c r="AA41" s="784"/>
      <c r="AB41" s="784"/>
      <c r="AC41" s="784"/>
      <c r="AD41" s="784"/>
      <c r="AE41" s="785"/>
      <c r="AF41" s="838"/>
      <c r="AG41" s="784"/>
      <c r="AH41" s="784"/>
      <c r="AI41" s="784"/>
      <c r="AJ41" s="839"/>
      <c r="AK41" s="842"/>
      <c r="AL41" s="843"/>
      <c r="AM41" s="843"/>
      <c r="AN41" s="843"/>
      <c r="AO41" s="843"/>
      <c r="AP41" s="843"/>
      <c r="AQ41" s="843"/>
      <c r="AR41" s="843"/>
      <c r="AS41" s="843"/>
      <c r="AT41" s="843"/>
      <c r="AU41" s="843"/>
      <c r="AV41" s="843"/>
      <c r="AW41" s="843"/>
      <c r="AX41" s="843"/>
      <c r="AY41" s="843"/>
      <c r="AZ41" s="844"/>
      <c r="BA41" s="844"/>
      <c r="BB41" s="844"/>
      <c r="BC41" s="844"/>
      <c r="BD41" s="844"/>
      <c r="BE41" s="840"/>
      <c r="BF41" s="840"/>
      <c r="BG41" s="840"/>
      <c r="BH41" s="840"/>
      <c r="BI41" s="841"/>
      <c r="BJ41" s="241"/>
      <c r="BK41" s="241"/>
      <c r="BL41" s="241"/>
      <c r="BM41" s="241"/>
      <c r="BN41" s="241"/>
      <c r="BO41" s="254"/>
      <c r="BP41" s="254"/>
      <c r="BQ41" s="251">
        <v>35</v>
      </c>
      <c r="BR41" s="252"/>
      <c r="BS41" s="779"/>
      <c r="BT41" s="780"/>
      <c r="BU41" s="780"/>
      <c r="BV41" s="780"/>
      <c r="BW41" s="780"/>
      <c r="BX41" s="780"/>
      <c r="BY41" s="780"/>
      <c r="BZ41" s="780"/>
      <c r="CA41" s="780"/>
      <c r="CB41" s="780"/>
      <c r="CC41" s="780"/>
      <c r="CD41" s="780"/>
      <c r="CE41" s="780"/>
      <c r="CF41" s="780"/>
      <c r="CG41" s="848"/>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845"/>
      <c r="DW41" s="846"/>
      <c r="DX41" s="846"/>
      <c r="DY41" s="846"/>
      <c r="DZ41" s="847"/>
      <c r="EA41" s="235"/>
    </row>
    <row r="42" spans="1:131" s="236" customFormat="1" ht="26.25" customHeight="1" x14ac:dyDescent="0.2">
      <c r="A42" s="250">
        <v>15</v>
      </c>
      <c r="B42" s="744"/>
      <c r="C42" s="745"/>
      <c r="D42" s="745"/>
      <c r="E42" s="745"/>
      <c r="F42" s="745"/>
      <c r="G42" s="745"/>
      <c r="H42" s="745"/>
      <c r="I42" s="745"/>
      <c r="J42" s="745"/>
      <c r="K42" s="745"/>
      <c r="L42" s="745"/>
      <c r="M42" s="745"/>
      <c r="N42" s="745"/>
      <c r="O42" s="745"/>
      <c r="P42" s="746"/>
      <c r="Q42" s="783"/>
      <c r="R42" s="784"/>
      <c r="S42" s="784"/>
      <c r="T42" s="784"/>
      <c r="U42" s="784"/>
      <c r="V42" s="784"/>
      <c r="W42" s="784"/>
      <c r="X42" s="784"/>
      <c r="Y42" s="784"/>
      <c r="Z42" s="784"/>
      <c r="AA42" s="784"/>
      <c r="AB42" s="784"/>
      <c r="AC42" s="784"/>
      <c r="AD42" s="784"/>
      <c r="AE42" s="785"/>
      <c r="AF42" s="838"/>
      <c r="AG42" s="784"/>
      <c r="AH42" s="784"/>
      <c r="AI42" s="784"/>
      <c r="AJ42" s="839"/>
      <c r="AK42" s="842"/>
      <c r="AL42" s="843"/>
      <c r="AM42" s="843"/>
      <c r="AN42" s="843"/>
      <c r="AO42" s="843"/>
      <c r="AP42" s="843"/>
      <c r="AQ42" s="843"/>
      <c r="AR42" s="843"/>
      <c r="AS42" s="843"/>
      <c r="AT42" s="843"/>
      <c r="AU42" s="843"/>
      <c r="AV42" s="843"/>
      <c r="AW42" s="843"/>
      <c r="AX42" s="843"/>
      <c r="AY42" s="843"/>
      <c r="AZ42" s="844"/>
      <c r="BA42" s="844"/>
      <c r="BB42" s="844"/>
      <c r="BC42" s="844"/>
      <c r="BD42" s="844"/>
      <c r="BE42" s="840"/>
      <c r="BF42" s="840"/>
      <c r="BG42" s="840"/>
      <c r="BH42" s="840"/>
      <c r="BI42" s="841"/>
      <c r="BJ42" s="241"/>
      <c r="BK42" s="241"/>
      <c r="BL42" s="241"/>
      <c r="BM42" s="241"/>
      <c r="BN42" s="241"/>
      <c r="BO42" s="254"/>
      <c r="BP42" s="254"/>
      <c r="BQ42" s="251">
        <v>36</v>
      </c>
      <c r="BR42" s="252"/>
      <c r="BS42" s="779"/>
      <c r="BT42" s="780"/>
      <c r="BU42" s="780"/>
      <c r="BV42" s="780"/>
      <c r="BW42" s="780"/>
      <c r="BX42" s="780"/>
      <c r="BY42" s="780"/>
      <c r="BZ42" s="780"/>
      <c r="CA42" s="780"/>
      <c r="CB42" s="780"/>
      <c r="CC42" s="780"/>
      <c r="CD42" s="780"/>
      <c r="CE42" s="780"/>
      <c r="CF42" s="780"/>
      <c r="CG42" s="848"/>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845"/>
      <c r="DW42" s="846"/>
      <c r="DX42" s="846"/>
      <c r="DY42" s="846"/>
      <c r="DZ42" s="847"/>
      <c r="EA42" s="235"/>
    </row>
    <row r="43" spans="1:131" s="236" customFormat="1" ht="26.25" customHeight="1" x14ac:dyDescent="0.2">
      <c r="A43" s="250">
        <v>16</v>
      </c>
      <c r="B43" s="744"/>
      <c r="C43" s="745"/>
      <c r="D43" s="745"/>
      <c r="E43" s="745"/>
      <c r="F43" s="745"/>
      <c r="G43" s="745"/>
      <c r="H43" s="745"/>
      <c r="I43" s="745"/>
      <c r="J43" s="745"/>
      <c r="K43" s="745"/>
      <c r="L43" s="745"/>
      <c r="M43" s="745"/>
      <c r="N43" s="745"/>
      <c r="O43" s="745"/>
      <c r="P43" s="746"/>
      <c r="Q43" s="783"/>
      <c r="R43" s="784"/>
      <c r="S43" s="784"/>
      <c r="T43" s="784"/>
      <c r="U43" s="784"/>
      <c r="V43" s="784"/>
      <c r="W43" s="784"/>
      <c r="X43" s="784"/>
      <c r="Y43" s="784"/>
      <c r="Z43" s="784"/>
      <c r="AA43" s="784"/>
      <c r="AB43" s="784"/>
      <c r="AC43" s="784"/>
      <c r="AD43" s="784"/>
      <c r="AE43" s="785"/>
      <c r="AF43" s="838"/>
      <c r="AG43" s="784"/>
      <c r="AH43" s="784"/>
      <c r="AI43" s="784"/>
      <c r="AJ43" s="839"/>
      <c r="AK43" s="842"/>
      <c r="AL43" s="843"/>
      <c r="AM43" s="843"/>
      <c r="AN43" s="843"/>
      <c r="AO43" s="843"/>
      <c r="AP43" s="843"/>
      <c r="AQ43" s="843"/>
      <c r="AR43" s="843"/>
      <c r="AS43" s="843"/>
      <c r="AT43" s="843"/>
      <c r="AU43" s="843"/>
      <c r="AV43" s="843"/>
      <c r="AW43" s="843"/>
      <c r="AX43" s="843"/>
      <c r="AY43" s="843"/>
      <c r="AZ43" s="844"/>
      <c r="BA43" s="844"/>
      <c r="BB43" s="844"/>
      <c r="BC43" s="844"/>
      <c r="BD43" s="844"/>
      <c r="BE43" s="840"/>
      <c r="BF43" s="840"/>
      <c r="BG43" s="840"/>
      <c r="BH43" s="840"/>
      <c r="BI43" s="841"/>
      <c r="BJ43" s="241"/>
      <c r="BK43" s="241"/>
      <c r="BL43" s="241"/>
      <c r="BM43" s="241"/>
      <c r="BN43" s="241"/>
      <c r="BO43" s="254"/>
      <c r="BP43" s="254"/>
      <c r="BQ43" s="251">
        <v>37</v>
      </c>
      <c r="BR43" s="252"/>
      <c r="BS43" s="779"/>
      <c r="BT43" s="780"/>
      <c r="BU43" s="780"/>
      <c r="BV43" s="780"/>
      <c r="BW43" s="780"/>
      <c r="BX43" s="780"/>
      <c r="BY43" s="780"/>
      <c r="BZ43" s="780"/>
      <c r="CA43" s="780"/>
      <c r="CB43" s="780"/>
      <c r="CC43" s="780"/>
      <c r="CD43" s="780"/>
      <c r="CE43" s="780"/>
      <c r="CF43" s="780"/>
      <c r="CG43" s="848"/>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845"/>
      <c r="DW43" s="846"/>
      <c r="DX43" s="846"/>
      <c r="DY43" s="846"/>
      <c r="DZ43" s="847"/>
      <c r="EA43" s="235"/>
    </row>
    <row r="44" spans="1:131" s="236" customFormat="1" ht="26.25" customHeight="1" x14ac:dyDescent="0.2">
      <c r="A44" s="250">
        <v>17</v>
      </c>
      <c r="B44" s="744"/>
      <c r="C44" s="745"/>
      <c r="D44" s="745"/>
      <c r="E44" s="745"/>
      <c r="F44" s="745"/>
      <c r="G44" s="745"/>
      <c r="H44" s="745"/>
      <c r="I44" s="745"/>
      <c r="J44" s="745"/>
      <c r="K44" s="745"/>
      <c r="L44" s="745"/>
      <c r="M44" s="745"/>
      <c r="N44" s="745"/>
      <c r="O44" s="745"/>
      <c r="P44" s="746"/>
      <c r="Q44" s="783"/>
      <c r="R44" s="784"/>
      <c r="S44" s="784"/>
      <c r="T44" s="784"/>
      <c r="U44" s="784"/>
      <c r="V44" s="784"/>
      <c r="W44" s="784"/>
      <c r="X44" s="784"/>
      <c r="Y44" s="784"/>
      <c r="Z44" s="784"/>
      <c r="AA44" s="784"/>
      <c r="AB44" s="784"/>
      <c r="AC44" s="784"/>
      <c r="AD44" s="784"/>
      <c r="AE44" s="785"/>
      <c r="AF44" s="838"/>
      <c r="AG44" s="784"/>
      <c r="AH44" s="784"/>
      <c r="AI44" s="784"/>
      <c r="AJ44" s="839"/>
      <c r="AK44" s="842"/>
      <c r="AL44" s="843"/>
      <c r="AM44" s="843"/>
      <c r="AN44" s="843"/>
      <c r="AO44" s="843"/>
      <c r="AP44" s="843"/>
      <c r="AQ44" s="843"/>
      <c r="AR44" s="843"/>
      <c r="AS44" s="843"/>
      <c r="AT44" s="843"/>
      <c r="AU44" s="843"/>
      <c r="AV44" s="843"/>
      <c r="AW44" s="843"/>
      <c r="AX44" s="843"/>
      <c r="AY44" s="843"/>
      <c r="AZ44" s="844"/>
      <c r="BA44" s="844"/>
      <c r="BB44" s="844"/>
      <c r="BC44" s="844"/>
      <c r="BD44" s="844"/>
      <c r="BE44" s="840"/>
      <c r="BF44" s="840"/>
      <c r="BG44" s="840"/>
      <c r="BH44" s="840"/>
      <c r="BI44" s="841"/>
      <c r="BJ44" s="241"/>
      <c r="BK44" s="241"/>
      <c r="BL44" s="241"/>
      <c r="BM44" s="241"/>
      <c r="BN44" s="241"/>
      <c r="BO44" s="254"/>
      <c r="BP44" s="254"/>
      <c r="BQ44" s="251">
        <v>38</v>
      </c>
      <c r="BR44" s="252"/>
      <c r="BS44" s="779"/>
      <c r="BT44" s="780"/>
      <c r="BU44" s="780"/>
      <c r="BV44" s="780"/>
      <c r="BW44" s="780"/>
      <c r="BX44" s="780"/>
      <c r="BY44" s="780"/>
      <c r="BZ44" s="780"/>
      <c r="CA44" s="780"/>
      <c r="CB44" s="780"/>
      <c r="CC44" s="780"/>
      <c r="CD44" s="780"/>
      <c r="CE44" s="780"/>
      <c r="CF44" s="780"/>
      <c r="CG44" s="848"/>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845"/>
      <c r="DW44" s="846"/>
      <c r="DX44" s="846"/>
      <c r="DY44" s="846"/>
      <c r="DZ44" s="847"/>
      <c r="EA44" s="235"/>
    </row>
    <row r="45" spans="1:131" s="236" customFormat="1" ht="26.25" customHeight="1" x14ac:dyDescent="0.2">
      <c r="A45" s="250">
        <v>18</v>
      </c>
      <c r="B45" s="744"/>
      <c r="C45" s="745"/>
      <c r="D45" s="745"/>
      <c r="E45" s="745"/>
      <c r="F45" s="745"/>
      <c r="G45" s="745"/>
      <c r="H45" s="745"/>
      <c r="I45" s="745"/>
      <c r="J45" s="745"/>
      <c r="K45" s="745"/>
      <c r="L45" s="745"/>
      <c r="M45" s="745"/>
      <c r="N45" s="745"/>
      <c r="O45" s="745"/>
      <c r="P45" s="746"/>
      <c r="Q45" s="783"/>
      <c r="R45" s="784"/>
      <c r="S45" s="784"/>
      <c r="T45" s="784"/>
      <c r="U45" s="784"/>
      <c r="V45" s="784"/>
      <c r="W45" s="784"/>
      <c r="X45" s="784"/>
      <c r="Y45" s="784"/>
      <c r="Z45" s="784"/>
      <c r="AA45" s="784"/>
      <c r="AB45" s="784"/>
      <c r="AC45" s="784"/>
      <c r="AD45" s="784"/>
      <c r="AE45" s="785"/>
      <c r="AF45" s="838"/>
      <c r="AG45" s="784"/>
      <c r="AH45" s="784"/>
      <c r="AI45" s="784"/>
      <c r="AJ45" s="839"/>
      <c r="AK45" s="842"/>
      <c r="AL45" s="843"/>
      <c r="AM45" s="843"/>
      <c r="AN45" s="843"/>
      <c r="AO45" s="843"/>
      <c r="AP45" s="843"/>
      <c r="AQ45" s="843"/>
      <c r="AR45" s="843"/>
      <c r="AS45" s="843"/>
      <c r="AT45" s="843"/>
      <c r="AU45" s="843"/>
      <c r="AV45" s="843"/>
      <c r="AW45" s="843"/>
      <c r="AX45" s="843"/>
      <c r="AY45" s="843"/>
      <c r="AZ45" s="844"/>
      <c r="BA45" s="844"/>
      <c r="BB45" s="844"/>
      <c r="BC45" s="844"/>
      <c r="BD45" s="844"/>
      <c r="BE45" s="840"/>
      <c r="BF45" s="840"/>
      <c r="BG45" s="840"/>
      <c r="BH45" s="840"/>
      <c r="BI45" s="841"/>
      <c r="BJ45" s="241"/>
      <c r="BK45" s="241"/>
      <c r="BL45" s="241"/>
      <c r="BM45" s="241"/>
      <c r="BN45" s="241"/>
      <c r="BO45" s="254"/>
      <c r="BP45" s="254"/>
      <c r="BQ45" s="251">
        <v>39</v>
      </c>
      <c r="BR45" s="252"/>
      <c r="BS45" s="779"/>
      <c r="BT45" s="780"/>
      <c r="BU45" s="780"/>
      <c r="BV45" s="780"/>
      <c r="BW45" s="780"/>
      <c r="BX45" s="780"/>
      <c r="BY45" s="780"/>
      <c r="BZ45" s="780"/>
      <c r="CA45" s="780"/>
      <c r="CB45" s="780"/>
      <c r="CC45" s="780"/>
      <c r="CD45" s="780"/>
      <c r="CE45" s="780"/>
      <c r="CF45" s="780"/>
      <c r="CG45" s="848"/>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845"/>
      <c r="DW45" s="846"/>
      <c r="DX45" s="846"/>
      <c r="DY45" s="846"/>
      <c r="DZ45" s="847"/>
      <c r="EA45" s="235"/>
    </row>
    <row r="46" spans="1:131" s="236" customFormat="1" ht="26.25" customHeight="1" x14ac:dyDescent="0.2">
      <c r="A46" s="250">
        <v>19</v>
      </c>
      <c r="B46" s="744"/>
      <c r="C46" s="745"/>
      <c r="D46" s="745"/>
      <c r="E46" s="745"/>
      <c r="F46" s="745"/>
      <c r="G46" s="745"/>
      <c r="H46" s="745"/>
      <c r="I46" s="745"/>
      <c r="J46" s="745"/>
      <c r="K46" s="745"/>
      <c r="L46" s="745"/>
      <c r="M46" s="745"/>
      <c r="N46" s="745"/>
      <c r="O46" s="745"/>
      <c r="P46" s="746"/>
      <c r="Q46" s="783"/>
      <c r="R46" s="784"/>
      <c r="S46" s="784"/>
      <c r="T46" s="784"/>
      <c r="U46" s="784"/>
      <c r="V46" s="784"/>
      <c r="W46" s="784"/>
      <c r="X46" s="784"/>
      <c r="Y46" s="784"/>
      <c r="Z46" s="784"/>
      <c r="AA46" s="784"/>
      <c r="AB46" s="784"/>
      <c r="AC46" s="784"/>
      <c r="AD46" s="784"/>
      <c r="AE46" s="785"/>
      <c r="AF46" s="838"/>
      <c r="AG46" s="784"/>
      <c r="AH46" s="784"/>
      <c r="AI46" s="784"/>
      <c r="AJ46" s="839"/>
      <c r="AK46" s="842"/>
      <c r="AL46" s="843"/>
      <c r="AM46" s="843"/>
      <c r="AN46" s="843"/>
      <c r="AO46" s="843"/>
      <c r="AP46" s="843"/>
      <c r="AQ46" s="843"/>
      <c r="AR46" s="843"/>
      <c r="AS46" s="843"/>
      <c r="AT46" s="843"/>
      <c r="AU46" s="843"/>
      <c r="AV46" s="843"/>
      <c r="AW46" s="843"/>
      <c r="AX46" s="843"/>
      <c r="AY46" s="843"/>
      <c r="AZ46" s="844"/>
      <c r="BA46" s="844"/>
      <c r="BB46" s="844"/>
      <c r="BC46" s="844"/>
      <c r="BD46" s="844"/>
      <c r="BE46" s="840"/>
      <c r="BF46" s="840"/>
      <c r="BG46" s="840"/>
      <c r="BH46" s="840"/>
      <c r="BI46" s="841"/>
      <c r="BJ46" s="241"/>
      <c r="BK46" s="241"/>
      <c r="BL46" s="241"/>
      <c r="BM46" s="241"/>
      <c r="BN46" s="241"/>
      <c r="BO46" s="254"/>
      <c r="BP46" s="254"/>
      <c r="BQ46" s="251">
        <v>40</v>
      </c>
      <c r="BR46" s="252"/>
      <c r="BS46" s="779"/>
      <c r="BT46" s="780"/>
      <c r="BU46" s="780"/>
      <c r="BV46" s="780"/>
      <c r="BW46" s="780"/>
      <c r="BX46" s="780"/>
      <c r="BY46" s="780"/>
      <c r="BZ46" s="780"/>
      <c r="CA46" s="780"/>
      <c r="CB46" s="780"/>
      <c r="CC46" s="780"/>
      <c r="CD46" s="780"/>
      <c r="CE46" s="780"/>
      <c r="CF46" s="780"/>
      <c r="CG46" s="848"/>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845"/>
      <c r="DW46" s="846"/>
      <c r="DX46" s="846"/>
      <c r="DY46" s="846"/>
      <c r="DZ46" s="847"/>
      <c r="EA46" s="235"/>
    </row>
    <row r="47" spans="1:131" s="236" customFormat="1" ht="26.25" customHeight="1" x14ac:dyDescent="0.2">
      <c r="A47" s="250">
        <v>20</v>
      </c>
      <c r="B47" s="744"/>
      <c r="C47" s="745"/>
      <c r="D47" s="745"/>
      <c r="E47" s="745"/>
      <c r="F47" s="745"/>
      <c r="G47" s="745"/>
      <c r="H47" s="745"/>
      <c r="I47" s="745"/>
      <c r="J47" s="745"/>
      <c r="K47" s="745"/>
      <c r="L47" s="745"/>
      <c r="M47" s="745"/>
      <c r="N47" s="745"/>
      <c r="O47" s="745"/>
      <c r="P47" s="746"/>
      <c r="Q47" s="783"/>
      <c r="R47" s="784"/>
      <c r="S47" s="784"/>
      <c r="T47" s="784"/>
      <c r="U47" s="784"/>
      <c r="V47" s="784"/>
      <c r="W47" s="784"/>
      <c r="X47" s="784"/>
      <c r="Y47" s="784"/>
      <c r="Z47" s="784"/>
      <c r="AA47" s="784"/>
      <c r="AB47" s="784"/>
      <c r="AC47" s="784"/>
      <c r="AD47" s="784"/>
      <c r="AE47" s="785"/>
      <c r="AF47" s="838"/>
      <c r="AG47" s="784"/>
      <c r="AH47" s="784"/>
      <c r="AI47" s="784"/>
      <c r="AJ47" s="839"/>
      <c r="AK47" s="842"/>
      <c r="AL47" s="843"/>
      <c r="AM47" s="843"/>
      <c r="AN47" s="843"/>
      <c r="AO47" s="843"/>
      <c r="AP47" s="843"/>
      <c r="AQ47" s="843"/>
      <c r="AR47" s="843"/>
      <c r="AS47" s="843"/>
      <c r="AT47" s="843"/>
      <c r="AU47" s="843"/>
      <c r="AV47" s="843"/>
      <c r="AW47" s="843"/>
      <c r="AX47" s="843"/>
      <c r="AY47" s="843"/>
      <c r="AZ47" s="844"/>
      <c r="BA47" s="844"/>
      <c r="BB47" s="844"/>
      <c r="BC47" s="844"/>
      <c r="BD47" s="844"/>
      <c r="BE47" s="840"/>
      <c r="BF47" s="840"/>
      <c r="BG47" s="840"/>
      <c r="BH47" s="840"/>
      <c r="BI47" s="841"/>
      <c r="BJ47" s="241"/>
      <c r="BK47" s="241"/>
      <c r="BL47" s="241"/>
      <c r="BM47" s="241"/>
      <c r="BN47" s="241"/>
      <c r="BO47" s="254"/>
      <c r="BP47" s="254"/>
      <c r="BQ47" s="251">
        <v>41</v>
      </c>
      <c r="BR47" s="252"/>
      <c r="BS47" s="779"/>
      <c r="BT47" s="780"/>
      <c r="BU47" s="780"/>
      <c r="BV47" s="780"/>
      <c r="BW47" s="780"/>
      <c r="BX47" s="780"/>
      <c r="BY47" s="780"/>
      <c r="BZ47" s="780"/>
      <c r="CA47" s="780"/>
      <c r="CB47" s="780"/>
      <c r="CC47" s="780"/>
      <c r="CD47" s="780"/>
      <c r="CE47" s="780"/>
      <c r="CF47" s="780"/>
      <c r="CG47" s="848"/>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845"/>
      <c r="DW47" s="846"/>
      <c r="DX47" s="846"/>
      <c r="DY47" s="846"/>
      <c r="DZ47" s="847"/>
      <c r="EA47" s="235"/>
    </row>
    <row r="48" spans="1:131" s="236" customFormat="1" ht="26.25" customHeight="1" x14ac:dyDescent="0.2">
      <c r="A48" s="250">
        <v>21</v>
      </c>
      <c r="B48" s="744"/>
      <c r="C48" s="745"/>
      <c r="D48" s="745"/>
      <c r="E48" s="745"/>
      <c r="F48" s="745"/>
      <c r="G48" s="745"/>
      <c r="H48" s="745"/>
      <c r="I48" s="745"/>
      <c r="J48" s="745"/>
      <c r="K48" s="745"/>
      <c r="L48" s="745"/>
      <c r="M48" s="745"/>
      <c r="N48" s="745"/>
      <c r="O48" s="745"/>
      <c r="P48" s="746"/>
      <c r="Q48" s="783"/>
      <c r="R48" s="784"/>
      <c r="S48" s="784"/>
      <c r="T48" s="784"/>
      <c r="U48" s="784"/>
      <c r="V48" s="784"/>
      <c r="W48" s="784"/>
      <c r="X48" s="784"/>
      <c r="Y48" s="784"/>
      <c r="Z48" s="784"/>
      <c r="AA48" s="784"/>
      <c r="AB48" s="784"/>
      <c r="AC48" s="784"/>
      <c r="AD48" s="784"/>
      <c r="AE48" s="785"/>
      <c r="AF48" s="838"/>
      <c r="AG48" s="784"/>
      <c r="AH48" s="784"/>
      <c r="AI48" s="784"/>
      <c r="AJ48" s="839"/>
      <c r="AK48" s="842"/>
      <c r="AL48" s="843"/>
      <c r="AM48" s="843"/>
      <c r="AN48" s="843"/>
      <c r="AO48" s="843"/>
      <c r="AP48" s="843"/>
      <c r="AQ48" s="843"/>
      <c r="AR48" s="843"/>
      <c r="AS48" s="843"/>
      <c r="AT48" s="843"/>
      <c r="AU48" s="843"/>
      <c r="AV48" s="843"/>
      <c r="AW48" s="843"/>
      <c r="AX48" s="843"/>
      <c r="AY48" s="843"/>
      <c r="AZ48" s="844"/>
      <c r="BA48" s="844"/>
      <c r="BB48" s="844"/>
      <c r="BC48" s="844"/>
      <c r="BD48" s="844"/>
      <c r="BE48" s="840"/>
      <c r="BF48" s="840"/>
      <c r="BG48" s="840"/>
      <c r="BH48" s="840"/>
      <c r="BI48" s="841"/>
      <c r="BJ48" s="241"/>
      <c r="BK48" s="241"/>
      <c r="BL48" s="241"/>
      <c r="BM48" s="241"/>
      <c r="BN48" s="241"/>
      <c r="BO48" s="254"/>
      <c r="BP48" s="254"/>
      <c r="BQ48" s="251">
        <v>42</v>
      </c>
      <c r="BR48" s="252"/>
      <c r="BS48" s="779"/>
      <c r="BT48" s="780"/>
      <c r="BU48" s="780"/>
      <c r="BV48" s="780"/>
      <c r="BW48" s="780"/>
      <c r="BX48" s="780"/>
      <c r="BY48" s="780"/>
      <c r="BZ48" s="780"/>
      <c r="CA48" s="780"/>
      <c r="CB48" s="780"/>
      <c r="CC48" s="780"/>
      <c r="CD48" s="780"/>
      <c r="CE48" s="780"/>
      <c r="CF48" s="780"/>
      <c r="CG48" s="848"/>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845"/>
      <c r="DW48" s="846"/>
      <c r="DX48" s="846"/>
      <c r="DY48" s="846"/>
      <c r="DZ48" s="847"/>
      <c r="EA48" s="235"/>
    </row>
    <row r="49" spans="1:131" s="236" customFormat="1" ht="26.25" customHeight="1" x14ac:dyDescent="0.2">
      <c r="A49" s="250">
        <v>22</v>
      </c>
      <c r="B49" s="744"/>
      <c r="C49" s="745"/>
      <c r="D49" s="745"/>
      <c r="E49" s="745"/>
      <c r="F49" s="745"/>
      <c r="G49" s="745"/>
      <c r="H49" s="745"/>
      <c r="I49" s="745"/>
      <c r="J49" s="745"/>
      <c r="K49" s="745"/>
      <c r="L49" s="745"/>
      <c r="M49" s="745"/>
      <c r="N49" s="745"/>
      <c r="O49" s="745"/>
      <c r="P49" s="746"/>
      <c r="Q49" s="783"/>
      <c r="R49" s="784"/>
      <c r="S49" s="784"/>
      <c r="T49" s="784"/>
      <c r="U49" s="784"/>
      <c r="V49" s="784"/>
      <c r="W49" s="784"/>
      <c r="X49" s="784"/>
      <c r="Y49" s="784"/>
      <c r="Z49" s="784"/>
      <c r="AA49" s="784"/>
      <c r="AB49" s="784"/>
      <c r="AC49" s="784"/>
      <c r="AD49" s="784"/>
      <c r="AE49" s="785"/>
      <c r="AF49" s="838"/>
      <c r="AG49" s="784"/>
      <c r="AH49" s="784"/>
      <c r="AI49" s="784"/>
      <c r="AJ49" s="839"/>
      <c r="AK49" s="842"/>
      <c r="AL49" s="843"/>
      <c r="AM49" s="843"/>
      <c r="AN49" s="843"/>
      <c r="AO49" s="843"/>
      <c r="AP49" s="843"/>
      <c r="AQ49" s="843"/>
      <c r="AR49" s="843"/>
      <c r="AS49" s="843"/>
      <c r="AT49" s="843"/>
      <c r="AU49" s="843"/>
      <c r="AV49" s="843"/>
      <c r="AW49" s="843"/>
      <c r="AX49" s="843"/>
      <c r="AY49" s="843"/>
      <c r="AZ49" s="844"/>
      <c r="BA49" s="844"/>
      <c r="BB49" s="844"/>
      <c r="BC49" s="844"/>
      <c r="BD49" s="844"/>
      <c r="BE49" s="840"/>
      <c r="BF49" s="840"/>
      <c r="BG49" s="840"/>
      <c r="BH49" s="840"/>
      <c r="BI49" s="841"/>
      <c r="BJ49" s="241"/>
      <c r="BK49" s="241"/>
      <c r="BL49" s="241"/>
      <c r="BM49" s="241"/>
      <c r="BN49" s="241"/>
      <c r="BO49" s="254"/>
      <c r="BP49" s="254"/>
      <c r="BQ49" s="251">
        <v>43</v>
      </c>
      <c r="BR49" s="252"/>
      <c r="BS49" s="779"/>
      <c r="BT49" s="780"/>
      <c r="BU49" s="780"/>
      <c r="BV49" s="780"/>
      <c r="BW49" s="780"/>
      <c r="BX49" s="780"/>
      <c r="BY49" s="780"/>
      <c r="BZ49" s="780"/>
      <c r="CA49" s="780"/>
      <c r="CB49" s="780"/>
      <c r="CC49" s="780"/>
      <c r="CD49" s="780"/>
      <c r="CE49" s="780"/>
      <c r="CF49" s="780"/>
      <c r="CG49" s="848"/>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845"/>
      <c r="DW49" s="846"/>
      <c r="DX49" s="846"/>
      <c r="DY49" s="846"/>
      <c r="DZ49" s="847"/>
      <c r="EA49" s="235"/>
    </row>
    <row r="50" spans="1:131" s="236" customFormat="1" ht="26.25" customHeight="1" x14ac:dyDescent="0.2">
      <c r="A50" s="250">
        <v>23</v>
      </c>
      <c r="B50" s="744"/>
      <c r="C50" s="745"/>
      <c r="D50" s="745"/>
      <c r="E50" s="745"/>
      <c r="F50" s="745"/>
      <c r="G50" s="745"/>
      <c r="H50" s="745"/>
      <c r="I50" s="745"/>
      <c r="J50" s="745"/>
      <c r="K50" s="745"/>
      <c r="L50" s="745"/>
      <c r="M50" s="745"/>
      <c r="N50" s="745"/>
      <c r="O50" s="745"/>
      <c r="P50" s="746"/>
      <c r="Q50" s="849"/>
      <c r="R50" s="850"/>
      <c r="S50" s="850"/>
      <c r="T50" s="850"/>
      <c r="U50" s="850"/>
      <c r="V50" s="850"/>
      <c r="W50" s="850"/>
      <c r="X50" s="850"/>
      <c r="Y50" s="850"/>
      <c r="Z50" s="850"/>
      <c r="AA50" s="850"/>
      <c r="AB50" s="850"/>
      <c r="AC50" s="850"/>
      <c r="AD50" s="850"/>
      <c r="AE50" s="851"/>
      <c r="AF50" s="838"/>
      <c r="AG50" s="784"/>
      <c r="AH50" s="784"/>
      <c r="AI50" s="784"/>
      <c r="AJ50" s="839"/>
      <c r="AK50" s="852"/>
      <c r="AL50" s="850"/>
      <c r="AM50" s="850"/>
      <c r="AN50" s="850"/>
      <c r="AO50" s="850"/>
      <c r="AP50" s="850"/>
      <c r="AQ50" s="850"/>
      <c r="AR50" s="850"/>
      <c r="AS50" s="850"/>
      <c r="AT50" s="850"/>
      <c r="AU50" s="850"/>
      <c r="AV50" s="850"/>
      <c r="AW50" s="850"/>
      <c r="AX50" s="850"/>
      <c r="AY50" s="850"/>
      <c r="AZ50" s="853"/>
      <c r="BA50" s="853"/>
      <c r="BB50" s="853"/>
      <c r="BC50" s="853"/>
      <c r="BD50" s="853"/>
      <c r="BE50" s="840"/>
      <c r="BF50" s="840"/>
      <c r="BG50" s="840"/>
      <c r="BH50" s="840"/>
      <c r="BI50" s="841"/>
      <c r="BJ50" s="241"/>
      <c r="BK50" s="241"/>
      <c r="BL50" s="241"/>
      <c r="BM50" s="241"/>
      <c r="BN50" s="241"/>
      <c r="BO50" s="254"/>
      <c r="BP50" s="254"/>
      <c r="BQ50" s="251">
        <v>44</v>
      </c>
      <c r="BR50" s="252"/>
      <c r="BS50" s="779"/>
      <c r="BT50" s="780"/>
      <c r="BU50" s="780"/>
      <c r="BV50" s="780"/>
      <c r="BW50" s="780"/>
      <c r="BX50" s="780"/>
      <c r="BY50" s="780"/>
      <c r="BZ50" s="780"/>
      <c r="CA50" s="780"/>
      <c r="CB50" s="780"/>
      <c r="CC50" s="780"/>
      <c r="CD50" s="780"/>
      <c r="CE50" s="780"/>
      <c r="CF50" s="780"/>
      <c r="CG50" s="848"/>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845"/>
      <c r="DW50" s="846"/>
      <c r="DX50" s="846"/>
      <c r="DY50" s="846"/>
      <c r="DZ50" s="847"/>
      <c r="EA50" s="235"/>
    </row>
    <row r="51" spans="1:131" s="236" customFormat="1" ht="26.25" customHeight="1" x14ac:dyDescent="0.2">
      <c r="A51" s="250">
        <v>24</v>
      </c>
      <c r="B51" s="744"/>
      <c r="C51" s="745"/>
      <c r="D51" s="745"/>
      <c r="E51" s="745"/>
      <c r="F51" s="745"/>
      <c r="G51" s="745"/>
      <c r="H51" s="745"/>
      <c r="I51" s="745"/>
      <c r="J51" s="745"/>
      <c r="K51" s="745"/>
      <c r="L51" s="745"/>
      <c r="M51" s="745"/>
      <c r="N51" s="745"/>
      <c r="O51" s="745"/>
      <c r="P51" s="746"/>
      <c r="Q51" s="849"/>
      <c r="R51" s="850"/>
      <c r="S51" s="850"/>
      <c r="T51" s="850"/>
      <c r="U51" s="850"/>
      <c r="V51" s="850"/>
      <c r="W51" s="850"/>
      <c r="X51" s="850"/>
      <c r="Y51" s="850"/>
      <c r="Z51" s="850"/>
      <c r="AA51" s="850"/>
      <c r="AB51" s="850"/>
      <c r="AC51" s="850"/>
      <c r="AD51" s="850"/>
      <c r="AE51" s="851"/>
      <c r="AF51" s="838"/>
      <c r="AG51" s="784"/>
      <c r="AH51" s="784"/>
      <c r="AI51" s="784"/>
      <c r="AJ51" s="839"/>
      <c r="AK51" s="852"/>
      <c r="AL51" s="850"/>
      <c r="AM51" s="850"/>
      <c r="AN51" s="850"/>
      <c r="AO51" s="850"/>
      <c r="AP51" s="850"/>
      <c r="AQ51" s="850"/>
      <c r="AR51" s="850"/>
      <c r="AS51" s="850"/>
      <c r="AT51" s="850"/>
      <c r="AU51" s="850"/>
      <c r="AV51" s="850"/>
      <c r="AW51" s="850"/>
      <c r="AX51" s="850"/>
      <c r="AY51" s="850"/>
      <c r="AZ51" s="853"/>
      <c r="BA51" s="853"/>
      <c r="BB51" s="853"/>
      <c r="BC51" s="853"/>
      <c r="BD51" s="853"/>
      <c r="BE51" s="840"/>
      <c r="BF51" s="840"/>
      <c r="BG51" s="840"/>
      <c r="BH51" s="840"/>
      <c r="BI51" s="841"/>
      <c r="BJ51" s="241"/>
      <c r="BK51" s="241"/>
      <c r="BL51" s="241"/>
      <c r="BM51" s="241"/>
      <c r="BN51" s="241"/>
      <c r="BO51" s="254"/>
      <c r="BP51" s="254"/>
      <c r="BQ51" s="251">
        <v>45</v>
      </c>
      <c r="BR51" s="252"/>
      <c r="BS51" s="779"/>
      <c r="BT51" s="780"/>
      <c r="BU51" s="780"/>
      <c r="BV51" s="780"/>
      <c r="BW51" s="780"/>
      <c r="BX51" s="780"/>
      <c r="BY51" s="780"/>
      <c r="BZ51" s="780"/>
      <c r="CA51" s="780"/>
      <c r="CB51" s="780"/>
      <c r="CC51" s="780"/>
      <c r="CD51" s="780"/>
      <c r="CE51" s="780"/>
      <c r="CF51" s="780"/>
      <c r="CG51" s="848"/>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845"/>
      <c r="DW51" s="846"/>
      <c r="DX51" s="846"/>
      <c r="DY51" s="846"/>
      <c r="DZ51" s="847"/>
      <c r="EA51" s="235"/>
    </row>
    <row r="52" spans="1:131" s="236" customFormat="1" ht="26.25" customHeight="1" x14ac:dyDescent="0.2">
      <c r="A52" s="250">
        <v>25</v>
      </c>
      <c r="B52" s="744"/>
      <c r="C52" s="745"/>
      <c r="D52" s="745"/>
      <c r="E52" s="745"/>
      <c r="F52" s="745"/>
      <c r="G52" s="745"/>
      <c r="H52" s="745"/>
      <c r="I52" s="745"/>
      <c r="J52" s="745"/>
      <c r="K52" s="745"/>
      <c r="L52" s="745"/>
      <c r="M52" s="745"/>
      <c r="N52" s="745"/>
      <c r="O52" s="745"/>
      <c r="P52" s="746"/>
      <c r="Q52" s="849"/>
      <c r="R52" s="850"/>
      <c r="S52" s="850"/>
      <c r="T52" s="850"/>
      <c r="U52" s="850"/>
      <c r="V52" s="850"/>
      <c r="W52" s="850"/>
      <c r="X52" s="850"/>
      <c r="Y52" s="850"/>
      <c r="Z52" s="850"/>
      <c r="AA52" s="850"/>
      <c r="AB52" s="850"/>
      <c r="AC52" s="850"/>
      <c r="AD52" s="850"/>
      <c r="AE52" s="851"/>
      <c r="AF52" s="838"/>
      <c r="AG52" s="784"/>
      <c r="AH52" s="784"/>
      <c r="AI52" s="784"/>
      <c r="AJ52" s="839"/>
      <c r="AK52" s="852"/>
      <c r="AL52" s="850"/>
      <c r="AM52" s="850"/>
      <c r="AN52" s="850"/>
      <c r="AO52" s="850"/>
      <c r="AP52" s="850"/>
      <c r="AQ52" s="850"/>
      <c r="AR52" s="850"/>
      <c r="AS52" s="850"/>
      <c r="AT52" s="850"/>
      <c r="AU52" s="850"/>
      <c r="AV52" s="850"/>
      <c r="AW52" s="850"/>
      <c r="AX52" s="850"/>
      <c r="AY52" s="850"/>
      <c r="AZ52" s="853"/>
      <c r="BA52" s="853"/>
      <c r="BB52" s="853"/>
      <c r="BC52" s="853"/>
      <c r="BD52" s="853"/>
      <c r="BE52" s="840"/>
      <c r="BF52" s="840"/>
      <c r="BG52" s="840"/>
      <c r="BH52" s="840"/>
      <c r="BI52" s="841"/>
      <c r="BJ52" s="241"/>
      <c r="BK52" s="241"/>
      <c r="BL52" s="241"/>
      <c r="BM52" s="241"/>
      <c r="BN52" s="241"/>
      <c r="BO52" s="254"/>
      <c r="BP52" s="254"/>
      <c r="BQ52" s="251">
        <v>46</v>
      </c>
      <c r="BR52" s="252"/>
      <c r="BS52" s="779"/>
      <c r="BT52" s="780"/>
      <c r="BU52" s="780"/>
      <c r="BV52" s="780"/>
      <c r="BW52" s="780"/>
      <c r="BX52" s="780"/>
      <c r="BY52" s="780"/>
      <c r="BZ52" s="780"/>
      <c r="CA52" s="780"/>
      <c r="CB52" s="780"/>
      <c r="CC52" s="780"/>
      <c r="CD52" s="780"/>
      <c r="CE52" s="780"/>
      <c r="CF52" s="780"/>
      <c r="CG52" s="848"/>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845"/>
      <c r="DW52" s="846"/>
      <c r="DX52" s="846"/>
      <c r="DY52" s="846"/>
      <c r="DZ52" s="847"/>
      <c r="EA52" s="235"/>
    </row>
    <row r="53" spans="1:131" s="236" customFormat="1" ht="26.25" customHeight="1" x14ac:dyDescent="0.2">
      <c r="A53" s="250">
        <v>26</v>
      </c>
      <c r="B53" s="744"/>
      <c r="C53" s="745"/>
      <c r="D53" s="745"/>
      <c r="E53" s="745"/>
      <c r="F53" s="745"/>
      <c r="G53" s="745"/>
      <c r="H53" s="745"/>
      <c r="I53" s="745"/>
      <c r="J53" s="745"/>
      <c r="K53" s="745"/>
      <c r="L53" s="745"/>
      <c r="M53" s="745"/>
      <c r="N53" s="745"/>
      <c r="O53" s="745"/>
      <c r="P53" s="746"/>
      <c r="Q53" s="849"/>
      <c r="R53" s="850"/>
      <c r="S53" s="850"/>
      <c r="T53" s="850"/>
      <c r="U53" s="850"/>
      <c r="V53" s="850"/>
      <c r="W53" s="850"/>
      <c r="X53" s="850"/>
      <c r="Y53" s="850"/>
      <c r="Z53" s="850"/>
      <c r="AA53" s="850"/>
      <c r="AB53" s="850"/>
      <c r="AC53" s="850"/>
      <c r="AD53" s="850"/>
      <c r="AE53" s="851"/>
      <c r="AF53" s="838"/>
      <c r="AG53" s="784"/>
      <c r="AH53" s="784"/>
      <c r="AI53" s="784"/>
      <c r="AJ53" s="839"/>
      <c r="AK53" s="852"/>
      <c r="AL53" s="850"/>
      <c r="AM53" s="850"/>
      <c r="AN53" s="850"/>
      <c r="AO53" s="850"/>
      <c r="AP53" s="850"/>
      <c r="AQ53" s="850"/>
      <c r="AR53" s="850"/>
      <c r="AS53" s="850"/>
      <c r="AT53" s="850"/>
      <c r="AU53" s="850"/>
      <c r="AV53" s="850"/>
      <c r="AW53" s="850"/>
      <c r="AX53" s="850"/>
      <c r="AY53" s="850"/>
      <c r="AZ53" s="853"/>
      <c r="BA53" s="853"/>
      <c r="BB53" s="853"/>
      <c r="BC53" s="853"/>
      <c r="BD53" s="853"/>
      <c r="BE53" s="840"/>
      <c r="BF53" s="840"/>
      <c r="BG53" s="840"/>
      <c r="BH53" s="840"/>
      <c r="BI53" s="841"/>
      <c r="BJ53" s="241"/>
      <c r="BK53" s="241"/>
      <c r="BL53" s="241"/>
      <c r="BM53" s="241"/>
      <c r="BN53" s="241"/>
      <c r="BO53" s="254"/>
      <c r="BP53" s="254"/>
      <c r="BQ53" s="251">
        <v>47</v>
      </c>
      <c r="BR53" s="252"/>
      <c r="BS53" s="779"/>
      <c r="BT53" s="780"/>
      <c r="BU53" s="780"/>
      <c r="BV53" s="780"/>
      <c r="BW53" s="780"/>
      <c r="BX53" s="780"/>
      <c r="BY53" s="780"/>
      <c r="BZ53" s="780"/>
      <c r="CA53" s="780"/>
      <c r="CB53" s="780"/>
      <c r="CC53" s="780"/>
      <c r="CD53" s="780"/>
      <c r="CE53" s="780"/>
      <c r="CF53" s="780"/>
      <c r="CG53" s="848"/>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845"/>
      <c r="DW53" s="846"/>
      <c r="DX53" s="846"/>
      <c r="DY53" s="846"/>
      <c r="DZ53" s="847"/>
      <c r="EA53" s="235"/>
    </row>
    <row r="54" spans="1:131" s="236" customFormat="1" ht="26.25" customHeight="1" x14ac:dyDescent="0.2">
      <c r="A54" s="250">
        <v>27</v>
      </c>
      <c r="B54" s="744"/>
      <c r="C54" s="745"/>
      <c r="D54" s="745"/>
      <c r="E54" s="745"/>
      <c r="F54" s="745"/>
      <c r="G54" s="745"/>
      <c r="H54" s="745"/>
      <c r="I54" s="745"/>
      <c r="J54" s="745"/>
      <c r="K54" s="745"/>
      <c r="L54" s="745"/>
      <c r="M54" s="745"/>
      <c r="N54" s="745"/>
      <c r="O54" s="745"/>
      <c r="P54" s="746"/>
      <c r="Q54" s="849"/>
      <c r="R54" s="850"/>
      <c r="S54" s="850"/>
      <c r="T54" s="850"/>
      <c r="U54" s="850"/>
      <c r="V54" s="850"/>
      <c r="W54" s="850"/>
      <c r="X54" s="850"/>
      <c r="Y54" s="850"/>
      <c r="Z54" s="850"/>
      <c r="AA54" s="850"/>
      <c r="AB54" s="850"/>
      <c r="AC54" s="850"/>
      <c r="AD54" s="850"/>
      <c r="AE54" s="851"/>
      <c r="AF54" s="838"/>
      <c r="AG54" s="784"/>
      <c r="AH54" s="784"/>
      <c r="AI54" s="784"/>
      <c r="AJ54" s="839"/>
      <c r="AK54" s="852"/>
      <c r="AL54" s="850"/>
      <c r="AM54" s="850"/>
      <c r="AN54" s="850"/>
      <c r="AO54" s="850"/>
      <c r="AP54" s="850"/>
      <c r="AQ54" s="850"/>
      <c r="AR54" s="850"/>
      <c r="AS54" s="850"/>
      <c r="AT54" s="850"/>
      <c r="AU54" s="850"/>
      <c r="AV54" s="850"/>
      <c r="AW54" s="850"/>
      <c r="AX54" s="850"/>
      <c r="AY54" s="850"/>
      <c r="AZ54" s="853"/>
      <c r="BA54" s="853"/>
      <c r="BB54" s="853"/>
      <c r="BC54" s="853"/>
      <c r="BD54" s="853"/>
      <c r="BE54" s="840"/>
      <c r="BF54" s="840"/>
      <c r="BG54" s="840"/>
      <c r="BH54" s="840"/>
      <c r="BI54" s="841"/>
      <c r="BJ54" s="241"/>
      <c r="BK54" s="241"/>
      <c r="BL54" s="241"/>
      <c r="BM54" s="241"/>
      <c r="BN54" s="241"/>
      <c r="BO54" s="254"/>
      <c r="BP54" s="254"/>
      <c r="BQ54" s="251">
        <v>48</v>
      </c>
      <c r="BR54" s="252"/>
      <c r="BS54" s="779"/>
      <c r="BT54" s="780"/>
      <c r="BU54" s="780"/>
      <c r="BV54" s="780"/>
      <c r="BW54" s="780"/>
      <c r="BX54" s="780"/>
      <c r="BY54" s="780"/>
      <c r="BZ54" s="780"/>
      <c r="CA54" s="780"/>
      <c r="CB54" s="780"/>
      <c r="CC54" s="780"/>
      <c r="CD54" s="780"/>
      <c r="CE54" s="780"/>
      <c r="CF54" s="780"/>
      <c r="CG54" s="848"/>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845"/>
      <c r="DW54" s="846"/>
      <c r="DX54" s="846"/>
      <c r="DY54" s="846"/>
      <c r="DZ54" s="847"/>
      <c r="EA54" s="235"/>
    </row>
    <row r="55" spans="1:131" s="236" customFormat="1" ht="26.25" customHeight="1" x14ac:dyDescent="0.2">
      <c r="A55" s="250">
        <v>28</v>
      </c>
      <c r="B55" s="744"/>
      <c r="C55" s="745"/>
      <c r="D55" s="745"/>
      <c r="E55" s="745"/>
      <c r="F55" s="745"/>
      <c r="G55" s="745"/>
      <c r="H55" s="745"/>
      <c r="I55" s="745"/>
      <c r="J55" s="745"/>
      <c r="K55" s="745"/>
      <c r="L55" s="745"/>
      <c r="M55" s="745"/>
      <c r="N55" s="745"/>
      <c r="O55" s="745"/>
      <c r="P55" s="746"/>
      <c r="Q55" s="849"/>
      <c r="R55" s="850"/>
      <c r="S55" s="850"/>
      <c r="T55" s="850"/>
      <c r="U55" s="850"/>
      <c r="V55" s="850"/>
      <c r="W55" s="850"/>
      <c r="X55" s="850"/>
      <c r="Y55" s="850"/>
      <c r="Z55" s="850"/>
      <c r="AA55" s="850"/>
      <c r="AB55" s="850"/>
      <c r="AC55" s="850"/>
      <c r="AD55" s="850"/>
      <c r="AE55" s="851"/>
      <c r="AF55" s="838"/>
      <c r="AG55" s="784"/>
      <c r="AH55" s="784"/>
      <c r="AI55" s="784"/>
      <c r="AJ55" s="839"/>
      <c r="AK55" s="852"/>
      <c r="AL55" s="850"/>
      <c r="AM55" s="850"/>
      <c r="AN55" s="850"/>
      <c r="AO55" s="850"/>
      <c r="AP55" s="850"/>
      <c r="AQ55" s="850"/>
      <c r="AR55" s="850"/>
      <c r="AS55" s="850"/>
      <c r="AT55" s="850"/>
      <c r="AU55" s="850"/>
      <c r="AV55" s="850"/>
      <c r="AW55" s="850"/>
      <c r="AX55" s="850"/>
      <c r="AY55" s="850"/>
      <c r="AZ55" s="853"/>
      <c r="BA55" s="853"/>
      <c r="BB55" s="853"/>
      <c r="BC55" s="853"/>
      <c r="BD55" s="853"/>
      <c r="BE55" s="840"/>
      <c r="BF55" s="840"/>
      <c r="BG55" s="840"/>
      <c r="BH55" s="840"/>
      <c r="BI55" s="841"/>
      <c r="BJ55" s="241"/>
      <c r="BK55" s="241"/>
      <c r="BL55" s="241"/>
      <c r="BM55" s="241"/>
      <c r="BN55" s="241"/>
      <c r="BO55" s="254"/>
      <c r="BP55" s="254"/>
      <c r="BQ55" s="251">
        <v>49</v>
      </c>
      <c r="BR55" s="252"/>
      <c r="BS55" s="779"/>
      <c r="BT55" s="780"/>
      <c r="BU55" s="780"/>
      <c r="BV55" s="780"/>
      <c r="BW55" s="780"/>
      <c r="BX55" s="780"/>
      <c r="BY55" s="780"/>
      <c r="BZ55" s="780"/>
      <c r="CA55" s="780"/>
      <c r="CB55" s="780"/>
      <c r="CC55" s="780"/>
      <c r="CD55" s="780"/>
      <c r="CE55" s="780"/>
      <c r="CF55" s="780"/>
      <c r="CG55" s="848"/>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845"/>
      <c r="DW55" s="846"/>
      <c r="DX55" s="846"/>
      <c r="DY55" s="846"/>
      <c r="DZ55" s="847"/>
      <c r="EA55" s="235"/>
    </row>
    <row r="56" spans="1:131" s="236" customFormat="1" ht="26.25" customHeight="1" x14ac:dyDescent="0.2">
      <c r="A56" s="250">
        <v>29</v>
      </c>
      <c r="B56" s="744"/>
      <c r="C56" s="745"/>
      <c r="D56" s="745"/>
      <c r="E56" s="745"/>
      <c r="F56" s="745"/>
      <c r="G56" s="745"/>
      <c r="H56" s="745"/>
      <c r="I56" s="745"/>
      <c r="J56" s="745"/>
      <c r="K56" s="745"/>
      <c r="L56" s="745"/>
      <c r="M56" s="745"/>
      <c r="N56" s="745"/>
      <c r="O56" s="745"/>
      <c r="P56" s="746"/>
      <c r="Q56" s="849"/>
      <c r="R56" s="850"/>
      <c r="S56" s="850"/>
      <c r="T56" s="850"/>
      <c r="U56" s="850"/>
      <c r="V56" s="850"/>
      <c r="W56" s="850"/>
      <c r="X56" s="850"/>
      <c r="Y56" s="850"/>
      <c r="Z56" s="850"/>
      <c r="AA56" s="850"/>
      <c r="AB56" s="850"/>
      <c r="AC56" s="850"/>
      <c r="AD56" s="850"/>
      <c r="AE56" s="851"/>
      <c r="AF56" s="838"/>
      <c r="AG56" s="784"/>
      <c r="AH56" s="784"/>
      <c r="AI56" s="784"/>
      <c r="AJ56" s="839"/>
      <c r="AK56" s="852"/>
      <c r="AL56" s="850"/>
      <c r="AM56" s="850"/>
      <c r="AN56" s="850"/>
      <c r="AO56" s="850"/>
      <c r="AP56" s="850"/>
      <c r="AQ56" s="850"/>
      <c r="AR56" s="850"/>
      <c r="AS56" s="850"/>
      <c r="AT56" s="850"/>
      <c r="AU56" s="850"/>
      <c r="AV56" s="850"/>
      <c r="AW56" s="850"/>
      <c r="AX56" s="850"/>
      <c r="AY56" s="850"/>
      <c r="AZ56" s="853"/>
      <c r="BA56" s="853"/>
      <c r="BB56" s="853"/>
      <c r="BC56" s="853"/>
      <c r="BD56" s="853"/>
      <c r="BE56" s="840"/>
      <c r="BF56" s="840"/>
      <c r="BG56" s="840"/>
      <c r="BH56" s="840"/>
      <c r="BI56" s="841"/>
      <c r="BJ56" s="241"/>
      <c r="BK56" s="241"/>
      <c r="BL56" s="241"/>
      <c r="BM56" s="241"/>
      <c r="BN56" s="241"/>
      <c r="BO56" s="254"/>
      <c r="BP56" s="254"/>
      <c r="BQ56" s="251">
        <v>50</v>
      </c>
      <c r="BR56" s="252"/>
      <c r="BS56" s="779"/>
      <c r="BT56" s="780"/>
      <c r="BU56" s="780"/>
      <c r="BV56" s="780"/>
      <c r="BW56" s="780"/>
      <c r="BX56" s="780"/>
      <c r="BY56" s="780"/>
      <c r="BZ56" s="780"/>
      <c r="CA56" s="780"/>
      <c r="CB56" s="780"/>
      <c r="CC56" s="780"/>
      <c r="CD56" s="780"/>
      <c r="CE56" s="780"/>
      <c r="CF56" s="780"/>
      <c r="CG56" s="848"/>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845"/>
      <c r="DW56" s="846"/>
      <c r="DX56" s="846"/>
      <c r="DY56" s="846"/>
      <c r="DZ56" s="847"/>
      <c r="EA56" s="235"/>
    </row>
    <row r="57" spans="1:131" s="236" customFormat="1" ht="26.25" customHeight="1" x14ac:dyDescent="0.2">
      <c r="A57" s="250">
        <v>30</v>
      </c>
      <c r="B57" s="744"/>
      <c r="C57" s="745"/>
      <c r="D57" s="745"/>
      <c r="E57" s="745"/>
      <c r="F57" s="745"/>
      <c r="G57" s="745"/>
      <c r="H57" s="745"/>
      <c r="I57" s="745"/>
      <c r="J57" s="745"/>
      <c r="K57" s="745"/>
      <c r="L57" s="745"/>
      <c r="M57" s="745"/>
      <c r="N57" s="745"/>
      <c r="O57" s="745"/>
      <c r="P57" s="746"/>
      <c r="Q57" s="849"/>
      <c r="R57" s="850"/>
      <c r="S57" s="850"/>
      <c r="T57" s="850"/>
      <c r="U57" s="850"/>
      <c r="V57" s="850"/>
      <c r="W57" s="850"/>
      <c r="X57" s="850"/>
      <c r="Y57" s="850"/>
      <c r="Z57" s="850"/>
      <c r="AA57" s="850"/>
      <c r="AB57" s="850"/>
      <c r="AC57" s="850"/>
      <c r="AD57" s="850"/>
      <c r="AE57" s="851"/>
      <c r="AF57" s="838"/>
      <c r="AG57" s="784"/>
      <c r="AH57" s="784"/>
      <c r="AI57" s="784"/>
      <c r="AJ57" s="839"/>
      <c r="AK57" s="852"/>
      <c r="AL57" s="850"/>
      <c r="AM57" s="850"/>
      <c r="AN57" s="850"/>
      <c r="AO57" s="850"/>
      <c r="AP57" s="850"/>
      <c r="AQ57" s="850"/>
      <c r="AR57" s="850"/>
      <c r="AS57" s="850"/>
      <c r="AT57" s="850"/>
      <c r="AU57" s="850"/>
      <c r="AV57" s="850"/>
      <c r="AW57" s="850"/>
      <c r="AX57" s="850"/>
      <c r="AY57" s="850"/>
      <c r="AZ57" s="853"/>
      <c r="BA57" s="853"/>
      <c r="BB57" s="853"/>
      <c r="BC57" s="853"/>
      <c r="BD57" s="853"/>
      <c r="BE57" s="840"/>
      <c r="BF57" s="840"/>
      <c r="BG57" s="840"/>
      <c r="BH57" s="840"/>
      <c r="BI57" s="841"/>
      <c r="BJ57" s="241"/>
      <c r="BK57" s="241"/>
      <c r="BL57" s="241"/>
      <c r="BM57" s="241"/>
      <c r="BN57" s="241"/>
      <c r="BO57" s="254"/>
      <c r="BP57" s="254"/>
      <c r="BQ57" s="251">
        <v>51</v>
      </c>
      <c r="BR57" s="252"/>
      <c r="BS57" s="779"/>
      <c r="BT57" s="780"/>
      <c r="BU57" s="780"/>
      <c r="BV57" s="780"/>
      <c r="BW57" s="780"/>
      <c r="BX57" s="780"/>
      <c r="BY57" s="780"/>
      <c r="BZ57" s="780"/>
      <c r="CA57" s="780"/>
      <c r="CB57" s="780"/>
      <c r="CC57" s="780"/>
      <c r="CD57" s="780"/>
      <c r="CE57" s="780"/>
      <c r="CF57" s="780"/>
      <c r="CG57" s="848"/>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845"/>
      <c r="DW57" s="846"/>
      <c r="DX57" s="846"/>
      <c r="DY57" s="846"/>
      <c r="DZ57" s="847"/>
      <c r="EA57" s="235"/>
    </row>
    <row r="58" spans="1:131" s="236" customFormat="1" ht="26.25" customHeight="1" x14ac:dyDescent="0.2">
      <c r="A58" s="250">
        <v>31</v>
      </c>
      <c r="B58" s="744"/>
      <c r="C58" s="745"/>
      <c r="D58" s="745"/>
      <c r="E58" s="745"/>
      <c r="F58" s="745"/>
      <c r="G58" s="745"/>
      <c r="H58" s="745"/>
      <c r="I58" s="745"/>
      <c r="J58" s="745"/>
      <c r="K58" s="745"/>
      <c r="L58" s="745"/>
      <c r="M58" s="745"/>
      <c r="N58" s="745"/>
      <c r="O58" s="745"/>
      <c r="P58" s="746"/>
      <c r="Q58" s="849"/>
      <c r="R58" s="850"/>
      <c r="S58" s="850"/>
      <c r="T58" s="850"/>
      <c r="U58" s="850"/>
      <c r="V58" s="850"/>
      <c r="W58" s="850"/>
      <c r="X58" s="850"/>
      <c r="Y58" s="850"/>
      <c r="Z58" s="850"/>
      <c r="AA58" s="850"/>
      <c r="AB58" s="850"/>
      <c r="AC58" s="850"/>
      <c r="AD58" s="850"/>
      <c r="AE58" s="851"/>
      <c r="AF58" s="838"/>
      <c r="AG58" s="784"/>
      <c r="AH58" s="784"/>
      <c r="AI58" s="784"/>
      <c r="AJ58" s="839"/>
      <c r="AK58" s="852"/>
      <c r="AL58" s="850"/>
      <c r="AM58" s="850"/>
      <c r="AN58" s="850"/>
      <c r="AO58" s="850"/>
      <c r="AP58" s="850"/>
      <c r="AQ58" s="850"/>
      <c r="AR58" s="850"/>
      <c r="AS58" s="850"/>
      <c r="AT58" s="850"/>
      <c r="AU58" s="850"/>
      <c r="AV58" s="850"/>
      <c r="AW58" s="850"/>
      <c r="AX58" s="850"/>
      <c r="AY58" s="850"/>
      <c r="AZ58" s="853"/>
      <c r="BA58" s="853"/>
      <c r="BB58" s="853"/>
      <c r="BC58" s="853"/>
      <c r="BD58" s="853"/>
      <c r="BE58" s="840"/>
      <c r="BF58" s="840"/>
      <c r="BG58" s="840"/>
      <c r="BH58" s="840"/>
      <c r="BI58" s="841"/>
      <c r="BJ58" s="241"/>
      <c r="BK58" s="241"/>
      <c r="BL58" s="241"/>
      <c r="BM58" s="241"/>
      <c r="BN58" s="241"/>
      <c r="BO58" s="254"/>
      <c r="BP58" s="254"/>
      <c r="BQ58" s="251">
        <v>52</v>
      </c>
      <c r="BR58" s="252"/>
      <c r="BS58" s="779"/>
      <c r="BT58" s="780"/>
      <c r="BU58" s="780"/>
      <c r="BV58" s="780"/>
      <c r="BW58" s="780"/>
      <c r="BX58" s="780"/>
      <c r="BY58" s="780"/>
      <c r="BZ58" s="780"/>
      <c r="CA58" s="780"/>
      <c r="CB58" s="780"/>
      <c r="CC58" s="780"/>
      <c r="CD58" s="780"/>
      <c r="CE58" s="780"/>
      <c r="CF58" s="780"/>
      <c r="CG58" s="848"/>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845"/>
      <c r="DW58" s="846"/>
      <c r="DX58" s="846"/>
      <c r="DY58" s="846"/>
      <c r="DZ58" s="847"/>
      <c r="EA58" s="235"/>
    </row>
    <row r="59" spans="1:131" s="236" customFormat="1" ht="26.25" customHeight="1" x14ac:dyDescent="0.2">
      <c r="A59" s="250">
        <v>32</v>
      </c>
      <c r="B59" s="744"/>
      <c r="C59" s="745"/>
      <c r="D59" s="745"/>
      <c r="E59" s="745"/>
      <c r="F59" s="745"/>
      <c r="G59" s="745"/>
      <c r="H59" s="745"/>
      <c r="I59" s="745"/>
      <c r="J59" s="745"/>
      <c r="K59" s="745"/>
      <c r="L59" s="745"/>
      <c r="M59" s="745"/>
      <c r="N59" s="745"/>
      <c r="O59" s="745"/>
      <c r="P59" s="746"/>
      <c r="Q59" s="849"/>
      <c r="R59" s="850"/>
      <c r="S59" s="850"/>
      <c r="T59" s="850"/>
      <c r="U59" s="850"/>
      <c r="V59" s="850"/>
      <c r="W59" s="850"/>
      <c r="X59" s="850"/>
      <c r="Y59" s="850"/>
      <c r="Z59" s="850"/>
      <c r="AA59" s="850"/>
      <c r="AB59" s="850"/>
      <c r="AC59" s="850"/>
      <c r="AD59" s="850"/>
      <c r="AE59" s="851"/>
      <c r="AF59" s="838"/>
      <c r="AG59" s="784"/>
      <c r="AH59" s="784"/>
      <c r="AI59" s="784"/>
      <c r="AJ59" s="839"/>
      <c r="AK59" s="852"/>
      <c r="AL59" s="850"/>
      <c r="AM59" s="850"/>
      <c r="AN59" s="850"/>
      <c r="AO59" s="850"/>
      <c r="AP59" s="850"/>
      <c r="AQ59" s="850"/>
      <c r="AR59" s="850"/>
      <c r="AS59" s="850"/>
      <c r="AT59" s="850"/>
      <c r="AU59" s="850"/>
      <c r="AV59" s="850"/>
      <c r="AW59" s="850"/>
      <c r="AX59" s="850"/>
      <c r="AY59" s="850"/>
      <c r="AZ59" s="853"/>
      <c r="BA59" s="853"/>
      <c r="BB59" s="853"/>
      <c r="BC59" s="853"/>
      <c r="BD59" s="853"/>
      <c r="BE59" s="840"/>
      <c r="BF59" s="840"/>
      <c r="BG59" s="840"/>
      <c r="BH59" s="840"/>
      <c r="BI59" s="841"/>
      <c r="BJ59" s="241"/>
      <c r="BK59" s="241"/>
      <c r="BL59" s="241"/>
      <c r="BM59" s="241"/>
      <c r="BN59" s="241"/>
      <c r="BO59" s="254"/>
      <c r="BP59" s="254"/>
      <c r="BQ59" s="251">
        <v>53</v>
      </c>
      <c r="BR59" s="252"/>
      <c r="BS59" s="779"/>
      <c r="BT59" s="780"/>
      <c r="BU59" s="780"/>
      <c r="BV59" s="780"/>
      <c r="BW59" s="780"/>
      <c r="BX59" s="780"/>
      <c r="BY59" s="780"/>
      <c r="BZ59" s="780"/>
      <c r="CA59" s="780"/>
      <c r="CB59" s="780"/>
      <c r="CC59" s="780"/>
      <c r="CD59" s="780"/>
      <c r="CE59" s="780"/>
      <c r="CF59" s="780"/>
      <c r="CG59" s="848"/>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845"/>
      <c r="DW59" s="846"/>
      <c r="DX59" s="846"/>
      <c r="DY59" s="846"/>
      <c r="DZ59" s="847"/>
      <c r="EA59" s="235"/>
    </row>
    <row r="60" spans="1:131" s="236" customFormat="1" ht="26.25" customHeight="1" x14ac:dyDescent="0.2">
      <c r="A60" s="250">
        <v>33</v>
      </c>
      <c r="B60" s="744"/>
      <c r="C60" s="745"/>
      <c r="D60" s="745"/>
      <c r="E60" s="745"/>
      <c r="F60" s="745"/>
      <c r="G60" s="745"/>
      <c r="H60" s="745"/>
      <c r="I60" s="745"/>
      <c r="J60" s="745"/>
      <c r="K60" s="745"/>
      <c r="L60" s="745"/>
      <c r="M60" s="745"/>
      <c r="N60" s="745"/>
      <c r="O60" s="745"/>
      <c r="P60" s="746"/>
      <c r="Q60" s="849"/>
      <c r="R60" s="850"/>
      <c r="S60" s="850"/>
      <c r="T60" s="850"/>
      <c r="U60" s="850"/>
      <c r="V60" s="850"/>
      <c r="W60" s="850"/>
      <c r="X60" s="850"/>
      <c r="Y60" s="850"/>
      <c r="Z60" s="850"/>
      <c r="AA60" s="850"/>
      <c r="AB60" s="850"/>
      <c r="AC60" s="850"/>
      <c r="AD60" s="850"/>
      <c r="AE60" s="851"/>
      <c r="AF60" s="838"/>
      <c r="AG60" s="784"/>
      <c r="AH60" s="784"/>
      <c r="AI60" s="784"/>
      <c r="AJ60" s="839"/>
      <c r="AK60" s="852"/>
      <c r="AL60" s="850"/>
      <c r="AM60" s="850"/>
      <c r="AN60" s="850"/>
      <c r="AO60" s="850"/>
      <c r="AP60" s="850"/>
      <c r="AQ60" s="850"/>
      <c r="AR60" s="850"/>
      <c r="AS60" s="850"/>
      <c r="AT60" s="850"/>
      <c r="AU60" s="850"/>
      <c r="AV60" s="850"/>
      <c r="AW60" s="850"/>
      <c r="AX60" s="850"/>
      <c r="AY60" s="850"/>
      <c r="AZ60" s="853"/>
      <c r="BA60" s="853"/>
      <c r="BB60" s="853"/>
      <c r="BC60" s="853"/>
      <c r="BD60" s="853"/>
      <c r="BE60" s="840"/>
      <c r="BF60" s="840"/>
      <c r="BG60" s="840"/>
      <c r="BH60" s="840"/>
      <c r="BI60" s="841"/>
      <c r="BJ60" s="241"/>
      <c r="BK60" s="241"/>
      <c r="BL60" s="241"/>
      <c r="BM60" s="241"/>
      <c r="BN60" s="241"/>
      <c r="BO60" s="254"/>
      <c r="BP60" s="254"/>
      <c r="BQ60" s="251">
        <v>54</v>
      </c>
      <c r="BR60" s="252"/>
      <c r="BS60" s="779"/>
      <c r="BT60" s="780"/>
      <c r="BU60" s="780"/>
      <c r="BV60" s="780"/>
      <c r="BW60" s="780"/>
      <c r="BX60" s="780"/>
      <c r="BY60" s="780"/>
      <c r="BZ60" s="780"/>
      <c r="CA60" s="780"/>
      <c r="CB60" s="780"/>
      <c r="CC60" s="780"/>
      <c r="CD60" s="780"/>
      <c r="CE60" s="780"/>
      <c r="CF60" s="780"/>
      <c r="CG60" s="848"/>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845"/>
      <c r="DW60" s="846"/>
      <c r="DX60" s="846"/>
      <c r="DY60" s="846"/>
      <c r="DZ60" s="847"/>
      <c r="EA60" s="235"/>
    </row>
    <row r="61" spans="1:131" s="236" customFormat="1" ht="26.25" customHeight="1" thickBot="1" x14ac:dyDescent="0.25">
      <c r="A61" s="250">
        <v>34</v>
      </c>
      <c r="B61" s="744"/>
      <c r="C61" s="745"/>
      <c r="D61" s="745"/>
      <c r="E61" s="745"/>
      <c r="F61" s="745"/>
      <c r="G61" s="745"/>
      <c r="H61" s="745"/>
      <c r="I61" s="745"/>
      <c r="J61" s="745"/>
      <c r="K61" s="745"/>
      <c r="L61" s="745"/>
      <c r="M61" s="745"/>
      <c r="N61" s="745"/>
      <c r="O61" s="745"/>
      <c r="P61" s="746"/>
      <c r="Q61" s="849"/>
      <c r="R61" s="850"/>
      <c r="S61" s="850"/>
      <c r="T61" s="850"/>
      <c r="U61" s="850"/>
      <c r="V61" s="850"/>
      <c r="W61" s="850"/>
      <c r="X61" s="850"/>
      <c r="Y61" s="850"/>
      <c r="Z61" s="850"/>
      <c r="AA61" s="850"/>
      <c r="AB61" s="850"/>
      <c r="AC61" s="850"/>
      <c r="AD61" s="850"/>
      <c r="AE61" s="851"/>
      <c r="AF61" s="838"/>
      <c r="AG61" s="784"/>
      <c r="AH61" s="784"/>
      <c r="AI61" s="784"/>
      <c r="AJ61" s="839"/>
      <c r="AK61" s="852"/>
      <c r="AL61" s="850"/>
      <c r="AM61" s="850"/>
      <c r="AN61" s="850"/>
      <c r="AO61" s="850"/>
      <c r="AP61" s="850"/>
      <c r="AQ61" s="850"/>
      <c r="AR61" s="850"/>
      <c r="AS61" s="850"/>
      <c r="AT61" s="850"/>
      <c r="AU61" s="850"/>
      <c r="AV61" s="850"/>
      <c r="AW61" s="850"/>
      <c r="AX61" s="850"/>
      <c r="AY61" s="850"/>
      <c r="AZ61" s="853"/>
      <c r="BA61" s="853"/>
      <c r="BB61" s="853"/>
      <c r="BC61" s="853"/>
      <c r="BD61" s="853"/>
      <c r="BE61" s="840"/>
      <c r="BF61" s="840"/>
      <c r="BG61" s="840"/>
      <c r="BH61" s="840"/>
      <c r="BI61" s="841"/>
      <c r="BJ61" s="241"/>
      <c r="BK61" s="241"/>
      <c r="BL61" s="241"/>
      <c r="BM61" s="241"/>
      <c r="BN61" s="241"/>
      <c r="BO61" s="254"/>
      <c r="BP61" s="254"/>
      <c r="BQ61" s="251">
        <v>55</v>
      </c>
      <c r="BR61" s="252"/>
      <c r="BS61" s="779"/>
      <c r="BT61" s="780"/>
      <c r="BU61" s="780"/>
      <c r="BV61" s="780"/>
      <c r="BW61" s="780"/>
      <c r="BX61" s="780"/>
      <c r="BY61" s="780"/>
      <c r="BZ61" s="780"/>
      <c r="CA61" s="780"/>
      <c r="CB61" s="780"/>
      <c r="CC61" s="780"/>
      <c r="CD61" s="780"/>
      <c r="CE61" s="780"/>
      <c r="CF61" s="780"/>
      <c r="CG61" s="848"/>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845"/>
      <c r="DW61" s="846"/>
      <c r="DX61" s="846"/>
      <c r="DY61" s="846"/>
      <c r="DZ61" s="847"/>
      <c r="EA61" s="235"/>
    </row>
    <row r="62" spans="1:131" s="236" customFormat="1" ht="26.25" customHeight="1" x14ac:dyDescent="0.2">
      <c r="A62" s="250">
        <v>35</v>
      </c>
      <c r="B62" s="864"/>
      <c r="C62" s="865"/>
      <c r="D62" s="865"/>
      <c r="E62" s="865"/>
      <c r="F62" s="865"/>
      <c r="G62" s="865"/>
      <c r="H62" s="865"/>
      <c r="I62" s="865"/>
      <c r="J62" s="865"/>
      <c r="K62" s="865"/>
      <c r="L62" s="865"/>
      <c r="M62" s="865"/>
      <c r="N62" s="865"/>
      <c r="O62" s="865"/>
      <c r="P62" s="866"/>
      <c r="Q62" s="849"/>
      <c r="R62" s="850"/>
      <c r="S62" s="850"/>
      <c r="T62" s="850"/>
      <c r="U62" s="850"/>
      <c r="V62" s="850"/>
      <c r="W62" s="850"/>
      <c r="X62" s="850"/>
      <c r="Y62" s="850"/>
      <c r="Z62" s="850"/>
      <c r="AA62" s="850"/>
      <c r="AB62" s="850"/>
      <c r="AC62" s="850"/>
      <c r="AD62" s="850"/>
      <c r="AE62" s="851"/>
      <c r="AF62" s="867"/>
      <c r="AG62" s="850"/>
      <c r="AH62" s="850"/>
      <c r="AI62" s="850"/>
      <c r="AJ62" s="868"/>
      <c r="AK62" s="852"/>
      <c r="AL62" s="850"/>
      <c r="AM62" s="850"/>
      <c r="AN62" s="850"/>
      <c r="AO62" s="850"/>
      <c r="AP62" s="850"/>
      <c r="AQ62" s="850"/>
      <c r="AR62" s="850"/>
      <c r="AS62" s="850"/>
      <c r="AT62" s="850"/>
      <c r="AU62" s="850"/>
      <c r="AV62" s="850"/>
      <c r="AW62" s="850"/>
      <c r="AX62" s="850"/>
      <c r="AY62" s="850"/>
      <c r="AZ62" s="853"/>
      <c r="BA62" s="853"/>
      <c r="BB62" s="853"/>
      <c r="BC62" s="853"/>
      <c r="BD62" s="853"/>
      <c r="BE62" s="861"/>
      <c r="BF62" s="861"/>
      <c r="BG62" s="861"/>
      <c r="BH62" s="861"/>
      <c r="BI62" s="862"/>
      <c r="BJ62" s="863" t="s">
        <v>398</v>
      </c>
      <c r="BK62" s="816"/>
      <c r="BL62" s="816"/>
      <c r="BM62" s="816"/>
      <c r="BN62" s="817"/>
      <c r="BO62" s="254"/>
      <c r="BP62" s="254"/>
      <c r="BQ62" s="251">
        <v>56</v>
      </c>
      <c r="BR62" s="252"/>
      <c r="BS62" s="779"/>
      <c r="BT62" s="780"/>
      <c r="BU62" s="780"/>
      <c r="BV62" s="780"/>
      <c r="BW62" s="780"/>
      <c r="BX62" s="780"/>
      <c r="BY62" s="780"/>
      <c r="BZ62" s="780"/>
      <c r="CA62" s="780"/>
      <c r="CB62" s="780"/>
      <c r="CC62" s="780"/>
      <c r="CD62" s="780"/>
      <c r="CE62" s="780"/>
      <c r="CF62" s="780"/>
      <c r="CG62" s="848"/>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845"/>
      <c r="DW62" s="846"/>
      <c r="DX62" s="846"/>
      <c r="DY62" s="846"/>
      <c r="DZ62" s="847"/>
      <c r="EA62" s="235"/>
    </row>
    <row r="63" spans="1:131" s="236" customFormat="1" ht="26.25" customHeight="1" thickBot="1" x14ac:dyDescent="0.25">
      <c r="A63" s="253" t="s">
        <v>376</v>
      </c>
      <c r="B63" s="797" t="s">
        <v>399</v>
      </c>
      <c r="C63" s="798"/>
      <c r="D63" s="798"/>
      <c r="E63" s="798"/>
      <c r="F63" s="798"/>
      <c r="G63" s="798"/>
      <c r="H63" s="798"/>
      <c r="I63" s="798"/>
      <c r="J63" s="798"/>
      <c r="K63" s="798"/>
      <c r="L63" s="798"/>
      <c r="M63" s="798"/>
      <c r="N63" s="798"/>
      <c r="O63" s="798"/>
      <c r="P63" s="799"/>
      <c r="Q63" s="854"/>
      <c r="R63" s="855"/>
      <c r="S63" s="855"/>
      <c r="T63" s="855"/>
      <c r="U63" s="855"/>
      <c r="V63" s="855"/>
      <c r="W63" s="855"/>
      <c r="X63" s="855"/>
      <c r="Y63" s="855"/>
      <c r="Z63" s="855"/>
      <c r="AA63" s="855"/>
      <c r="AB63" s="855"/>
      <c r="AC63" s="855"/>
      <c r="AD63" s="855"/>
      <c r="AE63" s="856"/>
      <c r="AF63" s="857">
        <v>33366</v>
      </c>
      <c r="AG63" s="858"/>
      <c r="AH63" s="858"/>
      <c r="AI63" s="858"/>
      <c r="AJ63" s="859"/>
      <c r="AK63" s="860"/>
      <c r="AL63" s="855"/>
      <c r="AM63" s="855"/>
      <c r="AN63" s="855"/>
      <c r="AO63" s="855"/>
      <c r="AP63" s="858">
        <v>86826</v>
      </c>
      <c r="AQ63" s="858"/>
      <c r="AR63" s="858"/>
      <c r="AS63" s="858"/>
      <c r="AT63" s="858"/>
      <c r="AU63" s="858">
        <v>35291</v>
      </c>
      <c r="AV63" s="858"/>
      <c r="AW63" s="858"/>
      <c r="AX63" s="858"/>
      <c r="AY63" s="858"/>
      <c r="AZ63" s="869"/>
      <c r="BA63" s="869"/>
      <c r="BB63" s="869"/>
      <c r="BC63" s="869"/>
      <c r="BD63" s="869"/>
      <c r="BE63" s="870"/>
      <c r="BF63" s="870"/>
      <c r="BG63" s="870"/>
      <c r="BH63" s="870"/>
      <c r="BI63" s="871"/>
      <c r="BJ63" s="872" t="s">
        <v>400</v>
      </c>
      <c r="BK63" s="873"/>
      <c r="BL63" s="873"/>
      <c r="BM63" s="873"/>
      <c r="BN63" s="874"/>
      <c r="BO63" s="254"/>
      <c r="BP63" s="254"/>
      <c r="BQ63" s="251">
        <v>57</v>
      </c>
      <c r="BR63" s="252"/>
      <c r="BS63" s="779"/>
      <c r="BT63" s="780"/>
      <c r="BU63" s="780"/>
      <c r="BV63" s="780"/>
      <c r="BW63" s="780"/>
      <c r="BX63" s="780"/>
      <c r="BY63" s="780"/>
      <c r="BZ63" s="780"/>
      <c r="CA63" s="780"/>
      <c r="CB63" s="780"/>
      <c r="CC63" s="780"/>
      <c r="CD63" s="780"/>
      <c r="CE63" s="780"/>
      <c r="CF63" s="780"/>
      <c r="CG63" s="848"/>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845"/>
      <c r="DW63" s="846"/>
      <c r="DX63" s="846"/>
      <c r="DY63" s="846"/>
      <c r="DZ63" s="847"/>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79"/>
      <c r="BT64" s="780"/>
      <c r="BU64" s="780"/>
      <c r="BV64" s="780"/>
      <c r="BW64" s="780"/>
      <c r="BX64" s="780"/>
      <c r="BY64" s="780"/>
      <c r="BZ64" s="780"/>
      <c r="CA64" s="780"/>
      <c r="CB64" s="780"/>
      <c r="CC64" s="780"/>
      <c r="CD64" s="780"/>
      <c r="CE64" s="780"/>
      <c r="CF64" s="780"/>
      <c r="CG64" s="848"/>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845"/>
      <c r="DW64" s="846"/>
      <c r="DX64" s="846"/>
      <c r="DY64" s="846"/>
      <c r="DZ64" s="847"/>
      <c r="EA64" s="235"/>
    </row>
    <row r="65" spans="1:131" s="236" customFormat="1" ht="26.25" customHeight="1" thickBot="1" x14ac:dyDescent="0.25">
      <c r="A65" s="241" t="s">
        <v>401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79"/>
      <c r="BT65" s="780"/>
      <c r="BU65" s="780"/>
      <c r="BV65" s="780"/>
      <c r="BW65" s="780"/>
      <c r="BX65" s="780"/>
      <c r="BY65" s="780"/>
      <c r="BZ65" s="780"/>
      <c r="CA65" s="780"/>
      <c r="CB65" s="780"/>
      <c r="CC65" s="780"/>
      <c r="CD65" s="780"/>
      <c r="CE65" s="780"/>
      <c r="CF65" s="780"/>
      <c r="CG65" s="848"/>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845"/>
      <c r="DW65" s="846"/>
      <c r="DX65" s="846"/>
      <c r="DY65" s="846"/>
      <c r="DZ65" s="847"/>
      <c r="EA65" s="235"/>
    </row>
    <row r="66" spans="1:131" s="236" customFormat="1" ht="26.25" customHeight="1" x14ac:dyDescent="0.2">
      <c r="A66" s="729" t="s">
        <v>402</v>
      </c>
      <c r="B66" s="730"/>
      <c r="C66" s="730"/>
      <c r="D66" s="730"/>
      <c r="E66" s="730"/>
      <c r="F66" s="730"/>
      <c r="G66" s="730"/>
      <c r="H66" s="730"/>
      <c r="I66" s="730"/>
      <c r="J66" s="730"/>
      <c r="K66" s="730"/>
      <c r="L66" s="730"/>
      <c r="M66" s="730"/>
      <c r="N66" s="730"/>
      <c r="O66" s="730"/>
      <c r="P66" s="731"/>
      <c r="Q66" s="704" t="s">
        <v>380</v>
      </c>
      <c r="R66" s="705"/>
      <c r="S66" s="705"/>
      <c r="T66" s="705"/>
      <c r="U66" s="706"/>
      <c r="V66" s="704" t="s">
        <v>403</v>
      </c>
      <c r="W66" s="705"/>
      <c r="X66" s="705"/>
      <c r="Y66" s="705"/>
      <c r="Z66" s="706"/>
      <c r="AA66" s="704" t="s">
        <v>404</v>
      </c>
      <c r="AB66" s="705"/>
      <c r="AC66" s="705"/>
      <c r="AD66" s="705"/>
      <c r="AE66" s="706"/>
      <c r="AF66" s="875" t="s">
        <v>405</v>
      </c>
      <c r="AG66" s="823"/>
      <c r="AH66" s="823"/>
      <c r="AI66" s="823"/>
      <c r="AJ66" s="876"/>
      <c r="AK66" s="704" t="s">
        <v>406</v>
      </c>
      <c r="AL66" s="730"/>
      <c r="AM66" s="730"/>
      <c r="AN66" s="730"/>
      <c r="AO66" s="731"/>
      <c r="AP66" s="704" t="s">
        <v>407</v>
      </c>
      <c r="AQ66" s="705"/>
      <c r="AR66" s="705"/>
      <c r="AS66" s="705"/>
      <c r="AT66" s="706"/>
      <c r="AU66" s="704" t="s">
        <v>408</v>
      </c>
      <c r="AV66" s="705"/>
      <c r="AW66" s="705"/>
      <c r="AX66" s="705"/>
      <c r="AY66" s="706"/>
      <c r="AZ66" s="704" t="s">
        <v>354</v>
      </c>
      <c r="BA66" s="705"/>
      <c r="BB66" s="705"/>
      <c r="BC66" s="705"/>
      <c r="BD66" s="716"/>
      <c r="BE66" s="254"/>
      <c r="BF66" s="254"/>
      <c r="BG66" s="254"/>
      <c r="BH66" s="254"/>
      <c r="BI66" s="254"/>
      <c r="BJ66" s="254"/>
      <c r="BK66" s="254"/>
      <c r="BL66" s="254"/>
      <c r="BM66" s="254"/>
      <c r="BN66" s="254"/>
      <c r="BO66" s="254"/>
      <c r="BP66" s="254"/>
      <c r="BQ66" s="251">
        <v>60</v>
      </c>
      <c r="BR66" s="256"/>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235"/>
    </row>
    <row r="67" spans="1:131" s="236" customFormat="1" ht="26.25" customHeight="1" thickBot="1" x14ac:dyDescent="0.25">
      <c r="A67" s="732"/>
      <c r="B67" s="733"/>
      <c r="C67" s="733"/>
      <c r="D67" s="733"/>
      <c r="E67" s="733"/>
      <c r="F67" s="733"/>
      <c r="G67" s="733"/>
      <c r="H67" s="733"/>
      <c r="I67" s="733"/>
      <c r="J67" s="733"/>
      <c r="K67" s="733"/>
      <c r="L67" s="733"/>
      <c r="M67" s="733"/>
      <c r="N67" s="733"/>
      <c r="O67" s="733"/>
      <c r="P67" s="734"/>
      <c r="Q67" s="707"/>
      <c r="R67" s="708"/>
      <c r="S67" s="708"/>
      <c r="T67" s="708"/>
      <c r="U67" s="709"/>
      <c r="V67" s="707"/>
      <c r="W67" s="708"/>
      <c r="X67" s="708"/>
      <c r="Y67" s="708"/>
      <c r="Z67" s="709"/>
      <c r="AA67" s="707"/>
      <c r="AB67" s="708"/>
      <c r="AC67" s="708"/>
      <c r="AD67" s="708"/>
      <c r="AE67" s="709"/>
      <c r="AF67" s="877"/>
      <c r="AG67" s="826"/>
      <c r="AH67" s="826"/>
      <c r="AI67" s="826"/>
      <c r="AJ67" s="878"/>
      <c r="AK67" s="879"/>
      <c r="AL67" s="733"/>
      <c r="AM67" s="733"/>
      <c r="AN67" s="733"/>
      <c r="AO67" s="734"/>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235"/>
    </row>
    <row r="68" spans="1:131" s="236" customFormat="1" ht="26.25" customHeight="1" thickTop="1" x14ac:dyDescent="0.2">
      <c r="A68" s="247">
        <v>1</v>
      </c>
      <c r="B68" s="892" t="s">
        <v>609</v>
      </c>
      <c r="C68" s="893"/>
      <c r="D68" s="893"/>
      <c r="E68" s="893"/>
      <c r="F68" s="893"/>
      <c r="G68" s="893"/>
      <c r="H68" s="893"/>
      <c r="I68" s="893"/>
      <c r="J68" s="893"/>
      <c r="K68" s="893"/>
      <c r="L68" s="893"/>
      <c r="M68" s="893"/>
      <c r="N68" s="893"/>
      <c r="O68" s="893"/>
      <c r="P68" s="894"/>
      <c r="Q68" s="895">
        <v>5193</v>
      </c>
      <c r="R68" s="889"/>
      <c r="S68" s="889"/>
      <c r="T68" s="889"/>
      <c r="U68" s="889"/>
      <c r="V68" s="889">
        <v>5145</v>
      </c>
      <c r="W68" s="889"/>
      <c r="X68" s="889"/>
      <c r="Y68" s="889"/>
      <c r="Z68" s="889"/>
      <c r="AA68" s="889">
        <v>48</v>
      </c>
      <c r="AB68" s="889"/>
      <c r="AC68" s="889"/>
      <c r="AD68" s="889"/>
      <c r="AE68" s="889"/>
      <c r="AF68" s="889">
        <v>13</v>
      </c>
      <c r="AG68" s="889"/>
      <c r="AH68" s="889"/>
      <c r="AI68" s="889"/>
      <c r="AJ68" s="889"/>
      <c r="AK68" s="889" t="s">
        <v>611</v>
      </c>
      <c r="AL68" s="889"/>
      <c r="AM68" s="889"/>
      <c r="AN68" s="889"/>
      <c r="AO68" s="889"/>
      <c r="AP68" s="889">
        <v>21591</v>
      </c>
      <c r="AQ68" s="889"/>
      <c r="AR68" s="889"/>
      <c r="AS68" s="889"/>
      <c r="AT68" s="889"/>
      <c r="AU68" s="889" t="s">
        <v>611</v>
      </c>
      <c r="AV68" s="889"/>
      <c r="AW68" s="889"/>
      <c r="AX68" s="889"/>
      <c r="AY68" s="889"/>
      <c r="AZ68" s="890"/>
      <c r="BA68" s="890"/>
      <c r="BB68" s="890"/>
      <c r="BC68" s="890"/>
      <c r="BD68" s="891"/>
      <c r="BE68" s="254"/>
      <c r="BF68" s="254"/>
      <c r="BG68" s="254"/>
      <c r="BH68" s="254"/>
      <c r="BI68" s="254"/>
      <c r="BJ68" s="254"/>
      <c r="BK68" s="254"/>
      <c r="BL68" s="254"/>
      <c r="BM68" s="254"/>
      <c r="BN68" s="254"/>
      <c r="BO68" s="254"/>
      <c r="BP68" s="254"/>
      <c r="BQ68" s="251">
        <v>62</v>
      </c>
      <c r="BR68" s="256"/>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235"/>
    </row>
    <row r="69" spans="1:131" s="236" customFormat="1" ht="26.25" customHeight="1" x14ac:dyDescent="0.2">
      <c r="A69" s="250">
        <v>2</v>
      </c>
      <c r="B69" s="896" t="s">
        <v>610</v>
      </c>
      <c r="C69" s="897"/>
      <c r="D69" s="897"/>
      <c r="E69" s="897"/>
      <c r="F69" s="897"/>
      <c r="G69" s="897"/>
      <c r="H69" s="897"/>
      <c r="I69" s="897"/>
      <c r="J69" s="897"/>
      <c r="K69" s="897"/>
      <c r="L69" s="897"/>
      <c r="M69" s="897"/>
      <c r="N69" s="897"/>
      <c r="O69" s="897"/>
      <c r="P69" s="898"/>
      <c r="Q69" s="899">
        <v>3062</v>
      </c>
      <c r="R69" s="843"/>
      <c r="S69" s="843"/>
      <c r="T69" s="843"/>
      <c r="U69" s="843"/>
      <c r="V69" s="843">
        <v>2909</v>
      </c>
      <c r="W69" s="843"/>
      <c r="X69" s="843"/>
      <c r="Y69" s="843"/>
      <c r="Z69" s="843"/>
      <c r="AA69" s="843">
        <v>153</v>
      </c>
      <c r="AB69" s="843"/>
      <c r="AC69" s="843"/>
      <c r="AD69" s="843"/>
      <c r="AE69" s="843"/>
      <c r="AF69" s="843">
        <v>44</v>
      </c>
      <c r="AG69" s="843"/>
      <c r="AH69" s="843"/>
      <c r="AI69" s="843"/>
      <c r="AJ69" s="843"/>
      <c r="AK69" s="843" t="s">
        <v>611</v>
      </c>
      <c r="AL69" s="843"/>
      <c r="AM69" s="843"/>
      <c r="AN69" s="843"/>
      <c r="AO69" s="843"/>
      <c r="AP69" s="843">
        <v>8374</v>
      </c>
      <c r="AQ69" s="843"/>
      <c r="AR69" s="843"/>
      <c r="AS69" s="843"/>
      <c r="AT69" s="843"/>
      <c r="AU69" s="843" t="s">
        <v>611</v>
      </c>
      <c r="AV69" s="843"/>
      <c r="AW69" s="843"/>
      <c r="AX69" s="843"/>
      <c r="AY69" s="843"/>
      <c r="AZ69" s="900"/>
      <c r="BA69" s="900"/>
      <c r="BB69" s="900"/>
      <c r="BC69" s="900"/>
      <c r="BD69" s="901"/>
      <c r="BE69" s="254"/>
      <c r="BF69" s="254"/>
      <c r="BG69" s="254"/>
      <c r="BH69" s="254"/>
      <c r="BI69" s="254"/>
      <c r="BJ69" s="254"/>
      <c r="BK69" s="254"/>
      <c r="BL69" s="254"/>
      <c r="BM69" s="254"/>
      <c r="BN69" s="254"/>
      <c r="BO69" s="254"/>
      <c r="BP69" s="254"/>
      <c r="BQ69" s="251">
        <v>63</v>
      </c>
      <c r="BR69" s="256"/>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235"/>
    </row>
    <row r="70" spans="1:131" s="236" customFormat="1" ht="26.25" customHeight="1" x14ac:dyDescent="0.2">
      <c r="A70" s="250">
        <v>3</v>
      </c>
      <c r="B70" s="896"/>
      <c r="C70" s="897"/>
      <c r="D70" s="897"/>
      <c r="E70" s="897"/>
      <c r="F70" s="897"/>
      <c r="G70" s="897"/>
      <c r="H70" s="897"/>
      <c r="I70" s="897"/>
      <c r="J70" s="897"/>
      <c r="K70" s="897"/>
      <c r="L70" s="897"/>
      <c r="M70" s="897"/>
      <c r="N70" s="897"/>
      <c r="O70" s="897"/>
      <c r="P70" s="898"/>
      <c r="Q70" s="899"/>
      <c r="R70" s="843"/>
      <c r="S70" s="843"/>
      <c r="T70" s="843"/>
      <c r="U70" s="843"/>
      <c r="V70" s="843"/>
      <c r="W70" s="843"/>
      <c r="X70" s="843"/>
      <c r="Y70" s="843"/>
      <c r="Z70" s="843"/>
      <c r="AA70" s="843"/>
      <c r="AB70" s="843"/>
      <c r="AC70" s="843"/>
      <c r="AD70" s="843"/>
      <c r="AE70" s="843"/>
      <c r="AF70" s="843"/>
      <c r="AG70" s="843"/>
      <c r="AH70" s="843"/>
      <c r="AI70" s="843"/>
      <c r="AJ70" s="843"/>
      <c r="AK70" s="843"/>
      <c r="AL70" s="843"/>
      <c r="AM70" s="843"/>
      <c r="AN70" s="843"/>
      <c r="AO70" s="843"/>
      <c r="AP70" s="843"/>
      <c r="AQ70" s="843"/>
      <c r="AR70" s="843"/>
      <c r="AS70" s="843"/>
      <c r="AT70" s="843"/>
      <c r="AU70" s="843"/>
      <c r="AV70" s="843"/>
      <c r="AW70" s="843"/>
      <c r="AX70" s="843"/>
      <c r="AY70" s="843"/>
      <c r="AZ70" s="900"/>
      <c r="BA70" s="900"/>
      <c r="BB70" s="900"/>
      <c r="BC70" s="900"/>
      <c r="BD70" s="901"/>
      <c r="BE70" s="254"/>
      <c r="BF70" s="254"/>
      <c r="BG70" s="254"/>
      <c r="BH70" s="254"/>
      <c r="BI70" s="254"/>
      <c r="BJ70" s="254"/>
      <c r="BK70" s="254"/>
      <c r="BL70" s="254"/>
      <c r="BM70" s="254"/>
      <c r="BN70" s="254"/>
      <c r="BO70" s="254"/>
      <c r="BP70" s="254"/>
      <c r="BQ70" s="251">
        <v>64</v>
      </c>
      <c r="BR70" s="256"/>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235"/>
    </row>
    <row r="71" spans="1:131" s="236" customFormat="1" ht="26.25" customHeight="1" x14ac:dyDescent="0.2">
      <c r="A71" s="250">
        <v>4</v>
      </c>
      <c r="B71" s="896"/>
      <c r="C71" s="897"/>
      <c r="D71" s="897"/>
      <c r="E71" s="897"/>
      <c r="F71" s="897"/>
      <c r="G71" s="897"/>
      <c r="H71" s="897"/>
      <c r="I71" s="897"/>
      <c r="J71" s="897"/>
      <c r="K71" s="897"/>
      <c r="L71" s="897"/>
      <c r="M71" s="897"/>
      <c r="N71" s="897"/>
      <c r="O71" s="897"/>
      <c r="P71" s="898"/>
      <c r="Q71" s="899"/>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843"/>
      <c r="AS71" s="843"/>
      <c r="AT71" s="843"/>
      <c r="AU71" s="843"/>
      <c r="AV71" s="843"/>
      <c r="AW71" s="843"/>
      <c r="AX71" s="843"/>
      <c r="AY71" s="843"/>
      <c r="AZ71" s="900"/>
      <c r="BA71" s="900"/>
      <c r="BB71" s="900"/>
      <c r="BC71" s="900"/>
      <c r="BD71" s="901"/>
      <c r="BE71" s="254"/>
      <c r="BF71" s="254"/>
      <c r="BG71" s="254"/>
      <c r="BH71" s="254"/>
      <c r="BI71" s="254"/>
      <c r="BJ71" s="254"/>
      <c r="BK71" s="254"/>
      <c r="BL71" s="254"/>
      <c r="BM71" s="254"/>
      <c r="BN71" s="254"/>
      <c r="BO71" s="254"/>
      <c r="BP71" s="254"/>
      <c r="BQ71" s="251">
        <v>65</v>
      </c>
      <c r="BR71" s="256"/>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235"/>
    </row>
    <row r="72" spans="1:131" s="236" customFormat="1" ht="26.25" customHeight="1" x14ac:dyDescent="0.2">
      <c r="A72" s="250">
        <v>5</v>
      </c>
      <c r="B72" s="896"/>
      <c r="C72" s="897"/>
      <c r="D72" s="897"/>
      <c r="E72" s="897"/>
      <c r="F72" s="897"/>
      <c r="G72" s="897"/>
      <c r="H72" s="897"/>
      <c r="I72" s="897"/>
      <c r="J72" s="897"/>
      <c r="K72" s="897"/>
      <c r="L72" s="897"/>
      <c r="M72" s="897"/>
      <c r="N72" s="897"/>
      <c r="O72" s="897"/>
      <c r="P72" s="898"/>
      <c r="Q72" s="899"/>
      <c r="R72" s="843"/>
      <c r="S72" s="843"/>
      <c r="T72" s="843"/>
      <c r="U72" s="843"/>
      <c r="V72" s="843"/>
      <c r="W72" s="843"/>
      <c r="X72" s="843"/>
      <c r="Y72" s="843"/>
      <c r="Z72" s="843"/>
      <c r="AA72" s="843"/>
      <c r="AB72" s="843"/>
      <c r="AC72" s="843"/>
      <c r="AD72" s="843"/>
      <c r="AE72" s="843"/>
      <c r="AF72" s="843"/>
      <c r="AG72" s="843"/>
      <c r="AH72" s="843"/>
      <c r="AI72" s="843"/>
      <c r="AJ72" s="843"/>
      <c r="AK72" s="843"/>
      <c r="AL72" s="843"/>
      <c r="AM72" s="843"/>
      <c r="AN72" s="843"/>
      <c r="AO72" s="843"/>
      <c r="AP72" s="843"/>
      <c r="AQ72" s="843"/>
      <c r="AR72" s="843"/>
      <c r="AS72" s="843"/>
      <c r="AT72" s="843"/>
      <c r="AU72" s="843"/>
      <c r="AV72" s="843"/>
      <c r="AW72" s="843"/>
      <c r="AX72" s="843"/>
      <c r="AY72" s="843"/>
      <c r="AZ72" s="900"/>
      <c r="BA72" s="900"/>
      <c r="BB72" s="900"/>
      <c r="BC72" s="900"/>
      <c r="BD72" s="901"/>
      <c r="BE72" s="254"/>
      <c r="BF72" s="254"/>
      <c r="BG72" s="254"/>
      <c r="BH72" s="254"/>
      <c r="BI72" s="254"/>
      <c r="BJ72" s="254"/>
      <c r="BK72" s="254"/>
      <c r="BL72" s="254"/>
      <c r="BM72" s="254"/>
      <c r="BN72" s="254"/>
      <c r="BO72" s="254"/>
      <c r="BP72" s="254"/>
      <c r="BQ72" s="251">
        <v>66</v>
      </c>
      <c r="BR72" s="256"/>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235"/>
    </row>
    <row r="73" spans="1:131" s="236" customFormat="1" ht="26.25" customHeight="1" x14ac:dyDescent="0.2">
      <c r="A73" s="250">
        <v>6</v>
      </c>
      <c r="B73" s="896"/>
      <c r="C73" s="897"/>
      <c r="D73" s="897"/>
      <c r="E73" s="897"/>
      <c r="F73" s="897"/>
      <c r="G73" s="897"/>
      <c r="H73" s="897"/>
      <c r="I73" s="897"/>
      <c r="J73" s="897"/>
      <c r="K73" s="897"/>
      <c r="L73" s="897"/>
      <c r="M73" s="897"/>
      <c r="N73" s="897"/>
      <c r="O73" s="897"/>
      <c r="P73" s="898"/>
      <c r="Q73" s="899"/>
      <c r="R73" s="843"/>
      <c r="S73" s="843"/>
      <c r="T73" s="843"/>
      <c r="U73" s="843"/>
      <c r="V73" s="843"/>
      <c r="W73" s="843"/>
      <c r="X73" s="843"/>
      <c r="Y73" s="843"/>
      <c r="Z73" s="843"/>
      <c r="AA73" s="843"/>
      <c r="AB73" s="843"/>
      <c r="AC73" s="843"/>
      <c r="AD73" s="843"/>
      <c r="AE73" s="843"/>
      <c r="AF73" s="843"/>
      <c r="AG73" s="843"/>
      <c r="AH73" s="843"/>
      <c r="AI73" s="843"/>
      <c r="AJ73" s="843"/>
      <c r="AK73" s="843"/>
      <c r="AL73" s="843"/>
      <c r="AM73" s="843"/>
      <c r="AN73" s="843"/>
      <c r="AO73" s="843"/>
      <c r="AP73" s="843"/>
      <c r="AQ73" s="843"/>
      <c r="AR73" s="843"/>
      <c r="AS73" s="843"/>
      <c r="AT73" s="843"/>
      <c r="AU73" s="843"/>
      <c r="AV73" s="843"/>
      <c r="AW73" s="843"/>
      <c r="AX73" s="843"/>
      <c r="AY73" s="843"/>
      <c r="AZ73" s="900"/>
      <c r="BA73" s="900"/>
      <c r="BB73" s="900"/>
      <c r="BC73" s="900"/>
      <c r="BD73" s="901"/>
      <c r="BE73" s="254"/>
      <c r="BF73" s="254"/>
      <c r="BG73" s="254"/>
      <c r="BH73" s="254"/>
      <c r="BI73" s="254"/>
      <c r="BJ73" s="254"/>
      <c r="BK73" s="254"/>
      <c r="BL73" s="254"/>
      <c r="BM73" s="254"/>
      <c r="BN73" s="254"/>
      <c r="BO73" s="254"/>
      <c r="BP73" s="254"/>
      <c r="BQ73" s="251">
        <v>67</v>
      </c>
      <c r="BR73" s="256"/>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235"/>
    </row>
    <row r="74" spans="1:131" s="236" customFormat="1" ht="26.25" customHeight="1" x14ac:dyDescent="0.2">
      <c r="A74" s="250">
        <v>7</v>
      </c>
      <c r="B74" s="896"/>
      <c r="C74" s="897"/>
      <c r="D74" s="897"/>
      <c r="E74" s="897"/>
      <c r="F74" s="897"/>
      <c r="G74" s="897"/>
      <c r="H74" s="897"/>
      <c r="I74" s="897"/>
      <c r="J74" s="897"/>
      <c r="K74" s="897"/>
      <c r="L74" s="897"/>
      <c r="M74" s="897"/>
      <c r="N74" s="897"/>
      <c r="O74" s="897"/>
      <c r="P74" s="898"/>
      <c r="Q74" s="899"/>
      <c r="R74" s="843"/>
      <c r="S74" s="843"/>
      <c r="T74" s="843"/>
      <c r="U74" s="843"/>
      <c r="V74" s="843"/>
      <c r="W74" s="843"/>
      <c r="X74" s="843"/>
      <c r="Y74" s="843"/>
      <c r="Z74" s="843"/>
      <c r="AA74" s="843"/>
      <c r="AB74" s="843"/>
      <c r="AC74" s="843"/>
      <c r="AD74" s="843"/>
      <c r="AE74" s="843"/>
      <c r="AF74" s="843"/>
      <c r="AG74" s="843"/>
      <c r="AH74" s="843"/>
      <c r="AI74" s="843"/>
      <c r="AJ74" s="843"/>
      <c r="AK74" s="843"/>
      <c r="AL74" s="843"/>
      <c r="AM74" s="843"/>
      <c r="AN74" s="843"/>
      <c r="AO74" s="843"/>
      <c r="AP74" s="843"/>
      <c r="AQ74" s="843"/>
      <c r="AR74" s="843"/>
      <c r="AS74" s="843"/>
      <c r="AT74" s="843"/>
      <c r="AU74" s="843"/>
      <c r="AV74" s="843"/>
      <c r="AW74" s="843"/>
      <c r="AX74" s="843"/>
      <c r="AY74" s="843"/>
      <c r="AZ74" s="900"/>
      <c r="BA74" s="900"/>
      <c r="BB74" s="900"/>
      <c r="BC74" s="900"/>
      <c r="BD74" s="901"/>
      <c r="BE74" s="254"/>
      <c r="BF74" s="254"/>
      <c r="BG74" s="254"/>
      <c r="BH74" s="254"/>
      <c r="BI74" s="254"/>
      <c r="BJ74" s="254"/>
      <c r="BK74" s="254"/>
      <c r="BL74" s="254"/>
      <c r="BM74" s="254"/>
      <c r="BN74" s="254"/>
      <c r="BO74" s="254"/>
      <c r="BP74" s="254"/>
      <c r="BQ74" s="251">
        <v>68</v>
      </c>
      <c r="BR74" s="256"/>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235"/>
    </row>
    <row r="75" spans="1:131" s="236" customFormat="1" ht="26.25" customHeight="1" x14ac:dyDescent="0.2">
      <c r="A75" s="250">
        <v>8</v>
      </c>
      <c r="B75" s="896"/>
      <c r="C75" s="897"/>
      <c r="D75" s="897"/>
      <c r="E75" s="897"/>
      <c r="F75" s="897"/>
      <c r="G75" s="897"/>
      <c r="H75" s="897"/>
      <c r="I75" s="897"/>
      <c r="J75" s="897"/>
      <c r="K75" s="897"/>
      <c r="L75" s="897"/>
      <c r="M75" s="897"/>
      <c r="N75" s="897"/>
      <c r="O75" s="897"/>
      <c r="P75" s="898"/>
      <c r="Q75" s="902"/>
      <c r="R75" s="903"/>
      <c r="S75" s="903"/>
      <c r="T75" s="903"/>
      <c r="U75" s="842"/>
      <c r="V75" s="904"/>
      <c r="W75" s="903"/>
      <c r="X75" s="903"/>
      <c r="Y75" s="903"/>
      <c r="Z75" s="842"/>
      <c r="AA75" s="904"/>
      <c r="AB75" s="903"/>
      <c r="AC75" s="903"/>
      <c r="AD75" s="903"/>
      <c r="AE75" s="842"/>
      <c r="AF75" s="904"/>
      <c r="AG75" s="903"/>
      <c r="AH75" s="903"/>
      <c r="AI75" s="903"/>
      <c r="AJ75" s="842"/>
      <c r="AK75" s="904"/>
      <c r="AL75" s="903"/>
      <c r="AM75" s="903"/>
      <c r="AN75" s="903"/>
      <c r="AO75" s="842"/>
      <c r="AP75" s="904"/>
      <c r="AQ75" s="903"/>
      <c r="AR75" s="903"/>
      <c r="AS75" s="903"/>
      <c r="AT75" s="842"/>
      <c r="AU75" s="904"/>
      <c r="AV75" s="903"/>
      <c r="AW75" s="903"/>
      <c r="AX75" s="903"/>
      <c r="AY75" s="842"/>
      <c r="AZ75" s="900"/>
      <c r="BA75" s="900"/>
      <c r="BB75" s="900"/>
      <c r="BC75" s="900"/>
      <c r="BD75" s="901"/>
      <c r="BE75" s="254"/>
      <c r="BF75" s="254"/>
      <c r="BG75" s="254"/>
      <c r="BH75" s="254"/>
      <c r="BI75" s="254"/>
      <c r="BJ75" s="254"/>
      <c r="BK75" s="254"/>
      <c r="BL75" s="254"/>
      <c r="BM75" s="254"/>
      <c r="BN75" s="254"/>
      <c r="BO75" s="254"/>
      <c r="BP75" s="254"/>
      <c r="BQ75" s="251">
        <v>69</v>
      </c>
      <c r="BR75" s="256"/>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235"/>
    </row>
    <row r="76" spans="1:131" s="236" customFormat="1" ht="26.25" customHeight="1" x14ac:dyDescent="0.2">
      <c r="A76" s="250">
        <v>9</v>
      </c>
      <c r="B76" s="896"/>
      <c r="C76" s="897"/>
      <c r="D76" s="897"/>
      <c r="E76" s="897"/>
      <c r="F76" s="897"/>
      <c r="G76" s="897"/>
      <c r="H76" s="897"/>
      <c r="I76" s="897"/>
      <c r="J76" s="897"/>
      <c r="K76" s="897"/>
      <c r="L76" s="897"/>
      <c r="M76" s="897"/>
      <c r="N76" s="897"/>
      <c r="O76" s="897"/>
      <c r="P76" s="898"/>
      <c r="Q76" s="902"/>
      <c r="R76" s="903"/>
      <c r="S76" s="903"/>
      <c r="T76" s="903"/>
      <c r="U76" s="842"/>
      <c r="V76" s="904"/>
      <c r="W76" s="903"/>
      <c r="X76" s="903"/>
      <c r="Y76" s="903"/>
      <c r="Z76" s="842"/>
      <c r="AA76" s="904"/>
      <c r="AB76" s="903"/>
      <c r="AC76" s="903"/>
      <c r="AD76" s="903"/>
      <c r="AE76" s="842"/>
      <c r="AF76" s="904"/>
      <c r="AG76" s="903"/>
      <c r="AH76" s="903"/>
      <c r="AI76" s="903"/>
      <c r="AJ76" s="842"/>
      <c r="AK76" s="904"/>
      <c r="AL76" s="903"/>
      <c r="AM76" s="903"/>
      <c r="AN76" s="903"/>
      <c r="AO76" s="842"/>
      <c r="AP76" s="904"/>
      <c r="AQ76" s="903"/>
      <c r="AR76" s="903"/>
      <c r="AS76" s="903"/>
      <c r="AT76" s="842"/>
      <c r="AU76" s="904"/>
      <c r="AV76" s="903"/>
      <c r="AW76" s="903"/>
      <c r="AX76" s="903"/>
      <c r="AY76" s="842"/>
      <c r="AZ76" s="900"/>
      <c r="BA76" s="900"/>
      <c r="BB76" s="900"/>
      <c r="BC76" s="900"/>
      <c r="BD76" s="901"/>
      <c r="BE76" s="254"/>
      <c r="BF76" s="254"/>
      <c r="BG76" s="254"/>
      <c r="BH76" s="254"/>
      <c r="BI76" s="254"/>
      <c r="BJ76" s="254"/>
      <c r="BK76" s="254"/>
      <c r="BL76" s="254"/>
      <c r="BM76" s="254"/>
      <c r="BN76" s="254"/>
      <c r="BO76" s="254"/>
      <c r="BP76" s="254"/>
      <c r="BQ76" s="251">
        <v>70</v>
      </c>
      <c r="BR76" s="256"/>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235"/>
    </row>
    <row r="77" spans="1:131" s="236" customFormat="1" ht="26.25" customHeight="1" x14ac:dyDescent="0.2">
      <c r="A77" s="250">
        <v>10</v>
      </c>
      <c r="B77" s="896"/>
      <c r="C77" s="897"/>
      <c r="D77" s="897"/>
      <c r="E77" s="897"/>
      <c r="F77" s="897"/>
      <c r="G77" s="897"/>
      <c r="H77" s="897"/>
      <c r="I77" s="897"/>
      <c r="J77" s="897"/>
      <c r="K77" s="897"/>
      <c r="L77" s="897"/>
      <c r="M77" s="897"/>
      <c r="N77" s="897"/>
      <c r="O77" s="897"/>
      <c r="P77" s="898"/>
      <c r="Q77" s="902"/>
      <c r="R77" s="903"/>
      <c r="S77" s="903"/>
      <c r="T77" s="903"/>
      <c r="U77" s="842"/>
      <c r="V77" s="904"/>
      <c r="W77" s="903"/>
      <c r="X77" s="903"/>
      <c r="Y77" s="903"/>
      <c r="Z77" s="842"/>
      <c r="AA77" s="904"/>
      <c r="AB77" s="903"/>
      <c r="AC77" s="903"/>
      <c r="AD77" s="903"/>
      <c r="AE77" s="842"/>
      <c r="AF77" s="904"/>
      <c r="AG77" s="903"/>
      <c r="AH77" s="903"/>
      <c r="AI77" s="903"/>
      <c r="AJ77" s="842"/>
      <c r="AK77" s="904"/>
      <c r="AL77" s="903"/>
      <c r="AM77" s="903"/>
      <c r="AN77" s="903"/>
      <c r="AO77" s="842"/>
      <c r="AP77" s="904"/>
      <c r="AQ77" s="903"/>
      <c r="AR77" s="903"/>
      <c r="AS77" s="903"/>
      <c r="AT77" s="842"/>
      <c r="AU77" s="904"/>
      <c r="AV77" s="903"/>
      <c r="AW77" s="903"/>
      <c r="AX77" s="903"/>
      <c r="AY77" s="842"/>
      <c r="AZ77" s="900"/>
      <c r="BA77" s="900"/>
      <c r="BB77" s="900"/>
      <c r="BC77" s="900"/>
      <c r="BD77" s="901"/>
      <c r="BE77" s="254"/>
      <c r="BF77" s="254"/>
      <c r="BG77" s="254"/>
      <c r="BH77" s="254"/>
      <c r="BI77" s="254"/>
      <c r="BJ77" s="254"/>
      <c r="BK77" s="254"/>
      <c r="BL77" s="254"/>
      <c r="BM77" s="254"/>
      <c r="BN77" s="254"/>
      <c r="BO77" s="254"/>
      <c r="BP77" s="254"/>
      <c r="BQ77" s="251">
        <v>71</v>
      </c>
      <c r="BR77" s="256"/>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235"/>
    </row>
    <row r="78" spans="1:131" s="236" customFormat="1" ht="26.25" customHeight="1" x14ac:dyDescent="0.2">
      <c r="A78" s="250">
        <v>11</v>
      </c>
      <c r="B78" s="896"/>
      <c r="C78" s="897"/>
      <c r="D78" s="897"/>
      <c r="E78" s="897"/>
      <c r="F78" s="897"/>
      <c r="G78" s="897"/>
      <c r="H78" s="897"/>
      <c r="I78" s="897"/>
      <c r="J78" s="897"/>
      <c r="K78" s="897"/>
      <c r="L78" s="897"/>
      <c r="M78" s="897"/>
      <c r="N78" s="897"/>
      <c r="O78" s="897"/>
      <c r="P78" s="898"/>
      <c r="Q78" s="899"/>
      <c r="R78" s="843"/>
      <c r="S78" s="843"/>
      <c r="T78" s="843"/>
      <c r="U78" s="843"/>
      <c r="V78" s="843"/>
      <c r="W78" s="843"/>
      <c r="X78" s="843"/>
      <c r="Y78" s="843"/>
      <c r="Z78" s="843"/>
      <c r="AA78" s="843"/>
      <c r="AB78" s="843"/>
      <c r="AC78" s="843"/>
      <c r="AD78" s="843"/>
      <c r="AE78" s="843"/>
      <c r="AF78" s="843"/>
      <c r="AG78" s="843"/>
      <c r="AH78" s="843"/>
      <c r="AI78" s="843"/>
      <c r="AJ78" s="843"/>
      <c r="AK78" s="843"/>
      <c r="AL78" s="843"/>
      <c r="AM78" s="843"/>
      <c r="AN78" s="843"/>
      <c r="AO78" s="843"/>
      <c r="AP78" s="843"/>
      <c r="AQ78" s="843"/>
      <c r="AR78" s="843"/>
      <c r="AS78" s="843"/>
      <c r="AT78" s="843"/>
      <c r="AU78" s="843"/>
      <c r="AV78" s="843"/>
      <c r="AW78" s="843"/>
      <c r="AX78" s="843"/>
      <c r="AY78" s="843"/>
      <c r="AZ78" s="900"/>
      <c r="BA78" s="900"/>
      <c r="BB78" s="900"/>
      <c r="BC78" s="900"/>
      <c r="BD78" s="901"/>
      <c r="BE78" s="254"/>
      <c r="BF78" s="254"/>
      <c r="BG78" s="254"/>
      <c r="BH78" s="254"/>
      <c r="BI78" s="254"/>
      <c r="BJ78" s="257"/>
      <c r="BK78" s="257"/>
      <c r="BL78" s="257"/>
      <c r="BM78" s="257"/>
      <c r="BN78" s="257"/>
      <c r="BO78" s="254"/>
      <c r="BP78" s="254"/>
      <c r="BQ78" s="251">
        <v>72</v>
      </c>
      <c r="BR78" s="256"/>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235"/>
    </row>
    <row r="79" spans="1:131" s="236" customFormat="1" ht="26.25" customHeight="1" x14ac:dyDescent="0.2">
      <c r="A79" s="250">
        <v>12</v>
      </c>
      <c r="B79" s="896"/>
      <c r="C79" s="897"/>
      <c r="D79" s="897"/>
      <c r="E79" s="897"/>
      <c r="F79" s="897"/>
      <c r="G79" s="897"/>
      <c r="H79" s="897"/>
      <c r="I79" s="897"/>
      <c r="J79" s="897"/>
      <c r="K79" s="897"/>
      <c r="L79" s="897"/>
      <c r="M79" s="897"/>
      <c r="N79" s="897"/>
      <c r="O79" s="897"/>
      <c r="P79" s="898"/>
      <c r="Q79" s="899"/>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843"/>
      <c r="AP79" s="843"/>
      <c r="AQ79" s="843"/>
      <c r="AR79" s="843"/>
      <c r="AS79" s="843"/>
      <c r="AT79" s="843"/>
      <c r="AU79" s="843"/>
      <c r="AV79" s="843"/>
      <c r="AW79" s="843"/>
      <c r="AX79" s="843"/>
      <c r="AY79" s="843"/>
      <c r="AZ79" s="900"/>
      <c r="BA79" s="900"/>
      <c r="BB79" s="900"/>
      <c r="BC79" s="900"/>
      <c r="BD79" s="901"/>
      <c r="BE79" s="254"/>
      <c r="BF79" s="254"/>
      <c r="BG79" s="254"/>
      <c r="BH79" s="254"/>
      <c r="BI79" s="254"/>
      <c r="BJ79" s="257"/>
      <c r="BK79" s="257"/>
      <c r="BL79" s="257"/>
      <c r="BM79" s="257"/>
      <c r="BN79" s="257"/>
      <c r="BO79" s="254"/>
      <c r="BP79" s="254"/>
      <c r="BQ79" s="251">
        <v>73</v>
      </c>
      <c r="BR79" s="256"/>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235"/>
    </row>
    <row r="80" spans="1:131" s="236" customFormat="1" ht="26.25" customHeight="1" x14ac:dyDescent="0.2">
      <c r="A80" s="250">
        <v>13</v>
      </c>
      <c r="B80" s="896"/>
      <c r="C80" s="897"/>
      <c r="D80" s="897"/>
      <c r="E80" s="897"/>
      <c r="F80" s="897"/>
      <c r="G80" s="897"/>
      <c r="H80" s="897"/>
      <c r="I80" s="897"/>
      <c r="J80" s="897"/>
      <c r="K80" s="897"/>
      <c r="L80" s="897"/>
      <c r="M80" s="897"/>
      <c r="N80" s="897"/>
      <c r="O80" s="897"/>
      <c r="P80" s="898"/>
      <c r="Q80" s="899"/>
      <c r="R80" s="843"/>
      <c r="S80" s="843"/>
      <c r="T80" s="843"/>
      <c r="U80" s="843"/>
      <c r="V80" s="843"/>
      <c r="W80" s="843"/>
      <c r="X80" s="843"/>
      <c r="Y80" s="843"/>
      <c r="Z80" s="843"/>
      <c r="AA80" s="843"/>
      <c r="AB80" s="843"/>
      <c r="AC80" s="843"/>
      <c r="AD80" s="843"/>
      <c r="AE80" s="843"/>
      <c r="AF80" s="843"/>
      <c r="AG80" s="843"/>
      <c r="AH80" s="843"/>
      <c r="AI80" s="843"/>
      <c r="AJ80" s="843"/>
      <c r="AK80" s="843"/>
      <c r="AL80" s="843"/>
      <c r="AM80" s="843"/>
      <c r="AN80" s="843"/>
      <c r="AO80" s="843"/>
      <c r="AP80" s="843"/>
      <c r="AQ80" s="843"/>
      <c r="AR80" s="843"/>
      <c r="AS80" s="843"/>
      <c r="AT80" s="843"/>
      <c r="AU80" s="843"/>
      <c r="AV80" s="843"/>
      <c r="AW80" s="843"/>
      <c r="AX80" s="843"/>
      <c r="AY80" s="843"/>
      <c r="AZ80" s="900"/>
      <c r="BA80" s="900"/>
      <c r="BB80" s="900"/>
      <c r="BC80" s="900"/>
      <c r="BD80" s="901"/>
      <c r="BE80" s="254"/>
      <c r="BF80" s="254"/>
      <c r="BG80" s="254"/>
      <c r="BH80" s="254"/>
      <c r="BI80" s="254"/>
      <c r="BJ80" s="254"/>
      <c r="BK80" s="254"/>
      <c r="BL80" s="254"/>
      <c r="BM80" s="254"/>
      <c r="BN80" s="254"/>
      <c r="BO80" s="254"/>
      <c r="BP80" s="254"/>
      <c r="BQ80" s="251">
        <v>74</v>
      </c>
      <c r="BR80" s="256"/>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235"/>
    </row>
    <row r="81" spans="1:131" s="236" customFormat="1" ht="26.25" customHeight="1" x14ac:dyDescent="0.2">
      <c r="A81" s="250">
        <v>14</v>
      </c>
      <c r="B81" s="896"/>
      <c r="C81" s="897"/>
      <c r="D81" s="897"/>
      <c r="E81" s="897"/>
      <c r="F81" s="897"/>
      <c r="G81" s="897"/>
      <c r="H81" s="897"/>
      <c r="I81" s="897"/>
      <c r="J81" s="897"/>
      <c r="K81" s="897"/>
      <c r="L81" s="897"/>
      <c r="M81" s="897"/>
      <c r="N81" s="897"/>
      <c r="O81" s="897"/>
      <c r="P81" s="898"/>
      <c r="Q81" s="899"/>
      <c r="R81" s="843"/>
      <c r="S81" s="843"/>
      <c r="T81" s="843"/>
      <c r="U81" s="843"/>
      <c r="V81" s="843"/>
      <c r="W81" s="843"/>
      <c r="X81" s="843"/>
      <c r="Y81" s="843"/>
      <c r="Z81" s="843"/>
      <c r="AA81" s="843"/>
      <c r="AB81" s="843"/>
      <c r="AC81" s="843"/>
      <c r="AD81" s="843"/>
      <c r="AE81" s="843"/>
      <c r="AF81" s="843"/>
      <c r="AG81" s="843"/>
      <c r="AH81" s="843"/>
      <c r="AI81" s="843"/>
      <c r="AJ81" s="843"/>
      <c r="AK81" s="843"/>
      <c r="AL81" s="843"/>
      <c r="AM81" s="843"/>
      <c r="AN81" s="843"/>
      <c r="AO81" s="843"/>
      <c r="AP81" s="843"/>
      <c r="AQ81" s="843"/>
      <c r="AR81" s="843"/>
      <c r="AS81" s="843"/>
      <c r="AT81" s="843"/>
      <c r="AU81" s="843"/>
      <c r="AV81" s="843"/>
      <c r="AW81" s="843"/>
      <c r="AX81" s="843"/>
      <c r="AY81" s="843"/>
      <c r="AZ81" s="900"/>
      <c r="BA81" s="900"/>
      <c r="BB81" s="900"/>
      <c r="BC81" s="900"/>
      <c r="BD81" s="901"/>
      <c r="BE81" s="254"/>
      <c r="BF81" s="254"/>
      <c r="BG81" s="254"/>
      <c r="BH81" s="254"/>
      <c r="BI81" s="254"/>
      <c r="BJ81" s="254"/>
      <c r="BK81" s="254"/>
      <c r="BL81" s="254"/>
      <c r="BM81" s="254"/>
      <c r="BN81" s="254"/>
      <c r="BO81" s="254"/>
      <c r="BP81" s="254"/>
      <c r="BQ81" s="251">
        <v>75</v>
      </c>
      <c r="BR81" s="256"/>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235"/>
    </row>
    <row r="82" spans="1:131" s="236" customFormat="1" ht="26.25" customHeight="1" x14ac:dyDescent="0.2">
      <c r="A82" s="250">
        <v>15</v>
      </c>
      <c r="B82" s="896"/>
      <c r="C82" s="897"/>
      <c r="D82" s="897"/>
      <c r="E82" s="897"/>
      <c r="F82" s="897"/>
      <c r="G82" s="897"/>
      <c r="H82" s="897"/>
      <c r="I82" s="897"/>
      <c r="J82" s="897"/>
      <c r="K82" s="897"/>
      <c r="L82" s="897"/>
      <c r="M82" s="897"/>
      <c r="N82" s="897"/>
      <c r="O82" s="897"/>
      <c r="P82" s="898"/>
      <c r="Q82" s="899"/>
      <c r="R82" s="843"/>
      <c r="S82" s="843"/>
      <c r="T82" s="843"/>
      <c r="U82" s="843"/>
      <c r="V82" s="843"/>
      <c r="W82" s="843"/>
      <c r="X82" s="843"/>
      <c r="Y82" s="843"/>
      <c r="Z82" s="843"/>
      <c r="AA82" s="843"/>
      <c r="AB82" s="843"/>
      <c r="AC82" s="843"/>
      <c r="AD82" s="843"/>
      <c r="AE82" s="843"/>
      <c r="AF82" s="843"/>
      <c r="AG82" s="843"/>
      <c r="AH82" s="843"/>
      <c r="AI82" s="843"/>
      <c r="AJ82" s="843"/>
      <c r="AK82" s="843"/>
      <c r="AL82" s="843"/>
      <c r="AM82" s="843"/>
      <c r="AN82" s="843"/>
      <c r="AO82" s="843"/>
      <c r="AP82" s="843"/>
      <c r="AQ82" s="843"/>
      <c r="AR82" s="843"/>
      <c r="AS82" s="843"/>
      <c r="AT82" s="843"/>
      <c r="AU82" s="843"/>
      <c r="AV82" s="843"/>
      <c r="AW82" s="843"/>
      <c r="AX82" s="843"/>
      <c r="AY82" s="843"/>
      <c r="AZ82" s="900"/>
      <c r="BA82" s="900"/>
      <c r="BB82" s="900"/>
      <c r="BC82" s="900"/>
      <c r="BD82" s="901"/>
      <c r="BE82" s="254"/>
      <c r="BF82" s="254"/>
      <c r="BG82" s="254"/>
      <c r="BH82" s="254"/>
      <c r="BI82" s="254"/>
      <c r="BJ82" s="254"/>
      <c r="BK82" s="254"/>
      <c r="BL82" s="254"/>
      <c r="BM82" s="254"/>
      <c r="BN82" s="254"/>
      <c r="BO82" s="254"/>
      <c r="BP82" s="254"/>
      <c r="BQ82" s="251">
        <v>76</v>
      </c>
      <c r="BR82" s="256"/>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235"/>
    </row>
    <row r="83" spans="1:131" s="236" customFormat="1" ht="26.25" customHeight="1" x14ac:dyDescent="0.2">
      <c r="A83" s="250">
        <v>16</v>
      </c>
      <c r="B83" s="896"/>
      <c r="C83" s="897"/>
      <c r="D83" s="897"/>
      <c r="E83" s="897"/>
      <c r="F83" s="897"/>
      <c r="G83" s="897"/>
      <c r="H83" s="897"/>
      <c r="I83" s="897"/>
      <c r="J83" s="897"/>
      <c r="K83" s="897"/>
      <c r="L83" s="897"/>
      <c r="M83" s="897"/>
      <c r="N83" s="897"/>
      <c r="O83" s="897"/>
      <c r="P83" s="898"/>
      <c r="Q83" s="899"/>
      <c r="R83" s="843"/>
      <c r="S83" s="843"/>
      <c r="T83" s="843"/>
      <c r="U83" s="843"/>
      <c r="V83" s="843"/>
      <c r="W83" s="843"/>
      <c r="X83" s="843"/>
      <c r="Y83" s="843"/>
      <c r="Z83" s="843"/>
      <c r="AA83" s="843"/>
      <c r="AB83" s="843"/>
      <c r="AC83" s="843"/>
      <c r="AD83" s="843"/>
      <c r="AE83" s="843"/>
      <c r="AF83" s="843"/>
      <c r="AG83" s="843"/>
      <c r="AH83" s="843"/>
      <c r="AI83" s="843"/>
      <c r="AJ83" s="843"/>
      <c r="AK83" s="843"/>
      <c r="AL83" s="843"/>
      <c r="AM83" s="843"/>
      <c r="AN83" s="843"/>
      <c r="AO83" s="843"/>
      <c r="AP83" s="843"/>
      <c r="AQ83" s="843"/>
      <c r="AR83" s="843"/>
      <c r="AS83" s="843"/>
      <c r="AT83" s="843"/>
      <c r="AU83" s="843"/>
      <c r="AV83" s="843"/>
      <c r="AW83" s="843"/>
      <c r="AX83" s="843"/>
      <c r="AY83" s="843"/>
      <c r="AZ83" s="900"/>
      <c r="BA83" s="900"/>
      <c r="BB83" s="900"/>
      <c r="BC83" s="900"/>
      <c r="BD83" s="901"/>
      <c r="BE83" s="254"/>
      <c r="BF83" s="254"/>
      <c r="BG83" s="254"/>
      <c r="BH83" s="254"/>
      <c r="BI83" s="254"/>
      <c r="BJ83" s="254"/>
      <c r="BK83" s="254"/>
      <c r="BL83" s="254"/>
      <c r="BM83" s="254"/>
      <c r="BN83" s="254"/>
      <c r="BO83" s="254"/>
      <c r="BP83" s="254"/>
      <c r="BQ83" s="251">
        <v>77</v>
      </c>
      <c r="BR83" s="256"/>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235"/>
    </row>
    <row r="84" spans="1:131" s="236" customFormat="1" ht="26.25" customHeight="1" x14ac:dyDescent="0.2">
      <c r="A84" s="250">
        <v>17</v>
      </c>
      <c r="B84" s="896"/>
      <c r="C84" s="897"/>
      <c r="D84" s="897"/>
      <c r="E84" s="897"/>
      <c r="F84" s="897"/>
      <c r="G84" s="897"/>
      <c r="H84" s="897"/>
      <c r="I84" s="897"/>
      <c r="J84" s="897"/>
      <c r="K84" s="897"/>
      <c r="L84" s="897"/>
      <c r="M84" s="897"/>
      <c r="N84" s="897"/>
      <c r="O84" s="897"/>
      <c r="P84" s="898"/>
      <c r="Q84" s="899"/>
      <c r="R84" s="843"/>
      <c r="S84" s="843"/>
      <c r="T84" s="843"/>
      <c r="U84" s="843"/>
      <c r="V84" s="843"/>
      <c r="W84" s="843"/>
      <c r="X84" s="843"/>
      <c r="Y84" s="843"/>
      <c r="Z84" s="843"/>
      <c r="AA84" s="843"/>
      <c r="AB84" s="843"/>
      <c r="AC84" s="843"/>
      <c r="AD84" s="843"/>
      <c r="AE84" s="843"/>
      <c r="AF84" s="843"/>
      <c r="AG84" s="843"/>
      <c r="AH84" s="843"/>
      <c r="AI84" s="843"/>
      <c r="AJ84" s="843"/>
      <c r="AK84" s="843"/>
      <c r="AL84" s="843"/>
      <c r="AM84" s="843"/>
      <c r="AN84" s="843"/>
      <c r="AO84" s="843"/>
      <c r="AP84" s="843"/>
      <c r="AQ84" s="843"/>
      <c r="AR84" s="843"/>
      <c r="AS84" s="843"/>
      <c r="AT84" s="843"/>
      <c r="AU84" s="843"/>
      <c r="AV84" s="843"/>
      <c r="AW84" s="843"/>
      <c r="AX84" s="843"/>
      <c r="AY84" s="843"/>
      <c r="AZ84" s="900"/>
      <c r="BA84" s="900"/>
      <c r="BB84" s="900"/>
      <c r="BC84" s="900"/>
      <c r="BD84" s="901"/>
      <c r="BE84" s="254"/>
      <c r="BF84" s="254"/>
      <c r="BG84" s="254"/>
      <c r="BH84" s="254"/>
      <c r="BI84" s="254"/>
      <c r="BJ84" s="254"/>
      <c r="BK84" s="254"/>
      <c r="BL84" s="254"/>
      <c r="BM84" s="254"/>
      <c r="BN84" s="254"/>
      <c r="BO84" s="254"/>
      <c r="BP84" s="254"/>
      <c r="BQ84" s="251">
        <v>78</v>
      </c>
      <c r="BR84" s="256"/>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235"/>
    </row>
    <row r="85" spans="1:131" s="236" customFormat="1" ht="26.25" customHeight="1" x14ac:dyDescent="0.2">
      <c r="A85" s="250">
        <v>18</v>
      </c>
      <c r="B85" s="896"/>
      <c r="C85" s="897"/>
      <c r="D85" s="897"/>
      <c r="E85" s="897"/>
      <c r="F85" s="897"/>
      <c r="G85" s="897"/>
      <c r="H85" s="897"/>
      <c r="I85" s="897"/>
      <c r="J85" s="897"/>
      <c r="K85" s="897"/>
      <c r="L85" s="897"/>
      <c r="M85" s="897"/>
      <c r="N85" s="897"/>
      <c r="O85" s="897"/>
      <c r="P85" s="898"/>
      <c r="Q85" s="899"/>
      <c r="R85" s="843"/>
      <c r="S85" s="843"/>
      <c r="T85" s="843"/>
      <c r="U85" s="843"/>
      <c r="V85" s="843"/>
      <c r="W85" s="843"/>
      <c r="X85" s="843"/>
      <c r="Y85" s="843"/>
      <c r="Z85" s="843"/>
      <c r="AA85" s="843"/>
      <c r="AB85" s="843"/>
      <c r="AC85" s="843"/>
      <c r="AD85" s="843"/>
      <c r="AE85" s="843"/>
      <c r="AF85" s="843"/>
      <c r="AG85" s="843"/>
      <c r="AH85" s="843"/>
      <c r="AI85" s="843"/>
      <c r="AJ85" s="843"/>
      <c r="AK85" s="843"/>
      <c r="AL85" s="843"/>
      <c r="AM85" s="843"/>
      <c r="AN85" s="843"/>
      <c r="AO85" s="843"/>
      <c r="AP85" s="843"/>
      <c r="AQ85" s="843"/>
      <c r="AR85" s="843"/>
      <c r="AS85" s="843"/>
      <c r="AT85" s="843"/>
      <c r="AU85" s="843"/>
      <c r="AV85" s="843"/>
      <c r="AW85" s="843"/>
      <c r="AX85" s="843"/>
      <c r="AY85" s="843"/>
      <c r="AZ85" s="900"/>
      <c r="BA85" s="900"/>
      <c r="BB85" s="900"/>
      <c r="BC85" s="900"/>
      <c r="BD85" s="901"/>
      <c r="BE85" s="254"/>
      <c r="BF85" s="254"/>
      <c r="BG85" s="254"/>
      <c r="BH85" s="254"/>
      <c r="BI85" s="254"/>
      <c r="BJ85" s="254"/>
      <c r="BK85" s="254"/>
      <c r="BL85" s="254"/>
      <c r="BM85" s="254"/>
      <c r="BN85" s="254"/>
      <c r="BO85" s="254"/>
      <c r="BP85" s="254"/>
      <c r="BQ85" s="251">
        <v>79</v>
      </c>
      <c r="BR85" s="256"/>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235"/>
    </row>
    <row r="86" spans="1:131" s="236" customFormat="1" ht="26.25" customHeight="1" x14ac:dyDescent="0.2">
      <c r="A86" s="250">
        <v>19</v>
      </c>
      <c r="B86" s="896"/>
      <c r="C86" s="897"/>
      <c r="D86" s="897"/>
      <c r="E86" s="897"/>
      <c r="F86" s="897"/>
      <c r="G86" s="897"/>
      <c r="H86" s="897"/>
      <c r="I86" s="897"/>
      <c r="J86" s="897"/>
      <c r="K86" s="897"/>
      <c r="L86" s="897"/>
      <c r="M86" s="897"/>
      <c r="N86" s="897"/>
      <c r="O86" s="897"/>
      <c r="P86" s="898"/>
      <c r="Q86" s="899"/>
      <c r="R86" s="843"/>
      <c r="S86" s="843"/>
      <c r="T86" s="843"/>
      <c r="U86" s="843"/>
      <c r="V86" s="843"/>
      <c r="W86" s="843"/>
      <c r="X86" s="843"/>
      <c r="Y86" s="843"/>
      <c r="Z86" s="843"/>
      <c r="AA86" s="843"/>
      <c r="AB86" s="843"/>
      <c r="AC86" s="843"/>
      <c r="AD86" s="843"/>
      <c r="AE86" s="843"/>
      <c r="AF86" s="843"/>
      <c r="AG86" s="843"/>
      <c r="AH86" s="843"/>
      <c r="AI86" s="843"/>
      <c r="AJ86" s="843"/>
      <c r="AK86" s="843"/>
      <c r="AL86" s="843"/>
      <c r="AM86" s="843"/>
      <c r="AN86" s="843"/>
      <c r="AO86" s="843"/>
      <c r="AP86" s="843"/>
      <c r="AQ86" s="843"/>
      <c r="AR86" s="843"/>
      <c r="AS86" s="843"/>
      <c r="AT86" s="843"/>
      <c r="AU86" s="843"/>
      <c r="AV86" s="843"/>
      <c r="AW86" s="843"/>
      <c r="AX86" s="843"/>
      <c r="AY86" s="843"/>
      <c r="AZ86" s="900"/>
      <c r="BA86" s="900"/>
      <c r="BB86" s="900"/>
      <c r="BC86" s="900"/>
      <c r="BD86" s="901"/>
      <c r="BE86" s="254"/>
      <c r="BF86" s="254"/>
      <c r="BG86" s="254"/>
      <c r="BH86" s="254"/>
      <c r="BI86" s="254"/>
      <c r="BJ86" s="254"/>
      <c r="BK86" s="254"/>
      <c r="BL86" s="254"/>
      <c r="BM86" s="254"/>
      <c r="BN86" s="254"/>
      <c r="BO86" s="254"/>
      <c r="BP86" s="254"/>
      <c r="BQ86" s="251">
        <v>80</v>
      </c>
      <c r="BR86" s="256"/>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235"/>
    </row>
    <row r="87" spans="1:131" s="236" customFormat="1" ht="26.25" customHeight="1" x14ac:dyDescent="0.2">
      <c r="A87" s="258">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54"/>
      <c r="BF87" s="254"/>
      <c r="BG87" s="254"/>
      <c r="BH87" s="254"/>
      <c r="BI87" s="254"/>
      <c r="BJ87" s="254"/>
      <c r="BK87" s="254"/>
      <c r="BL87" s="254"/>
      <c r="BM87" s="254"/>
      <c r="BN87" s="254"/>
      <c r="BO87" s="254"/>
      <c r="BP87" s="254"/>
      <c r="BQ87" s="251">
        <v>81</v>
      </c>
      <c r="BR87" s="256"/>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235"/>
    </row>
    <row r="88" spans="1:131" s="236" customFormat="1" ht="26.25" customHeight="1" thickBot="1" x14ac:dyDescent="0.25">
      <c r="A88" s="253" t="s">
        <v>376</v>
      </c>
      <c r="B88" s="797" t="s">
        <v>409</v>
      </c>
      <c r="C88" s="798"/>
      <c r="D88" s="798"/>
      <c r="E88" s="798"/>
      <c r="F88" s="798"/>
      <c r="G88" s="798"/>
      <c r="H88" s="798"/>
      <c r="I88" s="798"/>
      <c r="J88" s="798"/>
      <c r="K88" s="798"/>
      <c r="L88" s="798"/>
      <c r="M88" s="798"/>
      <c r="N88" s="798"/>
      <c r="O88" s="798"/>
      <c r="P88" s="799"/>
      <c r="Q88" s="854"/>
      <c r="R88" s="855"/>
      <c r="S88" s="855"/>
      <c r="T88" s="855"/>
      <c r="U88" s="855"/>
      <c r="V88" s="855"/>
      <c r="W88" s="855"/>
      <c r="X88" s="855"/>
      <c r="Y88" s="855"/>
      <c r="Z88" s="855"/>
      <c r="AA88" s="855"/>
      <c r="AB88" s="855"/>
      <c r="AC88" s="855"/>
      <c r="AD88" s="855"/>
      <c r="AE88" s="855"/>
      <c r="AF88" s="858">
        <v>57</v>
      </c>
      <c r="AG88" s="858"/>
      <c r="AH88" s="858"/>
      <c r="AI88" s="858"/>
      <c r="AJ88" s="858"/>
      <c r="AK88" s="855"/>
      <c r="AL88" s="855"/>
      <c r="AM88" s="855"/>
      <c r="AN88" s="855"/>
      <c r="AO88" s="855"/>
      <c r="AP88" s="858">
        <v>29965</v>
      </c>
      <c r="AQ88" s="858"/>
      <c r="AR88" s="858"/>
      <c r="AS88" s="858"/>
      <c r="AT88" s="858"/>
      <c r="AU88" s="858" t="s">
        <v>611</v>
      </c>
      <c r="AV88" s="858"/>
      <c r="AW88" s="858"/>
      <c r="AX88" s="858"/>
      <c r="AY88" s="858"/>
      <c r="AZ88" s="870"/>
      <c r="BA88" s="870"/>
      <c r="BB88" s="870"/>
      <c r="BC88" s="870"/>
      <c r="BD88" s="871"/>
      <c r="BE88" s="254"/>
      <c r="BF88" s="254"/>
      <c r="BG88" s="254"/>
      <c r="BH88" s="254"/>
      <c r="BI88" s="254"/>
      <c r="BJ88" s="254"/>
      <c r="BK88" s="254"/>
      <c r="BL88" s="254"/>
      <c r="BM88" s="254"/>
      <c r="BN88" s="254"/>
      <c r="BO88" s="254"/>
      <c r="BP88" s="254"/>
      <c r="BQ88" s="251">
        <v>82</v>
      </c>
      <c r="BR88" s="256"/>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376</v>
      </c>
      <c r="BR102" s="797" t="s">
        <v>410</v>
      </c>
      <c r="BS102" s="798"/>
      <c r="BT102" s="798"/>
      <c r="BU102" s="798"/>
      <c r="BV102" s="798"/>
      <c r="BW102" s="798"/>
      <c r="BX102" s="798"/>
      <c r="BY102" s="798"/>
      <c r="BZ102" s="798"/>
      <c r="CA102" s="798"/>
      <c r="CB102" s="798"/>
      <c r="CC102" s="798"/>
      <c r="CD102" s="798"/>
      <c r="CE102" s="798"/>
      <c r="CF102" s="798"/>
      <c r="CG102" s="799"/>
      <c r="CH102" s="912"/>
      <c r="CI102" s="913"/>
      <c r="CJ102" s="913"/>
      <c r="CK102" s="913"/>
      <c r="CL102" s="914"/>
      <c r="CM102" s="912"/>
      <c r="CN102" s="913"/>
      <c r="CO102" s="913"/>
      <c r="CP102" s="913"/>
      <c r="CQ102" s="914"/>
      <c r="CR102" s="915">
        <f>SUM(CR7:CV88)</f>
        <v>13079</v>
      </c>
      <c r="CS102" s="873"/>
      <c r="CT102" s="873"/>
      <c r="CU102" s="873"/>
      <c r="CV102" s="916"/>
      <c r="CW102" s="915">
        <f t="shared" ref="CW102" si="1">SUM(CW7:DA88)</f>
        <v>3155</v>
      </c>
      <c r="CX102" s="873"/>
      <c r="CY102" s="873"/>
      <c r="CZ102" s="873"/>
      <c r="DA102" s="916"/>
      <c r="DB102" s="915">
        <f t="shared" ref="DB102" si="2">SUM(DB7:DF88)</f>
        <v>4926</v>
      </c>
      <c r="DC102" s="873"/>
      <c r="DD102" s="873"/>
      <c r="DE102" s="873"/>
      <c r="DF102" s="916"/>
      <c r="DG102" s="915">
        <f t="shared" ref="DG102" si="3">SUM(DG7:DK88)</f>
        <v>587</v>
      </c>
      <c r="DH102" s="873"/>
      <c r="DI102" s="873"/>
      <c r="DJ102" s="873"/>
      <c r="DK102" s="916"/>
      <c r="DL102" s="915">
        <f t="shared" ref="DL102" si="4">SUM(DL7:DP88)</f>
        <v>177</v>
      </c>
      <c r="DM102" s="873"/>
      <c r="DN102" s="873"/>
      <c r="DO102" s="873"/>
      <c r="DP102" s="916"/>
      <c r="DQ102" s="915" t="s">
        <v>611</v>
      </c>
      <c r="DR102" s="873"/>
      <c r="DS102" s="873"/>
      <c r="DT102" s="873"/>
      <c r="DU102" s="916"/>
      <c r="DV102" s="939"/>
      <c r="DW102" s="940"/>
      <c r="DX102" s="940"/>
      <c r="DY102" s="940"/>
      <c r="DZ102" s="941"/>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42" t="s">
        <v>411</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43" t="s">
        <v>412</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414</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44" t="s">
        <v>415</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416</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35" customFormat="1" ht="26.25" customHeight="1" x14ac:dyDescent="0.2">
      <c r="A109" s="937" t="s">
        <v>417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418</v>
      </c>
      <c r="AB109" s="918"/>
      <c r="AC109" s="918"/>
      <c r="AD109" s="918"/>
      <c r="AE109" s="919"/>
      <c r="AF109" s="917" t="s">
        <v>310</v>
      </c>
      <c r="AG109" s="918"/>
      <c r="AH109" s="918"/>
      <c r="AI109" s="918"/>
      <c r="AJ109" s="919"/>
      <c r="AK109" s="917" t="s">
        <v>309</v>
      </c>
      <c r="AL109" s="918"/>
      <c r="AM109" s="918"/>
      <c r="AN109" s="918"/>
      <c r="AO109" s="919"/>
      <c r="AP109" s="917" t="s">
        <v>419</v>
      </c>
      <c r="AQ109" s="918"/>
      <c r="AR109" s="918"/>
      <c r="AS109" s="918"/>
      <c r="AT109" s="920"/>
      <c r="AU109" s="937" t="s">
        <v>417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418</v>
      </c>
      <c r="BR109" s="918"/>
      <c r="BS109" s="918"/>
      <c r="BT109" s="918"/>
      <c r="BU109" s="919"/>
      <c r="BV109" s="917" t="s">
        <v>310</v>
      </c>
      <c r="BW109" s="918"/>
      <c r="BX109" s="918"/>
      <c r="BY109" s="918"/>
      <c r="BZ109" s="919"/>
      <c r="CA109" s="917" t="s">
        <v>309</v>
      </c>
      <c r="CB109" s="918"/>
      <c r="CC109" s="918"/>
      <c r="CD109" s="918"/>
      <c r="CE109" s="919"/>
      <c r="CF109" s="938" t="s">
        <v>419</v>
      </c>
      <c r="CG109" s="938"/>
      <c r="CH109" s="938"/>
      <c r="CI109" s="938"/>
      <c r="CJ109" s="938"/>
      <c r="CK109" s="917" t="s">
        <v>420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418</v>
      </c>
      <c r="DH109" s="918"/>
      <c r="DI109" s="918"/>
      <c r="DJ109" s="918"/>
      <c r="DK109" s="919"/>
      <c r="DL109" s="917" t="s">
        <v>310</v>
      </c>
      <c r="DM109" s="918"/>
      <c r="DN109" s="918"/>
      <c r="DO109" s="918"/>
      <c r="DP109" s="919"/>
      <c r="DQ109" s="917" t="s">
        <v>309</v>
      </c>
      <c r="DR109" s="918"/>
      <c r="DS109" s="918"/>
      <c r="DT109" s="918"/>
      <c r="DU109" s="919"/>
      <c r="DV109" s="917" t="s">
        <v>419</v>
      </c>
      <c r="DW109" s="918"/>
      <c r="DX109" s="918"/>
      <c r="DY109" s="918"/>
      <c r="DZ109" s="920"/>
    </row>
    <row r="110" spans="1:131" s="235" customFormat="1" ht="26.25" customHeight="1" x14ac:dyDescent="0.2">
      <c r="A110" s="921" t="s">
        <v>421</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118556238</v>
      </c>
      <c r="AB110" s="925"/>
      <c r="AC110" s="925"/>
      <c r="AD110" s="925"/>
      <c r="AE110" s="926"/>
      <c r="AF110" s="927">
        <v>119131793</v>
      </c>
      <c r="AG110" s="925"/>
      <c r="AH110" s="925"/>
      <c r="AI110" s="925"/>
      <c r="AJ110" s="926"/>
      <c r="AK110" s="927">
        <v>113809716</v>
      </c>
      <c r="AL110" s="925"/>
      <c r="AM110" s="925"/>
      <c r="AN110" s="925"/>
      <c r="AO110" s="926"/>
      <c r="AP110" s="928">
        <v>31.5</v>
      </c>
      <c r="AQ110" s="929"/>
      <c r="AR110" s="929"/>
      <c r="AS110" s="929"/>
      <c r="AT110" s="930"/>
      <c r="AU110" s="931" t="s">
        <v>71</v>
      </c>
      <c r="AV110" s="932"/>
      <c r="AW110" s="932"/>
      <c r="AX110" s="932"/>
      <c r="AY110" s="932"/>
      <c r="AZ110" s="973" t="s">
        <v>422</v>
      </c>
      <c r="BA110" s="922"/>
      <c r="BB110" s="922"/>
      <c r="BC110" s="922"/>
      <c r="BD110" s="922"/>
      <c r="BE110" s="922"/>
      <c r="BF110" s="922"/>
      <c r="BG110" s="922"/>
      <c r="BH110" s="922"/>
      <c r="BI110" s="922"/>
      <c r="BJ110" s="922"/>
      <c r="BK110" s="922"/>
      <c r="BL110" s="922"/>
      <c r="BM110" s="922"/>
      <c r="BN110" s="922"/>
      <c r="BO110" s="922"/>
      <c r="BP110" s="923"/>
      <c r="BQ110" s="959">
        <v>1442101408</v>
      </c>
      <c r="BR110" s="960"/>
      <c r="BS110" s="960"/>
      <c r="BT110" s="960"/>
      <c r="BU110" s="960"/>
      <c r="BV110" s="960">
        <v>1437032831</v>
      </c>
      <c r="BW110" s="960"/>
      <c r="BX110" s="960"/>
      <c r="BY110" s="960"/>
      <c r="BZ110" s="960"/>
      <c r="CA110" s="960">
        <v>1451220537</v>
      </c>
      <c r="CB110" s="960"/>
      <c r="CC110" s="960"/>
      <c r="CD110" s="960"/>
      <c r="CE110" s="960"/>
      <c r="CF110" s="974">
        <v>401.5</v>
      </c>
      <c r="CG110" s="975"/>
      <c r="CH110" s="975"/>
      <c r="CI110" s="975"/>
      <c r="CJ110" s="975"/>
      <c r="CK110" s="976" t="s">
        <v>423</v>
      </c>
      <c r="CL110" s="977"/>
      <c r="CM110" s="956" t="s">
        <v>424</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425</v>
      </c>
      <c r="DH110" s="960"/>
      <c r="DI110" s="960"/>
      <c r="DJ110" s="960"/>
      <c r="DK110" s="960"/>
      <c r="DL110" s="960" t="s">
        <v>368</v>
      </c>
      <c r="DM110" s="960"/>
      <c r="DN110" s="960"/>
      <c r="DO110" s="960"/>
      <c r="DP110" s="960"/>
      <c r="DQ110" s="960" t="s">
        <v>426</v>
      </c>
      <c r="DR110" s="960"/>
      <c r="DS110" s="960"/>
      <c r="DT110" s="960"/>
      <c r="DU110" s="960"/>
      <c r="DV110" s="961" t="s">
        <v>427</v>
      </c>
      <c r="DW110" s="961"/>
      <c r="DX110" s="961"/>
      <c r="DY110" s="961"/>
      <c r="DZ110" s="962"/>
    </row>
    <row r="111" spans="1:131" s="235" customFormat="1" ht="26.25" customHeight="1" x14ac:dyDescent="0.2">
      <c r="A111" s="963" t="s">
        <v>428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429</v>
      </c>
      <c r="AB111" s="967"/>
      <c r="AC111" s="967"/>
      <c r="AD111" s="967"/>
      <c r="AE111" s="968"/>
      <c r="AF111" s="969" t="s">
        <v>430</v>
      </c>
      <c r="AG111" s="967"/>
      <c r="AH111" s="967"/>
      <c r="AI111" s="967"/>
      <c r="AJ111" s="968"/>
      <c r="AK111" s="969" t="s">
        <v>431</v>
      </c>
      <c r="AL111" s="967"/>
      <c r="AM111" s="967"/>
      <c r="AN111" s="967"/>
      <c r="AO111" s="968"/>
      <c r="AP111" s="970" t="s">
        <v>400</v>
      </c>
      <c r="AQ111" s="971"/>
      <c r="AR111" s="971"/>
      <c r="AS111" s="971"/>
      <c r="AT111" s="972"/>
      <c r="AU111" s="933"/>
      <c r="AV111" s="934"/>
      <c r="AW111" s="934"/>
      <c r="AX111" s="934"/>
      <c r="AY111" s="934"/>
      <c r="AZ111" s="982" t="s">
        <v>432</v>
      </c>
      <c r="BA111" s="983"/>
      <c r="BB111" s="983"/>
      <c r="BC111" s="983"/>
      <c r="BD111" s="983"/>
      <c r="BE111" s="983"/>
      <c r="BF111" s="983"/>
      <c r="BG111" s="983"/>
      <c r="BH111" s="983"/>
      <c r="BI111" s="983"/>
      <c r="BJ111" s="983"/>
      <c r="BK111" s="983"/>
      <c r="BL111" s="983"/>
      <c r="BM111" s="983"/>
      <c r="BN111" s="983"/>
      <c r="BO111" s="983"/>
      <c r="BP111" s="984"/>
      <c r="BQ111" s="952">
        <v>8871598</v>
      </c>
      <c r="BR111" s="953"/>
      <c r="BS111" s="953"/>
      <c r="BT111" s="953"/>
      <c r="BU111" s="953"/>
      <c r="BV111" s="953">
        <v>7670429</v>
      </c>
      <c r="BW111" s="953"/>
      <c r="BX111" s="953"/>
      <c r="BY111" s="953"/>
      <c r="BZ111" s="953"/>
      <c r="CA111" s="953">
        <v>5715662</v>
      </c>
      <c r="CB111" s="953"/>
      <c r="CC111" s="953"/>
      <c r="CD111" s="953"/>
      <c r="CE111" s="953"/>
      <c r="CF111" s="947">
        <v>1.6</v>
      </c>
      <c r="CG111" s="948"/>
      <c r="CH111" s="948"/>
      <c r="CI111" s="948"/>
      <c r="CJ111" s="948"/>
      <c r="CK111" s="978"/>
      <c r="CL111" s="979"/>
      <c r="CM111" s="949" t="s">
        <v>433</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434</v>
      </c>
      <c r="DH111" s="953"/>
      <c r="DI111" s="953"/>
      <c r="DJ111" s="953"/>
      <c r="DK111" s="953"/>
      <c r="DL111" s="953" t="s">
        <v>368</v>
      </c>
      <c r="DM111" s="953"/>
      <c r="DN111" s="953"/>
      <c r="DO111" s="953"/>
      <c r="DP111" s="953"/>
      <c r="DQ111" s="953" t="s">
        <v>435</v>
      </c>
      <c r="DR111" s="953"/>
      <c r="DS111" s="953"/>
      <c r="DT111" s="953"/>
      <c r="DU111" s="953"/>
      <c r="DV111" s="954" t="s">
        <v>436</v>
      </c>
      <c r="DW111" s="954"/>
      <c r="DX111" s="954"/>
      <c r="DY111" s="954"/>
      <c r="DZ111" s="955"/>
    </row>
    <row r="112" spans="1:131" s="235" customFormat="1" ht="26.25" customHeight="1" x14ac:dyDescent="0.2">
      <c r="A112" s="992" t="s">
        <v>437</v>
      </c>
      <c r="B112" s="993"/>
      <c r="C112" s="983" t="s">
        <v>438</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85">
        <v>4683333</v>
      </c>
      <c r="AB112" s="986"/>
      <c r="AC112" s="986"/>
      <c r="AD112" s="986"/>
      <c r="AE112" s="987"/>
      <c r="AF112" s="988">
        <v>5350000</v>
      </c>
      <c r="AG112" s="986"/>
      <c r="AH112" s="986"/>
      <c r="AI112" s="986"/>
      <c r="AJ112" s="987"/>
      <c r="AK112" s="988">
        <v>6016667</v>
      </c>
      <c r="AL112" s="986"/>
      <c r="AM112" s="986"/>
      <c r="AN112" s="986"/>
      <c r="AO112" s="987"/>
      <c r="AP112" s="989">
        <v>1.7</v>
      </c>
      <c r="AQ112" s="990"/>
      <c r="AR112" s="990"/>
      <c r="AS112" s="990"/>
      <c r="AT112" s="991"/>
      <c r="AU112" s="933"/>
      <c r="AV112" s="934"/>
      <c r="AW112" s="934"/>
      <c r="AX112" s="934"/>
      <c r="AY112" s="934"/>
      <c r="AZ112" s="982" t="s">
        <v>439</v>
      </c>
      <c r="BA112" s="983"/>
      <c r="BB112" s="983"/>
      <c r="BC112" s="983"/>
      <c r="BD112" s="983"/>
      <c r="BE112" s="983"/>
      <c r="BF112" s="983"/>
      <c r="BG112" s="983"/>
      <c r="BH112" s="983"/>
      <c r="BI112" s="983"/>
      <c r="BJ112" s="983"/>
      <c r="BK112" s="983"/>
      <c r="BL112" s="983"/>
      <c r="BM112" s="983"/>
      <c r="BN112" s="983"/>
      <c r="BO112" s="983"/>
      <c r="BP112" s="984"/>
      <c r="BQ112" s="952">
        <v>39443626</v>
      </c>
      <c r="BR112" s="953"/>
      <c r="BS112" s="953"/>
      <c r="BT112" s="953"/>
      <c r="BU112" s="953"/>
      <c r="BV112" s="953">
        <v>38393658</v>
      </c>
      <c r="BW112" s="953"/>
      <c r="BX112" s="953"/>
      <c r="BY112" s="953"/>
      <c r="BZ112" s="953"/>
      <c r="CA112" s="953">
        <v>35290913</v>
      </c>
      <c r="CB112" s="953"/>
      <c r="CC112" s="953"/>
      <c r="CD112" s="953"/>
      <c r="CE112" s="953"/>
      <c r="CF112" s="947">
        <v>9.8000000000000007</v>
      </c>
      <c r="CG112" s="948"/>
      <c r="CH112" s="948"/>
      <c r="CI112" s="948"/>
      <c r="CJ112" s="948"/>
      <c r="CK112" s="978"/>
      <c r="CL112" s="979"/>
      <c r="CM112" s="949" t="s">
        <v>440</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v>2146897</v>
      </c>
      <c r="DH112" s="953"/>
      <c r="DI112" s="953"/>
      <c r="DJ112" s="953"/>
      <c r="DK112" s="953"/>
      <c r="DL112" s="953">
        <v>1552578</v>
      </c>
      <c r="DM112" s="953"/>
      <c r="DN112" s="953"/>
      <c r="DO112" s="953"/>
      <c r="DP112" s="953"/>
      <c r="DQ112" s="953">
        <v>1040441</v>
      </c>
      <c r="DR112" s="953"/>
      <c r="DS112" s="953"/>
      <c r="DT112" s="953"/>
      <c r="DU112" s="953"/>
      <c r="DV112" s="954">
        <v>0.3</v>
      </c>
      <c r="DW112" s="954"/>
      <c r="DX112" s="954"/>
      <c r="DY112" s="954"/>
      <c r="DZ112" s="955"/>
    </row>
    <row r="113" spans="1:130" s="235" customFormat="1" ht="26.25" customHeight="1" x14ac:dyDescent="0.2">
      <c r="A113" s="994"/>
      <c r="B113" s="995"/>
      <c r="C113" s="983" t="s">
        <v>441</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85">
        <v>2821843</v>
      </c>
      <c r="AB113" s="986"/>
      <c r="AC113" s="986"/>
      <c r="AD113" s="986"/>
      <c r="AE113" s="987"/>
      <c r="AF113" s="988">
        <v>2921551</v>
      </c>
      <c r="AG113" s="986"/>
      <c r="AH113" s="986"/>
      <c r="AI113" s="986"/>
      <c r="AJ113" s="987"/>
      <c r="AK113" s="988">
        <v>2885360</v>
      </c>
      <c r="AL113" s="986"/>
      <c r="AM113" s="986"/>
      <c r="AN113" s="986"/>
      <c r="AO113" s="987"/>
      <c r="AP113" s="989">
        <v>0.8</v>
      </c>
      <c r="AQ113" s="990"/>
      <c r="AR113" s="990"/>
      <c r="AS113" s="990"/>
      <c r="AT113" s="991"/>
      <c r="AU113" s="933"/>
      <c r="AV113" s="934"/>
      <c r="AW113" s="934"/>
      <c r="AX113" s="934"/>
      <c r="AY113" s="934"/>
      <c r="AZ113" s="982" t="s">
        <v>442</v>
      </c>
      <c r="BA113" s="983"/>
      <c r="BB113" s="983"/>
      <c r="BC113" s="983"/>
      <c r="BD113" s="983"/>
      <c r="BE113" s="983"/>
      <c r="BF113" s="983"/>
      <c r="BG113" s="983"/>
      <c r="BH113" s="983"/>
      <c r="BI113" s="983"/>
      <c r="BJ113" s="983"/>
      <c r="BK113" s="983"/>
      <c r="BL113" s="983"/>
      <c r="BM113" s="983"/>
      <c r="BN113" s="983"/>
      <c r="BO113" s="983"/>
      <c r="BP113" s="984"/>
      <c r="BQ113" s="952">
        <v>10507805</v>
      </c>
      <c r="BR113" s="953"/>
      <c r="BS113" s="953"/>
      <c r="BT113" s="953"/>
      <c r="BU113" s="953"/>
      <c r="BV113" s="953">
        <v>10287185</v>
      </c>
      <c r="BW113" s="953"/>
      <c r="BX113" s="953"/>
      <c r="BY113" s="953"/>
      <c r="BZ113" s="953"/>
      <c r="CA113" s="953">
        <v>9932029</v>
      </c>
      <c r="CB113" s="953"/>
      <c r="CC113" s="953"/>
      <c r="CD113" s="953"/>
      <c r="CE113" s="953"/>
      <c r="CF113" s="947">
        <v>2.7</v>
      </c>
      <c r="CG113" s="948"/>
      <c r="CH113" s="948"/>
      <c r="CI113" s="948"/>
      <c r="CJ113" s="948"/>
      <c r="CK113" s="978"/>
      <c r="CL113" s="979"/>
      <c r="CM113" s="949" t="s">
        <v>443</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52">
        <v>27868</v>
      </c>
      <c r="DH113" s="953"/>
      <c r="DI113" s="953"/>
      <c r="DJ113" s="953"/>
      <c r="DK113" s="953"/>
      <c r="DL113" s="953" t="s">
        <v>368</v>
      </c>
      <c r="DM113" s="953"/>
      <c r="DN113" s="953"/>
      <c r="DO113" s="953"/>
      <c r="DP113" s="953"/>
      <c r="DQ113" s="953" t="s">
        <v>436</v>
      </c>
      <c r="DR113" s="953"/>
      <c r="DS113" s="953"/>
      <c r="DT113" s="953"/>
      <c r="DU113" s="953"/>
      <c r="DV113" s="954" t="s">
        <v>368</v>
      </c>
      <c r="DW113" s="954"/>
      <c r="DX113" s="954"/>
      <c r="DY113" s="954"/>
      <c r="DZ113" s="955"/>
    </row>
    <row r="114" spans="1:130" s="235" customFormat="1" ht="26.25" customHeight="1" x14ac:dyDescent="0.2">
      <c r="A114" s="994"/>
      <c r="B114" s="995"/>
      <c r="C114" s="983" t="s">
        <v>444</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85">
        <v>969873</v>
      </c>
      <c r="AB114" s="986"/>
      <c r="AC114" s="986"/>
      <c r="AD114" s="986"/>
      <c r="AE114" s="987"/>
      <c r="AF114" s="988">
        <v>971921</v>
      </c>
      <c r="AG114" s="986"/>
      <c r="AH114" s="986"/>
      <c r="AI114" s="986"/>
      <c r="AJ114" s="987"/>
      <c r="AK114" s="988">
        <v>1020007</v>
      </c>
      <c r="AL114" s="986"/>
      <c r="AM114" s="986"/>
      <c r="AN114" s="986"/>
      <c r="AO114" s="987"/>
      <c r="AP114" s="989">
        <v>0.3</v>
      </c>
      <c r="AQ114" s="990"/>
      <c r="AR114" s="990"/>
      <c r="AS114" s="990"/>
      <c r="AT114" s="991"/>
      <c r="AU114" s="933"/>
      <c r="AV114" s="934"/>
      <c r="AW114" s="934"/>
      <c r="AX114" s="934"/>
      <c r="AY114" s="934"/>
      <c r="AZ114" s="982" t="s">
        <v>445</v>
      </c>
      <c r="BA114" s="983"/>
      <c r="BB114" s="983"/>
      <c r="BC114" s="983"/>
      <c r="BD114" s="983"/>
      <c r="BE114" s="983"/>
      <c r="BF114" s="983"/>
      <c r="BG114" s="983"/>
      <c r="BH114" s="983"/>
      <c r="BI114" s="983"/>
      <c r="BJ114" s="983"/>
      <c r="BK114" s="983"/>
      <c r="BL114" s="983"/>
      <c r="BM114" s="983"/>
      <c r="BN114" s="983"/>
      <c r="BO114" s="983"/>
      <c r="BP114" s="984"/>
      <c r="BQ114" s="952">
        <v>188707065</v>
      </c>
      <c r="BR114" s="953"/>
      <c r="BS114" s="953"/>
      <c r="BT114" s="953"/>
      <c r="BU114" s="953"/>
      <c r="BV114" s="953">
        <v>178459679</v>
      </c>
      <c r="BW114" s="953"/>
      <c r="BX114" s="953"/>
      <c r="BY114" s="953"/>
      <c r="BZ114" s="953"/>
      <c r="CA114" s="953">
        <v>172716074</v>
      </c>
      <c r="CB114" s="953"/>
      <c r="CC114" s="953"/>
      <c r="CD114" s="953"/>
      <c r="CE114" s="953"/>
      <c r="CF114" s="947">
        <v>47.8</v>
      </c>
      <c r="CG114" s="948"/>
      <c r="CH114" s="948"/>
      <c r="CI114" s="948"/>
      <c r="CJ114" s="948"/>
      <c r="CK114" s="978"/>
      <c r="CL114" s="979"/>
      <c r="CM114" s="949" t="s">
        <v>446</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52">
        <v>3009961</v>
      </c>
      <c r="DH114" s="953"/>
      <c r="DI114" s="953"/>
      <c r="DJ114" s="953"/>
      <c r="DK114" s="953"/>
      <c r="DL114" s="953">
        <v>2759497</v>
      </c>
      <c r="DM114" s="953"/>
      <c r="DN114" s="953"/>
      <c r="DO114" s="953"/>
      <c r="DP114" s="953"/>
      <c r="DQ114" s="953">
        <v>3046289</v>
      </c>
      <c r="DR114" s="953"/>
      <c r="DS114" s="953"/>
      <c r="DT114" s="953"/>
      <c r="DU114" s="953"/>
      <c r="DV114" s="954">
        <v>0.8</v>
      </c>
      <c r="DW114" s="954"/>
      <c r="DX114" s="954"/>
      <c r="DY114" s="954"/>
      <c r="DZ114" s="955"/>
    </row>
    <row r="115" spans="1:130" s="235" customFormat="1" ht="26.25" customHeight="1" x14ac:dyDescent="0.2">
      <c r="A115" s="994"/>
      <c r="B115" s="995"/>
      <c r="C115" s="983" t="s">
        <v>447</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85">
        <v>1812589</v>
      </c>
      <c r="AB115" s="986"/>
      <c r="AC115" s="986"/>
      <c r="AD115" s="986"/>
      <c r="AE115" s="987"/>
      <c r="AF115" s="988">
        <v>1750175</v>
      </c>
      <c r="AG115" s="986"/>
      <c r="AH115" s="986"/>
      <c r="AI115" s="986"/>
      <c r="AJ115" s="987"/>
      <c r="AK115" s="988">
        <v>1465289</v>
      </c>
      <c r="AL115" s="986"/>
      <c r="AM115" s="986"/>
      <c r="AN115" s="986"/>
      <c r="AO115" s="987"/>
      <c r="AP115" s="989">
        <v>0.4</v>
      </c>
      <c r="AQ115" s="990"/>
      <c r="AR115" s="990"/>
      <c r="AS115" s="990"/>
      <c r="AT115" s="991"/>
      <c r="AU115" s="933"/>
      <c r="AV115" s="934"/>
      <c r="AW115" s="934"/>
      <c r="AX115" s="934"/>
      <c r="AY115" s="934"/>
      <c r="AZ115" s="982" t="s">
        <v>448</v>
      </c>
      <c r="BA115" s="983"/>
      <c r="BB115" s="983"/>
      <c r="BC115" s="983"/>
      <c r="BD115" s="983"/>
      <c r="BE115" s="983"/>
      <c r="BF115" s="983"/>
      <c r="BG115" s="983"/>
      <c r="BH115" s="983"/>
      <c r="BI115" s="983"/>
      <c r="BJ115" s="983"/>
      <c r="BK115" s="983"/>
      <c r="BL115" s="983"/>
      <c r="BM115" s="983"/>
      <c r="BN115" s="983"/>
      <c r="BO115" s="983"/>
      <c r="BP115" s="984"/>
      <c r="BQ115" s="952">
        <v>9522</v>
      </c>
      <c r="BR115" s="953"/>
      <c r="BS115" s="953"/>
      <c r="BT115" s="953"/>
      <c r="BU115" s="953"/>
      <c r="BV115" s="953">
        <v>9864</v>
      </c>
      <c r="BW115" s="953"/>
      <c r="BX115" s="953"/>
      <c r="BY115" s="953"/>
      <c r="BZ115" s="953"/>
      <c r="CA115" s="953">
        <v>25752</v>
      </c>
      <c r="CB115" s="953"/>
      <c r="CC115" s="953"/>
      <c r="CD115" s="953"/>
      <c r="CE115" s="953"/>
      <c r="CF115" s="947">
        <v>0</v>
      </c>
      <c r="CG115" s="948"/>
      <c r="CH115" s="948"/>
      <c r="CI115" s="948"/>
      <c r="CJ115" s="948"/>
      <c r="CK115" s="978"/>
      <c r="CL115" s="979"/>
      <c r="CM115" s="982" t="s">
        <v>449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52">
        <v>3686872</v>
      </c>
      <c r="DH115" s="953"/>
      <c r="DI115" s="953"/>
      <c r="DJ115" s="953"/>
      <c r="DK115" s="953"/>
      <c r="DL115" s="953">
        <v>3358354</v>
      </c>
      <c r="DM115" s="953"/>
      <c r="DN115" s="953"/>
      <c r="DO115" s="953"/>
      <c r="DP115" s="953"/>
      <c r="DQ115" s="953">
        <v>1628932</v>
      </c>
      <c r="DR115" s="953"/>
      <c r="DS115" s="953"/>
      <c r="DT115" s="953"/>
      <c r="DU115" s="953"/>
      <c r="DV115" s="954">
        <v>0.5</v>
      </c>
      <c r="DW115" s="954"/>
      <c r="DX115" s="954"/>
      <c r="DY115" s="954"/>
      <c r="DZ115" s="955"/>
    </row>
    <row r="116" spans="1:130" s="235" customFormat="1" ht="26.25" customHeight="1" x14ac:dyDescent="0.2">
      <c r="A116" s="996"/>
      <c r="B116" s="997"/>
      <c r="C116" s="998" t="s">
        <v>450</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85">
        <v>1165</v>
      </c>
      <c r="AB116" s="986"/>
      <c r="AC116" s="986"/>
      <c r="AD116" s="986"/>
      <c r="AE116" s="987"/>
      <c r="AF116" s="988">
        <v>746</v>
      </c>
      <c r="AG116" s="986"/>
      <c r="AH116" s="986"/>
      <c r="AI116" s="986"/>
      <c r="AJ116" s="987"/>
      <c r="AK116" s="988">
        <v>909</v>
      </c>
      <c r="AL116" s="986"/>
      <c r="AM116" s="986"/>
      <c r="AN116" s="986"/>
      <c r="AO116" s="987"/>
      <c r="AP116" s="989">
        <v>0</v>
      </c>
      <c r="AQ116" s="990"/>
      <c r="AR116" s="990"/>
      <c r="AS116" s="990"/>
      <c r="AT116" s="991"/>
      <c r="AU116" s="933"/>
      <c r="AV116" s="934"/>
      <c r="AW116" s="934"/>
      <c r="AX116" s="934"/>
      <c r="AY116" s="934"/>
      <c r="AZ116" s="1000" t="s">
        <v>451</v>
      </c>
      <c r="BA116" s="1001"/>
      <c r="BB116" s="1001"/>
      <c r="BC116" s="1001"/>
      <c r="BD116" s="1001"/>
      <c r="BE116" s="1001"/>
      <c r="BF116" s="1001"/>
      <c r="BG116" s="1001"/>
      <c r="BH116" s="1001"/>
      <c r="BI116" s="1001"/>
      <c r="BJ116" s="1001"/>
      <c r="BK116" s="1001"/>
      <c r="BL116" s="1001"/>
      <c r="BM116" s="1001"/>
      <c r="BN116" s="1001"/>
      <c r="BO116" s="1001"/>
      <c r="BP116" s="1002"/>
      <c r="BQ116" s="952" t="s">
        <v>436</v>
      </c>
      <c r="BR116" s="953"/>
      <c r="BS116" s="953"/>
      <c r="BT116" s="953"/>
      <c r="BU116" s="953"/>
      <c r="BV116" s="953" t="s">
        <v>427</v>
      </c>
      <c r="BW116" s="953"/>
      <c r="BX116" s="953"/>
      <c r="BY116" s="953"/>
      <c r="BZ116" s="953"/>
      <c r="CA116" s="953" t="s">
        <v>430</v>
      </c>
      <c r="CB116" s="953"/>
      <c r="CC116" s="953"/>
      <c r="CD116" s="953"/>
      <c r="CE116" s="953"/>
      <c r="CF116" s="947" t="s">
        <v>425</v>
      </c>
      <c r="CG116" s="948"/>
      <c r="CH116" s="948"/>
      <c r="CI116" s="948"/>
      <c r="CJ116" s="948"/>
      <c r="CK116" s="978"/>
      <c r="CL116" s="979"/>
      <c r="CM116" s="949" t="s">
        <v>452</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52" t="s">
        <v>434</v>
      </c>
      <c r="DH116" s="953"/>
      <c r="DI116" s="953"/>
      <c r="DJ116" s="953"/>
      <c r="DK116" s="953"/>
      <c r="DL116" s="953" t="s">
        <v>425</v>
      </c>
      <c r="DM116" s="953"/>
      <c r="DN116" s="953"/>
      <c r="DO116" s="953"/>
      <c r="DP116" s="953"/>
      <c r="DQ116" s="953" t="s">
        <v>430</v>
      </c>
      <c r="DR116" s="953"/>
      <c r="DS116" s="953"/>
      <c r="DT116" s="953"/>
      <c r="DU116" s="953"/>
      <c r="DV116" s="954" t="s">
        <v>368</v>
      </c>
      <c r="DW116" s="954"/>
      <c r="DX116" s="954"/>
      <c r="DY116" s="954"/>
      <c r="DZ116" s="955"/>
    </row>
    <row r="117" spans="1:130" s="235" customFormat="1" ht="26.25" customHeight="1" x14ac:dyDescent="0.2">
      <c r="A117" s="937" t="s">
        <v>157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453</v>
      </c>
      <c r="Z117" s="919"/>
      <c r="AA117" s="1009">
        <v>128845041</v>
      </c>
      <c r="AB117" s="1010"/>
      <c r="AC117" s="1010"/>
      <c r="AD117" s="1010"/>
      <c r="AE117" s="1011"/>
      <c r="AF117" s="1012">
        <v>130126186</v>
      </c>
      <c r="AG117" s="1010"/>
      <c r="AH117" s="1010"/>
      <c r="AI117" s="1010"/>
      <c r="AJ117" s="1011"/>
      <c r="AK117" s="1012">
        <v>125197948</v>
      </c>
      <c r="AL117" s="1010"/>
      <c r="AM117" s="1010"/>
      <c r="AN117" s="1010"/>
      <c r="AO117" s="1011"/>
      <c r="AP117" s="1013"/>
      <c r="AQ117" s="1014"/>
      <c r="AR117" s="1014"/>
      <c r="AS117" s="1014"/>
      <c r="AT117" s="1015"/>
      <c r="AU117" s="933"/>
      <c r="AV117" s="934"/>
      <c r="AW117" s="934"/>
      <c r="AX117" s="934"/>
      <c r="AY117" s="934"/>
      <c r="AZ117" s="982" t="s">
        <v>454</v>
      </c>
      <c r="BA117" s="983"/>
      <c r="BB117" s="983"/>
      <c r="BC117" s="983"/>
      <c r="BD117" s="983"/>
      <c r="BE117" s="983"/>
      <c r="BF117" s="983"/>
      <c r="BG117" s="983"/>
      <c r="BH117" s="983"/>
      <c r="BI117" s="983"/>
      <c r="BJ117" s="983"/>
      <c r="BK117" s="983"/>
      <c r="BL117" s="983"/>
      <c r="BM117" s="983"/>
      <c r="BN117" s="983"/>
      <c r="BO117" s="983"/>
      <c r="BP117" s="984"/>
      <c r="BQ117" s="952" t="s">
        <v>400</v>
      </c>
      <c r="BR117" s="953"/>
      <c r="BS117" s="953"/>
      <c r="BT117" s="953"/>
      <c r="BU117" s="953"/>
      <c r="BV117" s="953" t="s">
        <v>368</v>
      </c>
      <c r="BW117" s="953"/>
      <c r="BX117" s="953"/>
      <c r="BY117" s="953"/>
      <c r="BZ117" s="953"/>
      <c r="CA117" s="953" t="s">
        <v>434</v>
      </c>
      <c r="CB117" s="953"/>
      <c r="CC117" s="953"/>
      <c r="CD117" s="953"/>
      <c r="CE117" s="953"/>
      <c r="CF117" s="947" t="s">
        <v>368</v>
      </c>
      <c r="CG117" s="948"/>
      <c r="CH117" s="948"/>
      <c r="CI117" s="948"/>
      <c r="CJ117" s="948"/>
      <c r="CK117" s="978"/>
      <c r="CL117" s="979"/>
      <c r="CM117" s="949" t="s">
        <v>455</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52" t="s">
        <v>436</v>
      </c>
      <c r="DH117" s="953"/>
      <c r="DI117" s="953"/>
      <c r="DJ117" s="953"/>
      <c r="DK117" s="953"/>
      <c r="DL117" s="953" t="s">
        <v>436</v>
      </c>
      <c r="DM117" s="953"/>
      <c r="DN117" s="953"/>
      <c r="DO117" s="953"/>
      <c r="DP117" s="953"/>
      <c r="DQ117" s="953" t="s">
        <v>436</v>
      </c>
      <c r="DR117" s="953"/>
      <c r="DS117" s="953"/>
      <c r="DT117" s="953"/>
      <c r="DU117" s="953"/>
      <c r="DV117" s="954" t="s">
        <v>368</v>
      </c>
      <c r="DW117" s="954"/>
      <c r="DX117" s="954"/>
      <c r="DY117" s="954"/>
      <c r="DZ117" s="955"/>
    </row>
    <row r="118" spans="1:130" s="235" customFormat="1" ht="26.25" customHeight="1" x14ac:dyDescent="0.2">
      <c r="A118" s="937" t="s">
        <v>420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418</v>
      </c>
      <c r="AB118" s="918"/>
      <c r="AC118" s="918"/>
      <c r="AD118" s="918"/>
      <c r="AE118" s="919"/>
      <c r="AF118" s="917" t="s">
        <v>310</v>
      </c>
      <c r="AG118" s="918"/>
      <c r="AH118" s="918"/>
      <c r="AI118" s="918"/>
      <c r="AJ118" s="919"/>
      <c r="AK118" s="917" t="s">
        <v>309</v>
      </c>
      <c r="AL118" s="918"/>
      <c r="AM118" s="918"/>
      <c r="AN118" s="918"/>
      <c r="AO118" s="919"/>
      <c r="AP118" s="1004" t="s">
        <v>419</v>
      </c>
      <c r="AQ118" s="1005"/>
      <c r="AR118" s="1005"/>
      <c r="AS118" s="1005"/>
      <c r="AT118" s="1006"/>
      <c r="AU118" s="933"/>
      <c r="AV118" s="934"/>
      <c r="AW118" s="934"/>
      <c r="AX118" s="934"/>
      <c r="AY118" s="934"/>
      <c r="AZ118" s="1007" t="s">
        <v>456</v>
      </c>
      <c r="BA118" s="998"/>
      <c r="BB118" s="998"/>
      <c r="BC118" s="998"/>
      <c r="BD118" s="998"/>
      <c r="BE118" s="998"/>
      <c r="BF118" s="998"/>
      <c r="BG118" s="998"/>
      <c r="BH118" s="998"/>
      <c r="BI118" s="998"/>
      <c r="BJ118" s="998"/>
      <c r="BK118" s="998"/>
      <c r="BL118" s="998"/>
      <c r="BM118" s="998"/>
      <c r="BN118" s="998"/>
      <c r="BO118" s="998"/>
      <c r="BP118" s="999"/>
      <c r="BQ118" s="1024" t="s">
        <v>400</v>
      </c>
      <c r="BR118" s="1025"/>
      <c r="BS118" s="1025"/>
      <c r="BT118" s="1025"/>
      <c r="BU118" s="1025"/>
      <c r="BV118" s="1025" t="s">
        <v>427</v>
      </c>
      <c r="BW118" s="1025"/>
      <c r="BX118" s="1025"/>
      <c r="BY118" s="1025"/>
      <c r="BZ118" s="1025"/>
      <c r="CA118" s="1025" t="s">
        <v>436</v>
      </c>
      <c r="CB118" s="1025"/>
      <c r="CC118" s="1025"/>
      <c r="CD118" s="1025"/>
      <c r="CE118" s="1025"/>
      <c r="CF118" s="947" t="s">
        <v>434</v>
      </c>
      <c r="CG118" s="948"/>
      <c r="CH118" s="948"/>
      <c r="CI118" s="948"/>
      <c r="CJ118" s="948"/>
      <c r="CK118" s="978"/>
      <c r="CL118" s="979"/>
      <c r="CM118" s="949" t="s">
        <v>457</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52" t="s">
        <v>429</v>
      </c>
      <c r="DH118" s="953"/>
      <c r="DI118" s="953"/>
      <c r="DJ118" s="953"/>
      <c r="DK118" s="953"/>
      <c r="DL118" s="953" t="s">
        <v>368</v>
      </c>
      <c r="DM118" s="953"/>
      <c r="DN118" s="953"/>
      <c r="DO118" s="953"/>
      <c r="DP118" s="953"/>
      <c r="DQ118" s="953" t="s">
        <v>434</v>
      </c>
      <c r="DR118" s="953"/>
      <c r="DS118" s="953"/>
      <c r="DT118" s="953"/>
      <c r="DU118" s="953"/>
      <c r="DV118" s="954" t="s">
        <v>368</v>
      </c>
      <c r="DW118" s="954"/>
      <c r="DX118" s="954"/>
      <c r="DY118" s="954"/>
      <c r="DZ118" s="955"/>
    </row>
    <row r="119" spans="1:130" s="235" customFormat="1" ht="26.25" customHeight="1" x14ac:dyDescent="0.2">
      <c r="A119" s="1089" t="s">
        <v>423</v>
      </c>
      <c r="B119" s="977"/>
      <c r="C119" s="956" t="s">
        <v>424</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458</v>
      </c>
      <c r="AB119" s="925"/>
      <c r="AC119" s="925"/>
      <c r="AD119" s="925"/>
      <c r="AE119" s="926"/>
      <c r="AF119" s="927" t="s">
        <v>434</v>
      </c>
      <c r="AG119" s="925"/>
      <c r="AH119" s="925"/>
      <c r="AI119" s="925"/>
      <c r="AJ119" s="926"/>
      <c r="AK119" s="927" t="s">
        <v>436</v>
      </c>
      <c r="AL119" s="925"/>
      <c r="AM119" s="925"/>
      <c r="AN119" s="925"/>
      <c r="AO119" s="926"/>
      <c r="AP119" s="928" t="s">
        <v>436</v>
      </c>
      <c r="AQ119" s="929"/>
      <c r="AR119" s="929"/>
      <c r="AS119" s="929"/>
      <c r="AT119" s="930"/>
      <c r="AU119" s="935"/>
      <c r="AV119" s="936"/>
      <c r="AW119" s="936"/>
      <c r="AX119" s="936"/>
      <c r="AY119" s="936"/>
      <c r="AZ119" s="266" t="s">
        <v>157</v>
      </c>
      <c r="BA119" s="266"/>
      <c r="BB119" s="266"/>
      <c r="BC119" s="266"/>
      <c r="BD119" s="266"/>
      <c r="BE119" s="266"/>
      <c r="BF119" s="266"/>
      <c r="BG119" s="266"/>
      <c r="BH119" s="266"/>
      <c r="BI119" s="266"/>
      <c r="BJ119" s="266"/>
      <c r="BK119" s="266"/>
      <c r="BL119" s="266"/>
      <c r="BM119" s="266"/>
      <c r="BN119" s="266"/>
      <c r="BO119" s="1008" t="s">
        <v>459</v>
      </c>
      <c r="BP119" s="1032"/>
      <c r="BQ119" s="1024">
        <v>1689641024</v>
      </c>
      <c r="BR119" s="1025"/>
      <c r="BS119" s="1025"/>
      <c r="BT119" s="1025"/>
      <c r="BU119" s="1025"/>
      <c r="BV119" s="1025">
        <v>1671853646</v>
      </c>
      <c r="BW119" s="1025"/>
      <c r="BX119" s="1025"/>
      <c r="BY119" s="1025"/>
      <c r="BZ119" s="1025"/>
      <c r="CA119" s="1025">
        <v>1674900967</v>
      </c>
      <c r="CB119" s="1025"/>
      <c r="CC119" s="1025"/>
      <c r="CD119" s="1025"/>
      <c r="CE119" s="1025"/>
      <c r="CF119" s="1026"/>
      <c r="CG119" s="1027"/>
      <c r="CH119" s="1027"/>
      <c r="CI119" s="1027"/>
      <c r="CJ119" s="1028"/>
      <c r="CK119" s="980"/>
      <c r="CL119" s="981"/>
      <c r="CM119" s="1029" t="s">
        <v>460</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952" t="s">
        <v>366</v>
      </c>
      <c r="DH119" s="953"/>
      <c r="DI119" s="953"/>
      <c r="DJ119" s="953"/>
      <c r="DK119" s="953"/>
      <c r="DL119" s="953" t="s">
        <v>368</v>
      </c>
      <c r="DM119" s="953"/>
      <c r="DN119" s="953"/>
      <c r="DO119" s="953"/>
      <c r="DP119" s="953"/>
      <c r="DQ119" s="953" t="s">
        <v>436</v>
      </c>
      <c r="DR119" s="953"/>
      <c r="DS119" s="953"/>
      <c r="DT119" s="953"/>
      <c r="DU119" s="953"/>
      <c r="DV119" s="954" t="s">
        <v>434</v>
      </c>
      <c r="DW119" s="954"/>
      <c r="DX119" s="954"/>
      <c r="DY119" s="954"/>
      <c r="DZ119" s="955"/>
    </row>
    <row r="120" spans="1:130" s="235" customFormat="1" ht="26.25" customHeight="1" x14ac:dyDescent="0.2">
      <c r="A120" s="1090"/>
      <c r="B120" s="979"/>
      <c r="C120" s="949" t="s">
        <v>433</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85" t="s">
        <v>366</v>
      </c>
      <c r="AB120" s="986"/>
      <c r="AC120" s="986"/>
      <c r="AD120" s="986"/>
      <c r="AE120" s="987"/>
      <c r="AF120" s="988" t="s">
        <v>436</v>
      </c>
      <c r="AG120" s="986"/>
      <c r="AH120" s="986"/>
      <c r="AI120" s="986"/>
      <c r="AJ120" s="987"/>
      <c r="AK120" s="988" t="s">
        <v>436</v>
      </c>
      <c r="AL120" s="986"/>
      <c r="AM120" s="986"/>
      <c r="AN120" s="986"/>
      <c r="AO120" s="987"/>
      <c r="AP120" s="989" t="s">
        <v>436</v>
      </c>
      <c r="AQ120" s="990"/>
      <c r="AR120" s="990"/>
      <c r="AS120" s="990"/>
      <c r="AT120" s="991"/>
      <c r="AU120" s="1016" t="s">
        <v>461</v>
      </c>
      <c r="AV120" s="1017"/>
      <c r="AW120" s="1017"/>
      <c r="AX120" s="1017"/>
      <c r="AY120" s="1018"/>
      <c r="AZ120" s="973" t="s">
        <v>462</v>
      </c>
      <c r="BA120" s="922"/>
      <c r="BB120" s="922"/>
      <c r="BC120" s="922"/>
      <c r="BD120" s="922"/>
      <c r="BE120" s="922"/>
      <c r="BF120" s="922"/>
      <c r="BG120" s="922"/>
      <c r="BH120" s="922"/>
      <c r="BI120" s="922"/>
      <c r="BJ120" s="922"/>
      <c r="BK120" s="922"/>
      <c r="BL120" s="922"/>
      <c r="BM120" s="922"/>
      <c r="BN120" s="922"/>
      <c r="BO120" s="922"/>
      <c r="BP120" s="923"/>
      <c r="BQ120" s="959">
        <v>35873878</v>
      </c>
      <c r="BR120" s="960"/>
      <c r="BS120" s="960"/>
      <c r="BT120" s="960"/>
      <c r="BU120" s="960"/>
      <c r="BV120" s="960">
        <v>43508014</v>
      </c>
      <c r="BW120" s="960"/>
      <c r="BX120" s="960"/>
      <c r="BY120" s="960"/>
      <c r="BZ120" s="960"/>
      <c r="CA120" s="960">
        <v>47671801</v>
      </c>
      <c r="CB120" s="960"/>
      <c r="CC120" s="960"/>
      <c r="CD120" s="960"/>
      <c r="CE120" s="960"/>
      <c r="CF120" s="974">
        <v>13.2</v>
      </c>
      <c r="CG120" s="975"/>
      <c r="CH120" s="975"/>
      <c r="CI120" s="975"/>
      <c r="CJ120" s="975"/>
      <c r="CK120" s="1033" t="s">
        <v>463</v>
      </c>
      <c r="CL120" s="1034"/>
      <c r="CM120" s="1034"/>
      <c r="CN120" s="1034"/>
      <c r="CO120" s="1035"/>
      <c r="CP120" s="1041" t="s">
        <v>464</v>
      </c>
      <c r="CQ120" s="1042"/>
      <c r="CR120" s="1042"/>
      <c r="CS120" s="1042"/>
      <c r="CT120" s="1042"/>
      <c r="CU120" s="1042"/>
      <c r="CV120" s="1042"/>
      <c r="CW120" s="1042"/>
      <c r="CX120" s="1042"/>
      <c r="CY120" s="1042"/>
      <c r="CZ120" s="1042"/>
      <c r="DA120" s="1042"/>
      <c r="DB120" s="1042"/>
      <c r="DC120" s="1042"/>
      <c r="DD120" s="1042"/>
      <c r="DE120" s="1042"/>
      <c r="DF120" s="1043"/>
      <c r="DG120" s="959">
        <v>32747521</v>
      </c>
      <c r="DH120" s="960"/>
      <c r="DI120" s="960"/>
      <c r="DJ120" s="960"/>
      <c r="DK120" s="960"/>
      <c r="DL120" s="960">
        <v>31957362</v>
      </c>
      <c r="DM120" s="960"/>
      <c r="DN120" s="960"/>
      <c r="DO120" s="960"/>
      <c r="DP120" s="960"/>
      <c r="DQ120" s="960">
        <v>29321976</v>
      </c>
      <c r="DR120" s="960"/>
      <c r="DS120" s="960"/>
      <c r="DT120" s="960"/>
      <c r="DU120" s="960"/>
      <c r="DV120" s="961">
        <v>8.1</v>
      </c>
      <c r="DW120" s="961"/>
      <c r="DX120" s="961"/>
      <c r="DY120" s="961"/>
      <c r="DZ120" s="962"/>
    </row>
    <row r="121" spans="1:130" s="235" customFormat="1" ht="26.25" customHeight="1" x14ac:dyDescent="0.2">
      <c r="A121" s="1090"/>
      <c r="B121" s="979"/>
      <c r="C121" s="1000" t="s">
        <v>465</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85">
        <v>700656</v>
      </c>
      <c r="AB121" s="986"/>
      <c r="AC121" s="986"/>
      <c r="AD121" s="986"/>
      <c r="AE121" s="987"/>
      <c r="AF121" s="988">
        <v>649108</v>
      </c>
      <c r="AG121" s="986"/>
      <c r="AH121" s="986"/>
      <c r="AI121" s="986"/>
      <c r="AJ121" s="987"/>
      <c r="AK121" s="988">
        <v>530639</v>
      </c>
      <c r="AL121" s="986"/>
      <c r="AM121" s="986"/>
      <c r="AN121" s="986"/>
      <c r="AO121" s="987"/>
      <c r="AP121" s="989">
        <v>0.1</v>
      </c>
      <c r="AQ121" s="990"/>
      <c r="AR121" s="990"/>
      <c r="AS121" s="990"/>
      <c r="AT121" s="991"/>
      <c r="AU121" s="1019"/>
      <c r="AV121" s="1020"/>
      <c r="AW121" s="1020"/>
      <c r="AX121" s="1020"/>
      <c r="AY121" s="1021"/>
      <c r="AZ121" s="982" t="s">
        <v>466</v>
      </c>
      <c r="BA121" s="983"/>
      <c r="BB121" s="983"/>
      <c r="BC121" s="983"/>
      <c r="BD121" s="983"/>
      <c r="BE121" s="983"/>
      <c r="BF121" s="983"/>
      <c r="BG121" s="983"/>
      <c r="BH121" s="983"/>
      <c r="BI121" s="983"/>
      <c r="BJ121" s="983"/>
      <c r="BK121" s="983"/>
      <c r="BL121" s="983"/>
      <c r="BM121" s="983"/>
      <c r="BN121" s="983"/>
      <c r="BO121" s="983"/>
      <c r="BP121" s="984"/>
      <c r="BQ121" s="952">
        <v>20057765</v>
      </c>
      <c r="BR121" s="953"/>
      <c r="BS121" s="953"/>
      <c r="BT121" s="953"/>
      <c r="BU121" s="953"/>
      <c r="BV121" s="953">
        <v>14303026</v>
      </c>
      <c r="BW121" s="953"/>
      <c r="BX121" s="953"/>
      <c r="BY121" s="953"/>
      <c r="BZ121" s="953"/>
      <c r="CA121" s="953">
        <v>10293405</v>
      </c>
      <c r="CB121" s="953"/>
      <c r="CC121" s="953"/>
      <c r="CD121" s="953"/>
      <c r="CE121" s="953"/>
      <c r="CF121" s="947">
        <v>2.8</v>
      </c>
      <c r="CG121" s="948"/>
      <c r="CH121" s="948"/>
      <c r="CI121" s="948"/>
      <c r="CJ121" s="948"/>
      <c r="CK121" s="1036"/>
      <c r="CL121" s="1037"/>
      <c r="CM121" s="1037"/>
      <c r="CN121" s="1037"/>
      <c r="CO121" s="1038"/>
      <c r="CP121" s="1046" t="s">
        <v>467</v>
      </c>
      <c r="CQ121" s="1047"/>
      <c r="CR121" s="1047"/>
      <c r="CS121" s="1047"/>
      <c r="CT121" s="1047"/>
      <c r="CU121" s="1047"/>
      <c r="CV121" s="1047"/>
      <c r="CW121" s="1047"/>
      <c r="CX121" s="1047"/>
      <c r="CY121" s="1047"/>
      <c r="CZ121" s="1047"/>
      <c r="DA121" s="1047"/>
      <c r="DB121" s="1047"/>
      <c r="DC121" s="1047"/>
      <c r="DD121" s="1047"/>
      <c r="DE121" s="1047"/>
      <c r="DF121" s="1048"/>
      <c r="DG121" s="952">
        <v>4794801</v>
      </c>
      <c r="DH121" s="953"/>
      <c r="DI121" s="953"/>
      <c r="DJ121" s="953"/>
      <c r="DK121" s="953"/>
      <c r="DL121" s="953">
        <v>4656730</v>
      </c>
      <c r="DM121" s="953"/>
      <c r="DN121" s="953"/>
      <c r="DO121" s="953"/>
      <c r="DP121" s="953"/>
      <c r="DQ121" s="953">
        <v>4403775</v>
      </c>
      <c r="DR121" s="953"/>
      <c r="DS121" s="953"/>
      <c r="DT121" s="953"/>
      <c r="DU121" s="953"/>
      <c r="DV121" s="954">
        <v>1.2</v>
      </c>
      <c r="DW121" s="954"/>
      <c r="DX121" s="954"/>
      <c r="DY121" s="954"/>
      <c r="DZ121" s="955"/>
    </row>
    <row r="122" spans="1:130" s="235" customFormat="1" ht="26.25" customHeight="1" x14ac:dyDescent="0.2">
      <c r="A122" s="1090"/>
      <c r="B122" s="979"/>
      <c r="C122" s="949" t="s">
        <v>446</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85">
        <v>402178</v>
      </c>
      <c r="AB122" s="986"/>
      <c r="AC122" s="986"/>
      <c r="AD122" s="986"/>
      <c r="AE122" s="987"/>
      <c r="AF122" s="988">
        <v>403801</v>
      </c>
      <c r="AG122" s="986"/>
      <c r="AH122" s="986"/>
      <c r="AI122" s="986"/>
      <c r="AJ122" s="987"/>
      <c r="AK122" s="988">
        <v>243672</v>
      </c>
      <c r="AL122" s="986"/>
      <c r="AM122" s="986"/>
      <c r="AN122" s="986"/>
      <c r="AO122" s="987"/>
      <c r="AP122" s="989">
        <v>0.1</v>
      </c>
      <c r="AQ122" s="990"/>
      <c r="AR122" s="990"/>
      <c r="AS122" s="990"/>
      <c r="AT122" s="991"/>
      <c r="AU122" s="1019"/>
      <c r="AV122" s="1020"/>
      <c r="AW122" s="1020"/>
      <c r="AX122" s="1020"/>
      <c r="AY122" s="1021"/>
      <c r="AZ122" s="1007" t="s">
        <v>468</v>
      </c>
      <c r="BA122" s="998"/>
      <c r="BB122" s="998"/>
      <c r="BC122" s="998"/>
      <c r="BD122" s="998"/>
      <c r="BE122" s="998"/>
      <c r="BF122" s="998"/>
      <c r="BG122" s="998"/>
      <c r="BH122" s="998"/>
      <c r="BI122" s="998"/>
      <c r="BJ122" s="998"/>
      <c r="BK122" s="998"/>
      <c r="BL122" s="998"/>
      <c r="BM122" s="998"/>
      <c r="BN122" s="998"/>
      <c r="BO122" s="998"/>
      <c r="BP122" s="999"/>
      <c r="BQ122" s="1024">
        <v>955911351</v>
      </c>
      <c r="BR122" s="1025"/>
      <c r="BS122" s="1025"/>
      <c r="BT122" s="1025"/>
      <c r="BU122" s="1025"/>
      <c r="BV122" s="1025">
        <v>948489999</v>
      </c>
      <c r="BW122" s="1025"/>
      <c r="BX122" s="1025"/>
      <c r="BY122" s="1025"/>
      <c r="BZ122" s="1025"/>
      <c r="CA122" s="1025">
        <v>949177274</v>
      </c>
      <c r="CB122" s="1025"/>
      <c r="CC122" s="1025"/>
      <c r="CD122" s="1025"/>
      <c r="CE122" s="1025"/>
      <c r="CF122" s="1044">
        <v>262.60000000000002</v>
      </c>
      <c r="CG122" s="1045"/>
      <c r="CH122" s="1045"/>
      <c r="CI122" s="1045"/>
      <c r="CJ122" s="1045"/>
      <c r="CK122" s="1036"/>
      <c r="CL122" s="1037"/>
      <c r="CM122" s="1037"/>
      <c r="CN122" s="1037"/>
      <c r="CO122" s="1038"/>
      <c r="CP122" s="1046" t="s">
        <v>469</v>
      </c>
      <c r="CQ122" s="1047"/>
      <c r="CR122" s="1047"/>
      <c r="CS122" s="1047"/>
      <c r="CT122" s="1047"/>
      <c r="CU122" s="1047"/>
      <c r="CV122" s="1047"/>
      <c r="CW122" s="1047"/>
      <c r="CX122" s="1047"/>
      <c r="CY122" s="1047"/>
      <c r="CZ122" s="1047"/>
      <c r="DA122" s="1047"/>
      <c r="DB122" s="1047"/>
      <c r="DC122" s="1047"/>
      <c r="DD122" s="1047"/>
      <c r="DE122" s="1047"/>
      <c r="DF122" s="1048"/>
      <c r="DG122" s="952">
        <v>1017263</v>
      </c>
      <c r="DH122" s="953"/>
      <c r="DI122" s="953"/>
      <c r="DJ122" s="953"/>
      <c r="DK122" s="953"/>
      <c r="DL122" s="953">
        <v>1048253</v>
      </c>
      <c r="DM122" s="953"/>
      <c r="DN122" s="953"/>
      <c r="DO122" s="953"/>
      <c r="DP122" s="953"/>
      <c r="DQ122" s="953">
        <v>1022561</v>
      </c>
      <c r="DR122" s="953"/>
      <c r="DS122" s="953"/>
      <c r="DT122" s="953"/>
      <c r="DU122" s="953"/>
      <c r="DV122" s="954">
        <v>0.3</v>
      </c>
      <c r="DW122" s="954"/>
      <c r="DX122" s="954"/>
      <c r="DY122" s="954"/>
      <c r="DZ122" s="955"/>
    </row>
    <row r="123" spans="1:130" s="235" customFormat="1" ht="26.25" customHeight="1" x14ac:dyDescent="0.2">
      <c r="A123" s="1090"/>
      <c r="B123" s="979"/>
      <c r="C123" s="949" t="s">
        <v>452</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85" t="s">
        <v>436</v>
      </c>
      <c r="AB123" s="986"/>
      <c r="AC123" s="986"/>
      <c r="AD123" s="986"/>
      <c r="AE123" s="987"/>
      <c r="AF123" s="988" t="s">
        <v>427</v>
      </c>
      <c r="AG123" s="986"/>
      <c r="AH123" s="986"/>
      <c r="AI123" s="986"/>
      <c r="AJ123" s="987"/>
      <c r="AK123" s="988" t="s">
        <v>429</v>
      </c>
      <c r="AL123" s="986"/>
      <c r="AM123" s="986"/>
      <c r="AN123" s="986"/>
      <c r="AO123" s="987"/>
      <c r="AP123" s="989" t="s">
        <v>427</v>
      </c>
      <c r="AQ123" s="990"/>
      <c r="AR123" s="990"/>
      <c r="AS123" s="990"/>
      <c r="AT123" s="991"/>
      <c r="AU123" s="1022"/>
      <c r="AV123" s="1023"/>
      <c r="AW123" s="1023"/>
      <c r="AX123" s="1023"/>
      <c r="AY123" s="1023"/>
      <c r="AZ123" s="266" t="s">
        <v>157</v>
      </c>
      <c r="BA123" s="266"/>
      <c r="BB123" s="266"/>
      <c r="BC123" s="266"/>
      <c r="BD123" s="266"/>
      <c r="BE123" s="266"/>
      <c r="BF123" s="266"/>
      <c r="BG123" s="266"/>
      <c r="BH123" s="266"/>
      <c r="BI123" s="266"/>
      <c r="BJ123" s="266"/>
      <c r="BK123" s="266"/>
      <c r="BL123" s="266"/>
      <c r="BM123" s="266"/>
      <c r="BN123" s="266"/>
      <c r="BO123" s="1008" t="s">
        <v>470</v>
      </c>
      <c r="BP123" s="1032"/>
      <c r="BQ123" s="1096">
        <v>1011842994</v>
      </c>
      <c r="BR123" s="1097"/>
      <c r="BS123" s="1097"/>
      <c r="BT123" s="1097"/>
      <c r="BU123" s="1097"/>
      <c r="BV123" s="1097">
        <v>1006301039</v>
      </c>
      <c r="BW123" s="1097"/>
      <c r="BX123" s="1097"/>
      <c r="BY123" s="1097"/>
      <c r="BZ123" s="1097"/>
      <c r="CA123" s="1097">
        <v>1007142480</v>
      </c>
      <c r="CB123" s="1097"/>
      <c r="CC123" s="1097"/>
      <c r="CD123" s="1097"/>
      <c r="CE123" s="1097"/>
      <c r="CF123" s="1026"/>
      <c r="CG123" s="1027"/>
      <c r="CH123" s="1027"/>
      <c r="CI123" s="1027"/>
      <c r="CJ123" s="1028"/>
      <c r="CK123" s="1036"/>
      <c r="CL123" s="1037"/>
      <c r="CM123" s="1037"/>
      <c r="CN123" s="1037"/>
      <c r="CO123" s="1038"/>
      <c r="CP123" s="1046" t="s">
        <v>471</v>
      </c>
      <c r="CQ123" s="1047"/>
      <c r="CR123" s="1047"/>
      <c r="CS123" s="1047"/>
      <c r="CT123" s="1047"/>
      <c r="CU123" s="1047"/>
      <c r="CV123" s="1047"/>
      <c r="CW123" s="1047"/>
      <c r="CX123" s="1047"/>
      <c r="CY123" s="1047"/>
      <c r="CZ123" s="1047"/>
      <c r="DA123" s="1047"/>
      <c r="DB123" s="1047"/>
      <c r="DC123" s="1047"/>
      <c r="DD123" s="1047"/>
      <c r="DE123" s="1047"/>
      <c r="DF123" s="1048"/>
      <c r="DG123" s="952">
        <v>614013</v>
      </c>
      <c r="DH123" s="953"/>
      <c r="DI123" s="953"/>
      <c r="DJ123" s="953"/>
      <c r="DK123" s="953"/>
      <c r="DL123" s="953">
        <v>494532</v>
      </c>
      <c r="DM123" s="953"/>
      <c r="DN123" s="953"/>
      <c r="DO123" s="953"/>
      <c r="DP123" s="953"/>
      <c r="DQ123" s="953">
        <v>322244</v>
      </c>
      <c r="DR123" s="953"/>
      <c r="DS123" s="953"/>
      <c r="DT123" s="953"/>
      <c r="DU123" s="953"/>
      <c r="DV123" s="954">
        <v>0.1</v>
      </c>
      <c r="DW123" s="954"/>
      <c r="DX123" s="954"/>
      <c r="DY123" s="954"/>
      <c r="DZ123" s="955"/>
    </row>
    <row r="124" spans="1:130" s="235" customFormat="1" ht="26.25" customHeight="1" thickBot="1" x14ac:dyDescent="0.25">
      <c r="A124" s="1090"/>
      <c r="B124" s="979"/>
      <c r="C124" s="949" t="s">
        <v>455</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85" t="s">
        <v>427</v>
      </c>
      <c r="AB124" s="986"/>
      <c r="AC124" s="986"/>
      <c r="AD124" s="986"/>
      <c r="AE124" s="987"/>
      <c r="AF124" s="988" t="s">
        <v>436</v>
      </c>
      <c r="AG124" s="986"/>
      <c r="AH124" s="986"/>
      <c r="AI124" s="986"/>
      <c r="AJ124" s="987"/>
      <c r="AK124" s="988" t="s">
        <v>458</v>
      </c>
      <c r="AL124" s="986"/>
      <c r="AM124" s="986"/>
      <c r="AN124" s="986"/>
      <c r="AO124" s="987"/>
      <c r="AP124" s="989" t="s">
        <v>429</v>
      </c>
      <c r="AQ124" s="990"/>
      <c r="AR124" s="990"/>
      <c r="AS124" s="990"/>
      <c r="AT124" s="991"/>
      <c r="AU124" s="1092" t="s">
        <v>472</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189.4</v>
      </c>
      <c r="BR124" s="1056"/>
      <c r="BS124" s="1056"/>
      <c r="BT124" s="1056"/>
      <c r="BU124" s="1056"/>
      <c r="BV124" s="1056">
        <v>186.2</v>
      </c>
      <c r="BW124" s="1056"/>
      <c r="BX124" s="1056"/>
      <c r="BY124" s="1056"/>
      <c r="BZ124" s="1056"/>
      <c r="CA124" s="1056">
        <v>184.7</v>
      </c>
      <c r="CB124" s="1056"/>
      <c r="CC124" s="1056"/>
      <c r="CD124" s="1056"/>
      <c r="CE124" s="1056"/>
      <c r="CF124" s="1057"/>
      <c r="CG124" s="1058"/>
      <c r="CH124" s="1058"/>
      <c r="CI124" s="1058"/>
      <c r="CJ124" s="1059"/>
      <c r="CK124" s="1039"/>
      <c r="CL124" s="1039"/>
      <c r="CM124" s="1039"/>
      <c r="CN124" s="1039"/>
      <c r="CO124" s="1040"/>
      <c r="CP124" s="1060" t="s">
        <v>473</v>
      </c>
      <c r="CQ124" s="1061"/>
      <c r="CR124" s="1061"/>
      <c r="CS124" s="1061"/>
      <c r="CT124" s="1061"/>
      <c r="CU124" s="1061"/>
      <c r="CV124" s="1061"/>
      <c r="CW124" s="1061"/>
      <c r="CX124" s="1061"/>
      <c r="CY124" s="1061"/>
      <c r="CZ124" s="1061"/>
      <c r="DA124" s="1061"/>
      <c r="DB124" s="1061"/>
      <c r="DC124" s="1061"/>
      <c r="DD124" s="1061"/>
      <c r="DE124" s="1061"/>
      <c r="DF124" s="1062"/>
      <c r="DG124" s="1024">
        <v>270028</v>
      </c>
      <c r="DH124" s="1025"/>
      <c r="DI124" s="1025"/>
      <c r="DJ124" s="1025"/>
      <c r="DK124" s="1025"/>
      <c r="DL124" s="1025">
        <v>236781</v>
      </c>
      <c r="DM124" s="1025"/>
      <c r="DN124" s="1025"/>
      <c r="DO124" s="1025"/>
      <c r="DP124" s="1025"/>
      <c r="DQ124" s="1025">
        <v>220357</v>
      </c>
      <c r="DR124" s="1025"/>
      <c r="DS124" s="1025"/>
      <c r="DT124" s="1025"/>
      <c r="DU124" s="1025"/>
      <c r="DV124" s="1049">
        <v>0.1</v>
      </c>
      <c r="DW124" s="1049"/>
      <c r="DX124" s="1049"/>
      <c r="DY124" s="1049"/>
      <c r="DZ124" s="1050"/>
    </row>
    <row r="125" spans="1:130" s="235" customFormat="1" ht="26.25" customHeight="1" x14ac:dyDescent="0.2">
      <c r="A125" s="1090"/>
      <c r="B125" s="979"/>
      <c r="C125" s="949" t="s">
        <v>457</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85" t="s">
        <v>430</v>
      </c>
      <c r="AB125" s="986"/>
      <c r="AC125" s="986"/>
      <c r="AD125" s="986"/>
      <c r="AE125" s="987"/>
      <c r="AF125" s="988" t="s">
        <v>366</v>
      </c>
      <c r="AG125" s="986"/>
      <c r="AH125" s="986"/>
      <c r="AI125" s="986"/>
      <c r="AJ125" s="987"/>
      <c r="AK125" s="988" t="s">
        <v>458</v>
      </c>
      <c r="AL125" s="986"/>
      <c r="AM125" s="986"/>
      <c r="AN125" s="986"/>
      <c r="AO125" s="987"/>
      <c r="AP125" s="989" t="s">
        <v>430</v>
      </c>
      <c r="AQ125" s="990"/>
      <c r="AR125" s="990"/>
      <c r="AS125" s="990"/>
      <c r="AT125" s="991"/>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51" t="s">
        <v>474</v>
      </c>
      <c r="CL125" s="1034"/>
      <c r="CM125" s="1034"/>
      <c r="CN125" s="1034"/>
      <c r="CO125" s="1035"/>
      <c r="CP125" s="973" t="s">
        <v>475</v>
      </c>
      <c r="CQ125" s="922"/>
      <c r="CR125" s="922"/>
      <c r="CS125" s="922"/>
      <c r="CT125" s="922"/>
      <c r="CU125" s="922"/>
      <c r="CV125" s="922"/>
      <c r="CW125" s="922"/>
      <c r="CX125" s="922"/>
      <c r="CY125" s="922"/>
      <c r="CZ125" s="922"/>
      <c r="DA125" s="922"/>
      <c r="DB125" s="922"/>
      <c r="DC125" s="922"/>
      <c r="DD125" s="922"/>
      <c r="DE125" s="922"/>
      <c r="DF125" s="923"/>
      <c r="DG125" s="959" t="s">
        <v>430</v>
      </c>
      <c r="DH125" s="960"/>
      <c r="DI125" s="960"/>
      <c r="DJ125" s="960"/>
      <c r="DK125" s="960"/>
      <c r="DL125" s="960" t="s">
        <v>368</v>
      </c>
      <c r="DM125" s="960"/>
      <c r="DN125" s="960"/>
      <c r="DO125" s="960"/>
      <c r="DP125" s="960"/>
      <c r="DQ125" s="960" t="s">
        <v>430</v>
      </c>
      <c r="DR125" s="960"/>
      <c r="DS125" s="960"/>
      <c r="DT125" s="960"/>
      <c r="DU125" s="960"/>
      <c r="DV125" s="961" t="s">
        <v>430</v>
      </c>
      <c r="DW125" s="961"/>
      <c r="DX125" s="961"/>
      <c r="DY125" s="961"/>
      <c r="DZ125" s="962"/>
    </row>
    <row r="126" spans="1:130" s="235" customFormat="1" ht="26.25" customHeight="1" thickBot="1" x14ac:dyDescent="0.25">
      <c r="A126" s="1090"/>
      <c r="B126" s="979"/>
      <c r="C126" s="949" t="s">
        <v>460</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85">
        <v>598228</v>
      </c>
      <c r="AB126" s="986"/>
      <c r="AC126" s="986"/>
      <c r="AD126" s="986"/>
      <c r="AE126" s="987"/>
      <c r="AF126" s="988">
        <v>595688</v>
      </c>
      <c r="AG126" s="986"/>
      <c r="AH126" s="986"/>
      <c r="AI126" s="986"/>
      <c r="AJ126" s="987"/>
      <c r="AK126" s="988">
        <v>593175</v>
      </c>
      <c r="AL126" s="986"/>
      <c r="AM126" s="986"/>
      <c r="AN126" s="986"/>
      <c r="AO126" s="987"/>
      <c r="AP126" s="989">
        <v>0.2</v>
      </c>
      <c r="AQ126" s="990"/>
      <c r="AR126" s="990"/>
      <c r="AS126" s="990"/>
      <c r="AT126" s="991"/>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52"/>
      <c r="CL126" s="1037"/>
      <c r="CM126" s="1037"/>
      <c r="CN126" s="1037"/>
      <c r="CO126" s="1038"/>
      <c r="CP126" s="982" t="s">
        <v>476</v>
      </c>
      <c r="CQ126" s="983"/>
      <c r="CR126" s="983"/>
      <c r="CS126" s="983"/>
      <c r="CT126" s="983"/>
      <c r="CU126" s="983"/>
      <c r="CV126" s="983"/>
      <c r="CW126" s="983"/>
      <c r="CX126" s="983"/>
      <c r="CY126" s="983"/>
      <c r="CZ126" s="983"/>
      <c r="DA126" s="983"/>
      <c r="DB126" s="983"/>
      <c r="DC126" s="983"/>
      <c r="DD126" s="983"/>
      <c r="DE126" s="983"/>
      <c r="DF126" s="984"/>
      <c r="DG126" s="952" t="s">
        <v>368</v>
      </c>
      <c r="DH126" s="953"/>
      <c r="DI126" s="953"/>
      <c r="DJ126" s="953"/>
      <c r="DK126" s="953"/>
      <c r="DL126" s="953" t="s">
        <v>430</v>
      </c>
      <c r="DM126" s="953"/>
      <c r="DN126" s="953"/>
      <c r="DO126" s="953"/>
      <c r="DP126" s="953"/>
      <c r="DQ126" s="953" t="s">
        <v>368</v>
      </c>
      <c r="DR126" s="953"/>
      <c r="DS126" s="953"/>
      <c r="DT126" s="953"/>
      <c r="DU126" s="953"/>
      <c r="DV126" s="954" t="s">
        <v>430</v>
      </c>
      <c r="DW126" s="954"/>
      <c r="DX126" s="954"/>
      <c r="DY126" s="954"/>
      <c r="DZ126" s="955"/>
    </row>
    <row r="127" spans="1:130" s="235" customFormat="1" ht="26.25" customHeight="1" x14ac:dyDescent="0.2">
      <c r="A127" s="1091"/>
      <c r="B127" s="981"/>
      <c r="C127" s="1029" t="s">
        <v>477</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5">
        <v>111527</v>
      </c>
      <c r="AB127" s="986"/>
      <c r="AC127" s="986"/>
      <c r="AD127" s="986"/>
      <c r="AE127" s="987"/>
      <c r="AF127" s="988">
        <v>101578</v>
      </c>
      <c r="AG127" s="986"/>
      <c r="AH127" s="986"/>
      <c r="AI127" s="986"/>
      <c r="AJ127" s="987"/>
      <c r="AK127" s="988">
        <v>97803</v>
      </c>
      <c r="AL127" s="986"/>
      <c r="AM127" s="986"/>
      <c r="AN127" s="986"/>
      <c r="AO127" s="987"/>
      <c r="AP127" s="989">
        <v>0</v>
      </c>
      <c r="AQ127" s="990"/>
      <c r="AR127" s="990"/>
      <c r="AS127" s="990"/>
      <c r="AT127" s="991"/>
      <c r="AU127" s="271"/>
      <c r="AV127" s="271"/>
      <c r="AW127" s="271"/>
      <c r="AX127" s="1063" t="s">
        <v>478</v>
      </c>
      <c r="AY127" s="1064"/>
      <c r="AZ127" s="1064"/>
      <c r="BA127" s="1064"/>
      <c r="BB127" s="1064"/>
      <c r="BC127" s="1064"/>
      <c r="BD127" s="1064"/>
      <c r="BE127" s="1065"/>
      <c r="BF127" s="1066" t="s">
        <v>479</v>
      </c>
      <c r="BG127" s="1064"/>
      <c r="BH127" s="1064"/>
      <c r="BI127" s="1064"/>
      <c r="BJ127" s="1064"/>
      <c r="BK127" s="1064"/>
      <c r="BL127" s="1065"/>
      <c r="BM127" s="1066" t="s">
        <v>480</v>
      </c>
      <c r="BN127" s="1064"/>
      <c r="BO127" s="1064"/>
      <c r="BP127" s="1064"/>
      <c r="BQ127" s="1064"/>
      <c r="BR127" s="1064"/>
      <c r="BS127" s="1065"/>
      <c r="BT127" s="1066" t="s">
        <v>481</v>
      </c>
      <c r="BU127" s="1064"/>
      <c r="BV127" s="1064"/>
      <c r="BW127" s="1064"/>
      <c r="BX127" s="1064"/>
      <c r="BY127" s="1064"/>
      <c r="BZ127" s="1088"/>
      <c r="CA127" s="271"/>
      <c r="CB127" s="271"/>
      <c r="CC127" s="271"/>
      <c r="CD127" s="272"/>
      <c r="CE127" s="272"/>
      <c r="CF127" s="272"/>
      <c r="CG127" s="269"/>
      <c r="CH127" s="269"/>
      <c r="CI127" s="269"/>
      <c r="CJ127" s="270"/>
      <c r="CK127" s="1052"/>
      <c r="CL127" s="1037"/>
      <c r="CM127" s="1037"/>
      <c r="CN127" s="1037"/>
      <c r="CO127" s="1038"/>
      <c r="CP127" s="982" t="s">
        <v>482</v>
      </c>
      <c r="CQ127" s="983"/>
      <c r="CR127" s="983"/>
      <c r="CS127" s="983"/>
      <c r="CT127" s="983"/>
      <c r="CU127" s="983"/>
      <c r="CV127" s="983"/>
      <c r="CW127" s="983"/>
      <c r="CX127" s="983"/>
      <c r="CY127" s="983"/>
      <c r="CZ127" s="983"/>
      <c r="DA127" s="983"/>
      <c r="DB127" s="983"/>
      <c r="DC127" s="983"/>
      <c r="DD127" s="983"/>
      <c r="DE127" s="983"/>
      <c r="DF127" s="984"/>
      <c r="DG127" s="952" t="s">
        <v>366</v>
      </c>
      <c r="DH127" s="953"/>
      <c r="DI127" s="953"/>
      <c r="DJ127" s="953"/>
      <c r="DK127" s="953"/>
      <c r="DL127" s="953" t="s">
        <v>430</v>
      </c>
      <c r="DM127" s="953"/>
      <c r="DN127" s="953"/>
      <c r="DO127" s="953"/>
      <c r="DP127" s="953"/>
      <c r="DQ127" s="953" t="s">
        <v>430</v>
      </c>
      <c r="DR127" s="953"/>
      <c r="DS127" s="953"/>
      <c r="DT127" s="953"/>
      <c r="DU127" s="953"/>
      <c r="DV127" s="954" t="s">
        <v>430</v>
      </c>
      <c r="DW127" s="954"/>
      <c r="DX127" s="954"/>
      <c r="DY127" s="954"/>
      <c r="DZ127" s="955"/>
    </row>
    <row r="128" spans="1:130" s="235" customFormat="1" ht="26.25" customHeight="1" thickBot="1" x14ac:dyDescent="0.25">
      <c r="A128" s="1074" t="s">
        <v>483</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484</v>
      </c>
      <c r="X128" s="1076"/>
      <c r="Y128" s="1076"/>
      <c r="Z128" s="1077"/>
      <c r="AA128" s="1078">
        <v>2766437</v>
      </c>
      <c r="AB128" s="1079"/>
      <c r="AC128" s="1079"/>
      <c r="AD128" s="1079"/>
      <c r="AE128" s="1080"/>
      <c r="AF128" s="1081">
        <v>5386918</v>
      </c>
      <c r="AG128" s="1079"/>
      <c r="AH128" s="1079"/>
      <c r="AI128" s="1079"/>
      <c r="AJ128" s="1080"/>
      <c r="AK128" s="1081">
        <v>3665474</v>
      </c>
      <c r="AL128" s="1079"/>
      <c r="AM128" s="1079"/>
      <c r="AN128" s="1079"/>
      <c r="AO128" s="1080"/>
      <c r="AP128" s="1082"/>
      <c r="AQ128" s="1083"/>
      <c r="AR128" s="1083"/>
      <c r="AS128" s="1083"/>
      <c r="AT128" s="1084"/>
      <c r="AU128" s="271"/>
      <c r="AV128" s="271"/>
      <c r="AW128" s="271"/>
      <c r="AX128" s="921" t="s">
        <v>485</v>
      </c>
      <c r="AY128" s="922"/>
      <c r="AZ128" s="922"/>
      <c r="BA128" s="922"/>
      <c r="BB128" s="922"/>
      <c r="BC128" s="922"/>
      <c r="BD128" s="922"/>
      <c r="BE128" s="923"/>
      <c r="BF128" s="1085" t="s">
        <v>368</v>
      </c>
      <c r="BG128" s="1086"/>
      <c r="BH128" s="1086"/>
      <c r="BI128" s="1086"/>
      <c r="BJ128" s="1086"/>
      <c r="BK128" s="1086"/>
      <c r="BL128" s="1087"/>
      <c r="BM128" s="1085">
        <v>3.75</v>
      </c>
      <c r="BN128" s="1086"/>
      <c r="BO128" s="1086"/>
      <c r="BP128" s="1086"/>
      <c r="BQ128" s="1086"/>
      <c r="BR128" s="1086"/>
      <c r="BS128" s="1087"/>
      <c r="BT128" s="1085">
        <v>5</v>
      </c>
      <c r="BU128" s="1086"/>
      <c r="BV128" s="1086"/>
      <c r="BW128" s="1086"/>
      <c r="BX128" s="1086"/>
      <c r="BY128" s="1086"/>
      <c r="BZ128" s="1110"/>
      <c r="CA128" s="272"/>
      <c r="CB128" s="272"/>
      <c r="CC128" s="272"/>
      <c r="CD128" s="272"/>
      <c r="CE128" s="272"/>
      <c r="CF128" s="272"/>
      <c r="CG128" s="269"/>
      <c r="CH128" s="269"/>
      <c r="CI128" s="269"/>
      <c r="CJ128" s="270"/>
      <c r="CK128" s="1053"/>
      <c r="CL128" s="1054"/>
      <c r="CM128" s="1054"/>
      <c r="CN128" s="1054"/>
      <c r="CO128" s="1055"/>
      <c r="CP128" s="1067" t="s">
        <v>486</v>
      </c>
      <c r="CQ128" s="1068"/>
      <c r="CR128" s="1068"/>
      <c r="CS128" s="1068"/>
      <c r="CT128" s="1068"/>
      <c r="CU128" s="1068"/>
      <c r="CV128" s="1068"/>
      <c r="CW128" s="1068"/>
      <c r="CX128" s="1068"/>
      <c r="CY128" s="1068"/>
      <c r="CZ128" s="1068"/>
      <c r="DA128" s="1068"/>
      <c r="DB128" s="1068"/>
      <c r="DC128" s="1068"/>
      <c r="DD128" s="1068"/>
      <c r="DE128" s="1068"/>
      <c r="DF128" s="1069"/>
      <c r="DG128" s="1070">
        <v>9522</v>
      </c>
      <c r="DH128" s="1071"/>
      <c r="DI128" s="1071"/>
      <c r="DJ128" s="1071"/>
      <c r="DK128" s="1071"/>
      <c r="DL128" s="1071">
        <v>9864</v>
      </c>
      <c r="DM128" s="1071"/>
      <c r="DN128" s="1071"/>
      <c r="DO128" s="1071"/>
      <c r="DP128" s="1071"/>
      <c r="DQ128" s="1071">
        <v>25752</v>
      </c>
      <c r="DR128" s="1071"/>
      <c r="DS128" s="1071"/>
      <c r="DT128" s="1071"/>
      <c r="DU128" s="1071"/>
      <c r="DV128" s="1072">
        <v>0</v>
      </c>
      <c r="DW128" s="1072"/>
      <c r="DX128" s="1072"/>
      <c r="DY128" s="1072"/>
      <c r="DZ128" s="1073"/>
    </row>
    <row r="129" spans="1:131" s="235" customFormat="1" ht="26.25" customHeight="1" x14ac:dyDescent="0.2">
      <c r="A129" s="963" t="s">
        <v>101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4" t="s">
        <v>487</v>
      </c>
      <c r="X129" s="1105"/>
      <c r="Y129" s="1105"/>
      <c r="Z129" s="1106"/>
      <c r="AA129" s="985">
        <v>432574208</v>
      </c>
      <c r="AB129" s="986"/>
      <c r="AC129" s="986"/>
      <c r="AD129" s="986"/>
      <c r="AE129" s="987"/>
      <c r="AF129" s="988">
        <v>433108458</v>
      </c>
      <c r="AG129" s="986"/>
      <c r="AH129" s="986"/>
      <c r="AI129" s="986"/>
      <c r="AJ129" s="987"/>
      <c r="AK129" s="988">
        <v>438199522</v>
      </c>
      <c r="AL129" s="986"/>
      <c r="AM129" s="986"/>
      <c r="AN129" s="986"/>
      <c r="AO129" s="987"/>
      <c r="AP129" s="1107"/>
      <c r="AQ129" s="1108"/>
      <c r="AR129" s="1108"/>
      <c r="AS129" s="1108"/>
      <c r="AT129" s="1109"/>
      <c r="AU129" s="273"/>
      <c r="AV129" s="273"/>
      <c r="AW129" s="273"/>
      <c r="AX129" s="1098" t="s">
        <v>488</v>
      </c>
      <c r="AY129" s="983"/>
      <c r="AZ129" s="983"/>
      <c r="BA129" s="983"/>
      <c r="BB129" s="983"/>
      <c r="BC129" s="983"/>
      <c r="BD129" s="983"/>
      <c r="BE129" s="984"/>
      <c r="BF129" s="1099" t="s">
        <v>119</v>
      </c>
      <c r="BG129" s="1100"/>
      <c r="BH129" s="1100"/>
      <c r="BI129" s="1100"/>
      <c r="BJ129" s="1100"/>
      <c r="BK129" s="1100"/>
      <c r="BL129" s="1101"/>
      <c r="BM129" s="1099">
        <v>8.75</v>
      </c>
      <c r="BN129" s="1100"/>
      <c r="BO129" s="1100"/>
      <c r="BP129" s="1100"/>
      <c r="BQ129" s="1100"/>
      <c r="BR129" s="1100"/>
      <c r="BS129" s="1101"/>
      <c r="BT129" s="1099">
        <v>15</v>
      </c>
      <c r="BU129" s="1102"/>
      <c r="BV129" s="1102"/>
      <c r="BW129" s="1102"/>
      <c r="BX129" s="1102"/>
      <c r="BY129" s="1102"/>
      <c r="BZ129" s="1103"/>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63" t="s">
        <v>489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4" t="s">
        <v>490</v>
      </c>
      <c r="X130" s="1105"/>
      <c r="Y130" s="1105"/>
      <c r="Z130" s="1106"/>
      <c r="AA130" s="985">
        <v>74751220</v>
      </c>
      <c r="AB130" s="986"/>
      <c r="AC130" s="986"/>
      <c r="AD130" s="986"/>
      <c r="AE130" s="987"/>
      <c r="AF130" s="988">
        <v>75716937</v>
      </c>
      <c r="AG130" s="986"/>
      <c r="AH130" s="986"/>
      <c r="AI130" s="986"/>
      <c r="AJ130" s="987"/>
      <c r="AK130" s="988">
        <v>76789976</v>
      </c>
      <c r="AL130" s="986"/>
      <c r="AM130" s="986"/>
      <c r="AN130" s="986"/>
      <c r="AO130" s="987"/>
      <c r="AP130" s="1107"/>
      <c r="AQ130" s="1108"/>
      <c r="AR130" s="1108"/>
      <c r="AS130" s="1108"/>
      <c r="AT130" s="1109"/>
      <c r="AU130" s="273"/>
      <c r="AV130" s="273"/>
      <c r="AW130" s="273"/>
      <c r="AX130" s="1098" t="s">
        <v>491</v>
      </c>
      <c r="AY130" s="983"/>
      <c r="AZ130" s="983"/>
      <c r="BA130" s="983"/>
      <c r="BB130" s="983"/>
      <c r="BC130" s="983"/>
      <c r="BD130" s="983"/>
      <c r="BE130" s="984"/>
      <c r="BF130" s="1135">
        <v>13.4</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492</v>
      </c>
      <c r="X131" s="1143"/>
      <c r="Y131" s="1143"/>
      <c r="Z131" s="1144"/>
      <c r="AA131" s="1145">
        <v>357822988</v>
      </c>
      <c r="AB131" s="1146"/>
      <c r="AC131" s="1146"/>
      <c r="AD131" s="1146"/>
      <c r="AE131" s="1147"/>
      <c r="AF131" s="1148">
        <v>357391521</v>
      </c>
      <c r="AG131" s="1146"/>
      <c r="AH131" s="1146"/>
      <c r="AI131" s="1146"/>
      <c r="AJ131" s="1147"/>
      <c r="AK131" s="1148">
        <v>361409546</v>
      </c>
      <c r="AL131" s="1146"/>
      <c r="AM131" s="1146"/>
      <c r="AN131" s="1146"/>
      <c r="AO131" s="1147"/>
      <c r="AP131" s="1149"/>
      <c r="AQ131" s="1150"/>
      <c r="AR131" s="1150"/>
      <c r="AS131" s="1150"/>
      <c r="AT131" s="1151"/>
      <c r="AU131" s="273"/>
      <c r="AV131" s="273"/>
      <c r="AW131" s="273"/>
      <c r="AX131" s="1117" t="s">
        <v>493</v>
      </c>
      <c r="AY131" s="1068"/>
      <c r="AZ131" s="1068"/>
      <c r="BA131" s="1068"/>
      <c r="BB131" s="1068"/>
      <c r="BC131" s="1068"/>
      <c r="BD131" s="1068"/>
      <c r="BE131" s="1069"/>
      <c r="BF131" s="1118">
        <v>184.7</v>
      </c>
      <c r="BG131" s="1119"/>
      <c r="BH131" s="1119"/>
      <c r="BI131" s="1119"/>
      <c r="BJ131" s="1119"/>
      <c r="BK131" s="1119"/>
      <c r="BL131" s="1120"/>
      <c r="BM131" s="1118">
        <v>400</v>
      </c>
      <c r="BN131" s="1119"/>
      <c r="BO131" s="1119"/>
      <c r="BP131" s="1119"/>
      <c r="BQ131" s="1119"/>
      <c r="BR131" s="1119"/>
      <c r="BS131" s="1120"/>
      <c r="BT131" s="1121"/>
      <c r="BU131" s="1122"/>
      <c r="BV131" s="1122"/>
      <c r="BW131" s="1122"/>
      <c r="BX131" s="1122"/>
      <c r="BY131" s="1122"/>
      <c r="BZ131" s="1123"/>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24" t="s">
        <v>494</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495</v>
      </c>
      <c r="W132" s="1128"/>
      <c r="X132" s="1128"/>
      <c r="Y132" s="1128"/>
      <c r="Z132" s="1129"/>
      <c r="AA132" s="1130">
        <v>14.34435062</v>
      </c>
      <c r="AB132" s="1131"/>
      <c r="AC132" s="1131"/>
      <c r="AD132" s="1131"/>
      <c r="AE132" s="1132"/>
      <c r="AF132" s="1133">
        <v>13.716702310000001</v>
      </c>
      <c r="AG132" s="1131"/>
      <c r="AH132" s="1131"/>
      <c r="AI132" s="1131"/>
      <c r="AJ132" s="1132"/>
      <c r="AK132" s="1133">
        <v>12.379998949999999</v>
      </c>
      <c r="AL132" s="1131"/>
      <c r="AM132" s="1131"/>
      <c r="AN132" s="1131"/>
      <c r="AO132" s="1132"/>
      <c r="AP132" s="1026"/>
      <c r="AQ132" s="1027"/>
      <c r="AR132" s="1027"/>
      <c r="AS132" s="1027"/>
      <c r="AT132" s="1134"/>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496</v>
      </c>
      <c r="W133" s="1111"/>
      <c r="X133" s="1111"/>
      <c r="Y133" s="1111"/>
      <c r="Z133" s="1112"/>
      <c r="AA133" s="1113">
        <v>14.2</v>
      </c>
      <c r="AB133" s="1114"/>
      <c r="AC133" s="1114"/>
      <c r="AD133" s="1114"/>
      <c r="AE133" s="1115"/>
      <c r="AF133" s="1113">
        <v>14.2</v>
      </c>
      <c r="AG133" s="1114"/>
      <c r="AH133" s="1114"/>
      <c r="AI133" s="1114"/>
      <c r="AJ133" s="1115"/>
      <c r="AK133" s="1113">
        <v>13.4</v>
      </c>
      <c r="AL133" s="1114"/>
      <c r="AM133" s="1114"/>
      <c r="AN133" s="1114"/>
      <c r="AO133" s="1115"/>
      <c r="AP133" s="1057"/>
      <c r="AQ133" s="1058"/>
      <c r="AR133" s="1058"/>
      <c r="AS133" s="1058"/>
      <c r="AT133" s="111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mgD/TG+fuIW0Lrr5Dk8ZkWLABz/RLDdqkjY0Ud61F2aIN2EVeDh8lPE1uhaQtgt5PT1HHWDPlz3Mr+boHVjAeQ==" saltValue="bdt/nXOa3mKmeDUHuh1j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497</v>
      </c>
    </row>
  </sheetData>
  <sheetProtection algorithmName="SHA-512" hashValue="QoDlJq9F+YL3BRYv7o2DSxsGRyA+JkqT+VZvNBJJIO70Ioo1MkXDiM20maywIUcZHzWJznN7ulL6ZJ2LixoXzw==" saltValue="jBF+M4asOO8kpuXhYz/wz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498</v>
      </c>
    </row>
  </sheetData>
  <sheetProtection algorithmName="SHA-512" hashValue="HKOWFGOX8bQrMQJLj4a/xaDNCItr7ukZl/qjKSGwJZGHzMO658WxyflrdPTdS02TOCni7X1EJ4bu2Y1mZebHIg==" saltValue="DVM/mzMcInPcZAIMd/BD5g==" spinCount="100000"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499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500</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2" t="s">
        <v>501</v>
      </c>
      <c r="AP7" s="294"/>
      <c r="AQ7" s="295" t="s">
        <v>502</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3"/>
      <c r="AP8" s="300" t="s">
        <v>503</v>
      </c>
      <c r="AQ8" s="301" t="s">
        <v>504</v>
      </c>
      <c r="AR8" s="302" t="s">
        <v>505</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54" t="s">
        <v>506</v>
      </c>
      <c r="AL9" s="1155"/>
      <c r="AM9" s="1155"/>
      <c r="AN9" s="1156"/>
      <c r="AO9" s="303">
        <v>215069198</v>
      </c>
      <c r="AP9" s="303">
        <v>118570</v>
      </c>
      <c r="AQ9" s="304">
        <v>85181</v>
      </c>
      <c r="AR9" s="305">
        <v>39.200000000000003</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54" t="s">
        <v>507</v>
      </c>
      <c r="AL10" s="1155"/>
      <c r="AM10" s="1155"/>
      <c r="AN10" s="1156"/>
      <c r="AO10" s="303">
        <v>1454755</v>
      </c>
      <c r="AP10" s="303">
        <v>802</v>
      </c>
      <c r="AQ10" s="304">
        <v>187</v>
      </c>
      <c r="AR10" s="305">
        <v>328.9</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54" t="s">
        <v>508</v>
      </c>
      <c r="AL11" s="1155"/>
      <c r="AM11" s="1155"/>
      <c r="AN11" s="1156"/>
      <c r="AO11" s="303">
        <v>1164473</v>
      </c>
      <c r="AP11" s="303">
        <v>642</v>
      </c>
      <c r="AQ11" s="304">
        <v>569</v>
      </c>
      <c r="AR11" s="305">
        <v>12.8</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54" t="s">
        <v>509</v>
      </c>
      <c r="AL12" s="1155"/>
      <c r="AM12" s="1155"/>
      <c r="AN12" s="1156"/>
      <c r="AO12" s="303" t="s">
        <v>510</v>
      </c>
      <c r="AP12" s="303" t="s">
        <v>510</v>
      </c>
      <c r="AQ12" s="304" t="s">
        <v>510</v>
      </c>
      <c r="AR12" s="305" t="s">
        <v>510</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54" t="s">
        <v>511</v>
      </c>
      <c r="AL13" s="1155"/>
      <c r="AM13" s="1155"/>
      <c r="AN13" s="1156"/>
      <c r="AO13" s="303" t="s">
        <v>510</v>
      </c>
      <c r="AP13" s="303" t="s">
        <v>510</v>
      </c>
      <c r="AQ13" s="304">
        <v>9</v>
      </c>
      <c r="AR13" s="305" t="s">
        <v>510</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54" t="s">
        <v>512</v>
      </c>
      <c r="AL14" s="1155"/>
      <c r="AM14" s="1155"/>
      <c r="AN14" s="1156"/>
      <c r="AO14" s="303">
        <v>1319016</v>
      </c>
      <c r="AP14" s="303">
        <v>727</v>
      </c>
      <c r="AQ14" s="304">
        <v>1130</v>
      </c>
      <c r="AR14" s="305">
        <v>-35.700000000000003</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54" t="s">
        <v>513</v>
      </c>
      <c r="AL15" s="1155"/>
      <c r="AM15" s="1155"/>
      <c r="AN15" s="1156"/>
      <c r="AO15" s="303">
        <v>-20185761</v>
      </c>
      <c r="AP15" s="303">
        <v>-11129</v>
      </c>
      <c r="AQ15" s="304">
        <v>-7181</v>
      </c>
      <c r="AR15" s="305">
        <v>55</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60" t="s">
        <v>157</v>
      </c>
      <c r="AL16" s="1161"/>
      <c r="AM16" s="1161"/>
      <c r="AN16" s="1162"/>
      <c r="AO16" s="303">
        <v>198821681</v>
      </c>
      <c r="AP16" s="303">
        <v>109613</v>
      </c>
      <c r="AQ16" s="304">
        <v>79895</v>
      </c>
      <c r="AR16" s="305">
        <v>37.200000000000003</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514</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515</v>
      </c>
      <c r="AP20" s="314" t="s">
        <v>516</v>
      </c>
      <c r="AQ20" s="315" t="s">
        <v>517</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63" t="s">
        <v>518</v>
      </c>
      <c r="AL21" s="1164"/>
      <c r="AM21" s="1164"/>
      <c r="AN21" s="1165"/>
      <c r="AO21" s="318">
        <v>1176.6099999999999</v>
      </c>
      <c r="AP21" s="319">
        <v>893.13</v>
      </c>
      <c r="AQ21" s="320">
        <v>283.48</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63" t="s">
        <v>519</v>
      </c>
      <c r="AL22" s="1164"/>
      <c r="AM22" s="1164"/>
      <c r="AN22" s="1165"/>
      <c r="AO22" s="323">
        <v>101.4</v>
      </c>
      <c r="AP22" s="324">
        <v>100.7</v>
      </c>
      <c r="AQ22" s="325">
        <v>0.7</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520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521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522</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2" t="s">
        <v>501</v>
      </c>
      <c r="AP30" s="294"/>
      <c r="AQ30" s="295" t="s">
        <v>502</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3"/>
      <c r="AP31" s="300" t="s">
        <v>503</v>
      </c>
      <c r="AQ31" s="301" t="s">
        <v>504</v>
      </c>
      <c r="AR31" s="302" t="s">
        <v>505</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57" t="s">
        <v>523</v>
      </c>
      <c r="AL32" s="1158"/>
      <c r="AM32" s="1158"/>
      <c r="AN32" s="1159"/>
      <c r="AO32" s="303">
        <v>113809716</v>
      </c>
      <c r="AP32" s="303">
        <v>62745</v>
      </c>
      <c r="AQ32" s="304">
        <v>26460</v>
      </c>
      <c r="AR32" s="305">
        <v>137.1</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57" t="s">
        <v>524</v>
      </c>
      <c r="AL33" s="1158"/>
      <c r="AM33" s="1158"/>
      <c r="AN33" s="1159"/>
      <c r="AO33" s="303" t="s">
        <v>510</v>
      </c>
      <c r="AP33" s="303" t="s">
        <v>510</v>
      </c>
      <c r="AQ33" s="304">
        <v>2040</v>
      </c>
      <c r="AR33" s="305" t="s">
        <v>510</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57" t="s">
        <v>525</v>
      </c>
      <c r="AL34" s="1158"/>
      <c r="AM34" s="1158"/>
      <c r="AN34" s="1159"/>
      <c r="AO34" s="303">
        <v>6016667</v>
      </c>
      <c r="AP34" s="303">
        <v>3317</v>
      </c>
      <c r="AQ34" s="304">
        <v>18868</v>
      </c>
      <c r="AR34" s="305">
        <v>-82.4</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57" t="s">
        <v>526</v>
      </c>
      <c r="AL35" s="1158"/>
      <c r="AM35" s="1158"/>
      <c r="AN35" s="1159"/>
      <c r="AO35" s="303">
        <v>2885360</v>
      </c>
      <c r="AP35" s="303">
        <v>1591</v>
      </c>
      <c r="AQ35" s="304">
        <v>885</v>
      </c>
      <c r="AR35" s="305">
        <v>79.8</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57" t="s">
        <v>527</v>
      </c>
      <c r="AL36" s="1158"/>
      <c r="AM36" s="1158"/>
      <c r="AN36" s="1159"/>
      <c r="AO36" s="303">
        <v>1020007</v>
      </c>
      <c r="AP36" s="303">
        <v>562</v>
      </c>
      <c r="AQ36" s="304">
        <v>58</v>
      </c>
      <c r="AR36" s="305">
        <v>869</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57" t="s">
        <v>528</v>
      </c>
      <c r="AL37" s="1158"/>
      <c r="AM37" s="1158"/>
      <c r="AN37" s="1159"/>
      <c r="AO37" s="303">
        <v>1465289</v>
      </c>
      <c r="AP37" s="303">
        <v>808</v>
      </c>
      <c r="AQ37" s="304">
        <v>459</v>
      </c>
      <c r="AR37" s="305">
        <v>76</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66" t="s">
        <v>529</v>
      </c>
      <c r="AL38" s="1167"/>
      <c r="AM38" s="1167"/>
      <c r="AN38" s="1168"/>
      <c r="AO38" s="333">
        <v>909</v>
      </c>
      <c r="AP38" s="333">
        <v>1</v>
      </c>
      <c r="AQ38" s="334">
        <v>0</v>
      </c>
      <c r="AR38" s="325">
        <v>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66" t="s">
        <v>530</v>
      </c>
      <c r="AL39" s="1167"/>
      <c r="AM39" s="1167"/>
      <c r="AN39" s="1168"/>
      <c r="AO39" s="303">
        <v>-3665474</v>
      </c>
      <c r="AP39" s="303">
        <v>-2021</v>
      </c>
      <c r="AQ39" s="304">
        <v>-1730</v>
      </c>
      <c r="AR39" s="305">
        <v>16.8</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57" t="s">
        <v>531</v>
      </c>
      <c r="AL40" s="1158"/>
      <c r="AM40" s="1158"/>
      <c r="AN40" s="1159"/>
      <c r="AO40" s="303">
        <v>-76789976</v>
      </c>
      <c r="AP40" s="303">
        <v>-42335</v>
      </c>
      <c r="AQ40" s="304">
        <v>-28515</v>
      </c>
      <c r="AR40" s="305">
        <v>48.5</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60" t="s">
        <v>532</v>
      </c>
      <c r="AL41" s="1161"/>
      <c r="AM41" s="1161"/>
      <c r="AN41" s="1162"/>
      <c r="AO41" s="303">
        <v>44742498</v>
      </c>
      <c r="AP41" s="303">
        <v>24667</v>
      </c>
      <c r="AQ41" s="304">
        <v>18524</v>
      </c>
      <c r="AR41" s="305">
        <v>33.200000000000003</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533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534</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69" t="s">
        <v>501</v>
      </c>
      <c r="AN49" s="1171" t="s">
        <v>535</v>
      </c>
      <c r="AO49" s="1172"/>
      <c r="AP49" s="1172"/>
      <c r="AQ49" s="1172"/>
      <c r="AR49" s="1173"/>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70"/>
      <c r="AN50" s="345" t="s">
        <v>536</v>
      </c>
      <c r="AO50" s="346" t="s">
        <v>537</v>
      </c>
      <c r="AP50" s="347" t="s">
        <v>538</v>
      </c>
      <c r="AQ50" s="348" t="s">
        <v>539</v>
      </c>
      <c r="AR50" s="349" t="s">
        <v>540</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541</v>
      </c>
      <c r="AL51" s="342"/>
      <c r="AM51" s="350">
        <v>101945450</v>
      </c>
      <c r="AN51" s="351">
        <v>55105</v>
      </c>
      <c r="AO51" s="352">
        <v>-5.8</v>
      </c>
      <c r="AP51" s="353">
        <v>36736</v>
      </c>
      <c r="AQ51" s="354">
        <v>4.3</v>
      </c>
      <c r="AR51" s="355">
        <v>-10.1</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542</v>
      </c>
      <c r="AM52" s="358">
        <v>35228037</v>
      </c>
      <c r="AN52" s="359">
        <v>19042</v>
      </c>
      <c r="AO52" s="360">
        <v>8</v>
      </c>
      <c r="AP52" s="361">
        <v>13410</v>
      </c>
      <c r="AQ52" s="362">
        <v>6.1</v>
      </c>
      <c r="AR52" s="363">
        <v>1.9</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543</v>
      </c>
      <c r="AL53" s="342"/>
      <c r="AM53" s="350">
        <v>114853296</v>
      </c>
      <c r="AN53" s="351">
        <v>62361</v>
      </c>
      <c r="AO53" s="352">
        <v>13.2</v>
      </c>
      <c r="AP53" s="353">
        <v>38259</v>
      </c>
      <c r="AQ53" s="354">
        <v>4.0999999999999996</v>
      </c>
      <c r="AR53" s="355">
        <v>9.1</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542</v>
      </c>
      <c r="AM54" s="358">
        <v>41246158</v>
      </c>
      <c r="AN54" s="359">
        <v>22395</v>
      </c>
      <c r="AO54" s="360">
        <v>17.600000000000001</v>
      </c>
      <c r="AP54" s="361">
        <v>13379</v>
      </c>
      <c r="AQ54" s="362">
        <v>-0.2</v>
      </c>
      <c r="AR54" s="363">
        <v>17.8</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544</v>
      </c>
      <c r="AL55" s="342"/>
      <c r="AM55" s="350">
        <v>104019514</v>
      </c>
      <c r="AN55" s="351">
        <v>56709</v>
      </c>
      <c r="AO55" s="352">
        <v>-9.1</v>
      </c>
      <c r="AP55" s="353">
        <v>39075</v>
      </c>
      <c r="AQ55" s="354">
        <v>2.1</v>
      </c>
      <c r="AR55" s="355">
        <v>-11.2</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542</v>
      </c>
      <c r="AM56" s="358">
        <v>30784646</v>
      </c>
      <c r="AN56" s="359">
        <v>16783</v>
      </c>
      <c r="AO56" s="360">
        <v>-25.1</v>
      </c>
      <c r="AP56" s="361">
        <v>13441</v>
      </c>
      <c r="AQ56" s="362">
        <v>0.5</v>
      </c>
      <c r="AR56" s="363">
        <v>-25.6</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545</v>
      </c>
      <c r="AL57" s="342"/>
      <c r="AM57" s="350">
        <v>92242928</v>
      </c>
      <c r="AN57" s="351">
        <v>50554</v>
      </c>
      <c r="AO57" s="352">
        <v>-10.9</v>
      </c>
      <c r="AP57" s="353">
        <v>39072</v>
      </c>
      <c r="AQ57" s="354">
        <v>0</v>
      </c>
      <c r="AR57" s="355">
        <v>-10.9</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542</v>
      </c>
      <c r="AM58" s="358">
        <v>27810064</v>
      </c>
      <c r="AN58" s="359">
        <v>15241</v>
      </c>
      <c r="AO58" s="360">
        <v>-9.1999999999999993</v>
      </c>
      <c r="AP58" s="361">
        <v>14106</v>
      </c>
      <c r="AQ58" s="362">
        <v>4.9000000000000004</v>
      </c>
      <c r="AR58" s="363">
        <v>-14.1</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546</v>
      </c>
      <c r="AL59" s="342"/>
      <c r="AM59" s="350">
        <v>98021027</v>
      </c>
      <c r="AN59" s="351">
        <v>54040</v>
      </c>
      <c r="AO59" s="352">
        <v>6.9</v>
      </c>
      <c r="AP59" s="353">
        <v>42833</v>
      </c>
      <c r="AQ59" s="354">
        <v>9.6</v>
      </c>
      <c r="AR59" s="355">
        <v>-2.7</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542</v>
      </c>
      <c r="AM60" s="358">
        <v>27880585</v>
      </c>
      <c r="AN60" s="359">
        <v>15371</v>
      </c>
      <c r="AO60" s="360">
        <v>0.9</v>
      </c>
      <c r="AP60" s="361">
        <v>15211</v>
      </c>
      <c r="AQ60" s="362">
        <v>7.8</v>
      </c>
      <c r="AR60" s="363">
        <v>-6.9</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547</v>
      </c>
      <c r="AL61" s="364"/>
      <c r="AM61" s="365">
        <v>102216443</v>
      </c>
      <c r="AN61" s="366">
        <v>55754</v>
      </c>
      <c r="AO61" s="367">
        <v>-1.1000000000000001</v>
      </c>
      <c r="AP61" s="368">
        <v>39195</v>
      </c>
      <c r="AQ61" s="369">
        <v>4</v>
      </c>
      <c r="AR61" s="355">
        <v>-5.0999999999999996</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542</v>
      </c>
      <c r="AM62" s="358">
        <v>32589898</v>
      </c>
      <c r="AN62" s="359">
        <v>17766</v>
      </c>
      <c r="AO62" s="360">
        <v>-1.6</v>
      </c>
      <c r="AP62" s="361">
        <v>13909</v>
      </c>
      <c r="AQ62" s="362">
        <v>3.8</v>
      </c>
      <c r="AR62" s="363">
        <v>-5.4</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pOrwKkgeq4c7Ypd5L1U4QBOfqHPQmcVYcg0SLOvjQLkQJf1xIPJzTLCYdcDGtFPWJAGRChfHc6B7qfssNOlVrA==" saltValue="bn9KAe+n+t38KUZzz+/Ov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548</v>
      </c>
    </row>
    <row r="121" spans="125:125" ht="13.5" hidden="1" customHeight="1" x14ac:dyDescent="0.2">
      <c r="DU121" s="279"/>
    </row>
  </sheetData>
  <sheetProtection algorithmName="SHA-512" hashValue="kTlRlXoDYRovGHFwRvYOyqN18HsMlu4/F9TLUFIR31S2C6yrLOVea67tI6//TIkHzPzVrX3CFNKWlJxtNFsP0g==" saltValue="OOc1UWS0oWq9YXPWwFzek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549</v>
      </c>
    </row>
  </sheetData>
  <sheetProtection algorithmName="SHA-512" hashValue="0EtJ9ky3JgSxxBhkmSNdrrGDf+iJi/qMojnstDUwroDFgYN0SoZpkbStklJvB0oGlz3OedYJrdk9C83OMMg0AQ==" saltValue="QQnxIiBq8QKMADS3hjds2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550</v>
      </c>
      <c r="G46" s="373" t="s">
        <v>551</v>
      </c>
      <c r="H46" s="373" t="s">
        <v>552</v>
      </c>
      <c r="I46" s="373" t="s">
        <v>553</v>
      </c>
      <c r="J46" s="374" t="s">
        <v>554</v>
      </c>
    </row>
    <row r="47" spans="2:10" ht="57.75" customHeight="1" x14ac:dyDescent="0.2">
      <c r="B47" s="7"/>
      <c r="C47" s="1174" t="s">
        <v>3</v>
      </c>
      <c r="D47" s="1174"/>
      <c r="E47" s="1175"/>
      <c r="F47" s="375">
        <v>4.04</v>
      </c>
      <c r="G47" s="376">
        <v>2.34</v>
      </c>
      <c r="H47" s="376">
        <v>1.52</v>
      </c>
      <c r="I47" s="376">
        <v>2.35</v>
      </c>
      <c r="J47" s="377">
        <v>2.74</v>
      </c>
    </row>
    <row r="48" spans="2:10" ht="57.75" customHeight="1" x14ac:dyDescent="0.2">
      <c r="B48" s="8"/>
      <c r="C48" s="1176" t="s">
        <v>4</v>
      </c>
      <c r="D48" s="1176"/>
      <c r="E48" s="1177"/>
      <c r="F48" s="378">
        <v>0.81</v>
      </c>
      <c r="G48" s="379">
        <v>0.76</v>
      </c>
      <c r="H48" s="379">
        <v>0.44</v>
      </c>
      <c r="I48" s="379">
        <v>1.47</v>
      </c>
      <c r="J48" s="380">
        <v>2.06</v>
      </c>
    </row>
    <row r="49" spans="2:10" ht="57.75" customHeight="1" thickBot="1" x14ac:dyDescent="0.25">
      <c r="B49" s="9"/>
      <c r="C49" s="1178" t="s">
        <v>5</v>
      </c>
      <c r="D49" s="1178"/>
      <c r="E49" s="1179"/>
      <c r="F49" s="381" t="s">
        <v>555</v>
      </c>
      <c r="G49" s="382" t="s">
        <v>556</v>
      </c>
      <c r="H49" s="382" t="s">
        <v>557</v>
      </c>
      <c r="I49" s="382">
        <v>1.64</v>
      </c>
      <c r="J49" s="383">
        <v>0.31</v>
      </c>
    </row>
    <row r="50" spans="2:10" ht="13.5" customHeight="1" x14ac:dyDescent="0.2"/>
  </sheetData>
  <sheetProtection algorithmName="SHA-512" hashValue="VKlXmOatucZBS/NuXJalH8ngG+kXo+iVdYVIK2Owia6NWPeSXFEXY3AwsFKO/NzL/rdzE0JuVrZ6PmZYL9YCsw==" saltValue="qnTPEdqHC8QRVZVexVl2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2021-03-10T06:03:09Z</cp:lastPrinted>
  <dcterms:created xsi:type="dcterms:W3CDTF">2021-02-02T04:17:41Z</dcterms:created>
  <dcterms:modified xsi:type="dcterms:W3CDTF">2021-10-29T01:40:52Z</dcterms:modified>
  <cp:category/>
</cp:coreProperties>
</file>