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4B0EEE52-4C4F-4C67-917E-C02803FB2E0B}" xr6:coauthVersionLast="36" xr6:coauthVersionMax="36" xr10:uidLastSave="{00000000-0000-0000-0000-000000000000}"/>
  <bookViews>
    <workbookView xWindow="0" yWindow="0" windowWidth="19200" windowHeight="6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BE32" i="10"/>
  <c r="U32" i="10"/>
  <c r="BE31" i="10"/>
  <c r="C31" i="10"/>
  <c r="C32" i="10" s="1"/>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AM33" i="10" s="1"/>
  <c r="AM34" i="10" s="1"/>
  <c r="AM35"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<sst xmlns="http://schemas.openxmlformats.org/spreadsheetml/2006/main" count="1148" uniqueCount="613">
  <si>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</si>
  <si>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</si>
  <si>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</si>
  <si>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</si>
  <si>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</si>
  <si>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</si>
  <si>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</si>
  <si>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</si>
  <si>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</si>
  <si>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</si>
  <si>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</si>
  <si>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</si>
  <si>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</si>
  <si>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</si>
  <si>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</si>
  <si>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</si>
  <si>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</si>
  <si>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</si>
  <si>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</si>
  <si>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</si>
  <si>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</si>
  <si>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</si>
  <si>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</si>
  <si>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</si>
  <si>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</si>
  <si>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</si>
  <si>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</si>
  <si>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</si>
  <si>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</si>
  <si>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</si>
  <si>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</si>
  <si>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</si>
  <si>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</si>
  <si>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</si>
  <si>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</si>
  <si>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</si>
  <si>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</si>
  <si>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</si>
  <si>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</si>
  <si>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</si>
  <si>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</si>
  <si>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</si>
  <si>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</si>
  <si>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</si>
  <si>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</si>
  <si>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</si>
  <si>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</si>
  <si>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</si>
  <si>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</si>
  <si>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</si>
  <si>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</si>
  <si>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</si>
  <si>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</si>
  <si>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</si>
  <si>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</si>
  <si>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</si>
  <si>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</si>
  <si>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</si>
  <si>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</si>
  <si>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</si>
  <si>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</si>
  <si>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</si>
  <si>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</si>
  <si>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</si>
  <si>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</si>
  <si>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</si>
  <si>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</si>
  <si>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</si>
  <si>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</si>
  <si>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</si>
  <si>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</si>
  <si>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</si>
  <si>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</si>
  <si>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</si>
  <si>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</si>
  <si>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</si>
  <si>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</si>
  <si>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</si>
  <si>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</si>
  <si>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</si>
  <si>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滋賀県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</si>
  <si>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</si>
  <si>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</si>
  <si>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</si>
  <si>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</si>
  <si>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</si>
  <si>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</si>
  <si>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</si>
  <si>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</si>
  <si>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</si>
  <si>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</si>
  <si>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</si>
  <si>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</si>
  <si>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</si>
  <si>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</si>
  <si>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</si>
  <si>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</si>
  <si>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</si>
  <si>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</si>
  <si>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</si>
  <si>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</si>
  <si>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</si>
  <si>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</si>
  <si>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</si>
  <si>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</si>
  <si>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</si>
  <si>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</si>
  <si>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</si>
  <si>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</si>
  <si>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</si>
  <si>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</si>
  <si>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</si>
  <si>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</si>
  <si>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</si>
  <si>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</si>
  <si>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</si>
  <si>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</si>
  <si>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</si>
  <si>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</si>
  <si>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</si>
  <si>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</si>
  <si>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</si>
  <si>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</si>
  <si>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</si>
  <si>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</si>
  <si>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</si>
  <si>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</si>
  <si>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</si>
  <si>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</si>
  <si>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</si>
  <si>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</si>
  <si>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</si>
  <si>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</si>
  <si>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</si>
  <si>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</si>
  <si>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</si>
  <si>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</si>
  <si>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</si>
  <si>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</si>
  <si>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</si>
  <si>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</si>
  <si>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</si>
  <si>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</si>
  <si>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</si>
  <si>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</si>
  <si>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</si>
  <si>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</si>
  <si>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</si>
  <si>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</si>
  <si>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</si>
  <si>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</si>
  <si>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</si>
  <si>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</si>
  <si>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</si>
  <si>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</si>
  <si>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</si>
  <si>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</si>
  <si>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</si>
  <si>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</si>
  <si>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</si>
  <si>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</si>
  <si>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</si>
  <si>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</si>
  <si>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</si>
  <si>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</si>
  <si>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</si>
  <si>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</si>
  <si>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</si>
  <si>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</si>
  <si>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</si>
  <si>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</si>
  <si>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</si>
  <si>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</si>
  <si>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</si>
  <si>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</si>
  <si>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</si>
  <si>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</si>
  <si>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</si>
  <si>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</si>
  <si>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</si>
  <si>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</si>
  <si>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</si>
  <si>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</si>
  <si>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</si>
  <si>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</si>
  <si>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</si>
  <si>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</si>
  <si>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滋賀県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</si>
  <si>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</si>
  <si>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</si>
  <si>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</si>
  <si>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</si>
  <si>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</si>
  <si>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</si>
  <si>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</si>
  <si>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</si>
  <si>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</si>
  <si>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</si>
  <si>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</si>
  <si>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</si>
  <si>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</si>
  <si>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</si>
  <si>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</si>
  <si>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</si>
  <si>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</si>
  <si>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</si>
  <si>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</si>
  <si>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</si>
  <si>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</si>
  <si>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</si>
  <si>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</si>
  <si>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</si>
  <si>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</si>
  <si>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</si>
  <si>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</si>
  <si>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</si>
  <si>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</si>
  <si>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</si>
  <si>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</si>
  <si>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</si>
  <si>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</si>
  <si>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</si>
  <si>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</si>
  <si>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</si>
  <si>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</si>
  <si>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</si>
  <si>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</si>
  <si>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</si>
  <si>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</si>
  <si>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</si>
  <si>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</si>
  <si>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</si>
  <si>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</si>
  <si>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</si>
  <si>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</si>
  <si>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</si>
  <si>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</si>
  <si>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</si>
  <si>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</si>
  <si>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</si>
  <si>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</si>
  <si>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</si>
  <si>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</si>
  <si>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</si>
  <si>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</si>
  <si>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</si>
  <si>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</si>
  <si>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</si>
  <si>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</si>
  <si>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</si>
  <si>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</si>
  <si>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</si>
  <si>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</si>
  <si>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</si>
  <si>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</si>
  <si>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</si>
  <si>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</si>
  <si>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</si>
  <si>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</si>
  <si>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</si>
  <si>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</si>
  <si>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</si>
  <si>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</si>
  <si>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</si>
  <si>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</si>
  <si>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</si>
  <si>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</si>
  <si>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</si>
  <si>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</si>
  <si>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</si>
  <si>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</si>
  <si>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</si>
  <si>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</si>
  <si>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</si>
  <si>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</si>
  <si>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</si>
  <si>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</si>
  <si>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</si>
  <si>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</si>
  <si>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</si>
  <si>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</si>
  <si>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</si>
  <si>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</si>
  <si>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</si>
  <si>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</si>
  <si>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</si>
  <si>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</si>
  <si>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</si>
  <si>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</si>
  <si>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</si>
  <si>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</si>
  <si>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</si>
  <si>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</si>
  <si>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</si>
  <si>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</si>
  <si>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</si>
  <si>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</si>
  <si>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</si>
  <si>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</si>
  <si>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</si>
  <si>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</si>
  <si>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</si>
  <si>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</si>
  <si>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</si>
  <si>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</si>
  <si>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</si>
  <si>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</si>
  <si>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</si>
  <si>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</si>
  <si>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</si>
  <si>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</si>
  <si>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</si>
  <si>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</si>
  <si>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</si>
  <si>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</si>
  <si>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</si>
  <si>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</si>
  <si>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</si>
  <si>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</si>
  <si>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</si>
  <si>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</si>
  <si>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</si>
  <si>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</si>
  <si>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</si>
  <si>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</si>
  <si>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</si>
  <si>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</si>
  <si>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</si>
  <si>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</si>
  <si>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</si>
  <si>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</si>
  <si>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</si>
  <si>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</si>
  <si>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</si>
  <si>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</si>
  <si>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</si>
  <si>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</si>
  <si>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</si>
  <si>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</si>
  <si>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</si>
  <si>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</si>
  <si>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</si>
  <si>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</si>
  <si>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滋賀県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</si>
  <si>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</si>
  <si>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</si>
  <si>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</si>
  <si>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</si>
  <si>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</si>
  <si>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</si>
  <si>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</si>
  <si>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</si>
  <si>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</si>
  <si>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</si>
  <si>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</si>
  <si>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</si>
  <si>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</si>
  <si>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</si>
  <si>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</si>
  <si>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</si>
  <si>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</si>
  <si>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</si>
  <si>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</si>
  <si>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</si>
  <si>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市町振興資金貸付事業特別会計</t>
    <phoneticPr fontId="5"/>
  </si>
  <si>
    <t>母子父子寡婦福祉資金貸付事業特別会計</t>
    <phoneticPr fontId="5"/>
  </si>
  <si>
    <t>-</t>
    <phoneticPr fontId="5"/>
  </si>
  <si>
    <t>中小企業支援資金貸付事業特別会計</t>
    <phoneticPr fontId="5"/>
  </si>
  <si>
    <t>就農支援資金貸付事業等特別会計</t>
    <phoneticPr fontId="5"/>
  </si>
  <si>
    <t>-</t>
    <phoneticPr fontId="5"/>
  </si>
  <si>
    <t>林業・木材産業改善資金貸付事業特別会計</t>
    <phoneticPr fontId="5"/>
  </si>
  <si>
    <t>沿岸漁業改善資金貸付事業特別会計</t>
    <phoneticPr fontId="5"/>
  </si>
  <si>
    <t>公債管理特別会計</t>
    <phoneticPr fontId="5"/>
  </si>
  <si>
    <t>土地取得事業特別会計</t>
    <phoneticPr fontId="5"/>
  </si>
  <si>
    <t>用品調達事業特別会計</t>
    <phoneticPr fontId="5"/>
  </si>
  <si>
    <t>収入証紙特別会計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</si>
  <si>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</si>
  <si>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</si>
  <si>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</si>
  <si>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</si>
  <si>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</si>
  <si>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</si>
  <si>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</si>
  <si>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</si>
  <si>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</si>
  <si>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</si>
  <si>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</si>
  <si>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</si>
  <si>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</si>
  <si>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</si>
  <si>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</si>
  <si>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モーターボート競走事業会計</t>
    <phoneticPr fontId="5"/>
  </si>
  <si>
    <t>法適用企業</t>
    <phoneticPr fontId="5"/>
  </si>
  <si>
    <t>琵琶湖流域下水道事業会計</t>
    <phoneticPr fontId="5"/>
  </si>
  <si>
    <t>法適用企業</t>
    <phoneticPr fontId="5"/>
  </si>
  <si>
    <t>病院事業会計</t>
    <phoneticPr fontId="5"/>
  </si>
  <si>
    <t>法適用企業</t>
    <phoneticPr fontId="5"/>
  </si>
  <si>
    <t>工業用水道事業会計</t>
    <phoneticPr fontId="5"/>
  </si>
  <si>
    <t>水道用水供給事業会計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</si>
  <si>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</si>
  <si>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</si>
  <si>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</si>
  <si>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</si>
  <si>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</si>
  <si>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</si>
  <si>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</si>
  <si>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</si>
  <si>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</si>
  <si>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</si>
  <si>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</si>
  <si>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</si>
  <si>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</si>
  <si>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</si>
  <si>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</si>
  <si>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</si>
  <si>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</si>
  <si>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</si>
  <si>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</si>
  <si>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</si>
  <si>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</si>
  <si>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</si>
  <si>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</si>
  <si>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</si>
  <si>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</si>
  <si>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</si>
  <si>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</si>
  <si>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</si>
  <si>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</si>
  <si>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</si>
  <si>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</si>
  <si>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</si>
  <si>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</si>
  <si>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</si>
  <si>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</si>
  <si>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</si>
  <si>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</si>
  <si>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</si>
  <si>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</si>
  <si>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</si>
  <si>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</si>
  <si>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</si>
  <si>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</si>
  <si>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</si>
  <si>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</si>
  <si>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</si>
  <si>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</si>
  <si>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</si>
  <si>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</si>
  <si>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</si>
  <si>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</si>
  <si>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</si>
  <si>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</si>
  <si>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</si>
  <si>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</si>
  <si>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</si>
  <si>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</si>
  <si>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</si>
  <si>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</si>
  <si>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琵琶湖流域下水道事業会計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</si>
  <si>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</si>
  <si>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</si>
  <si>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</si>
  <si>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</si>
  <si>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モーターボート競走事業会計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</si>
  <si>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</si>
  <si>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</si>
  <si>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</si>
  <si>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</si>
  <si>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</si>
  <si>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</si>
  <si>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</si>
  <si>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5"/>
  </si>
  <si>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</si>
  <si>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</si>
  <si>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</si>
  <si>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</si>
  <si>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</si>
  <si>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</si>
  <si>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</si>
  <si>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</si>
  <si>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</si>
  <si>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</si>
  <si>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</si>
  <si>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</si>
  <si>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</si>
  <si>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</si>
  <si>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</si>
  <si>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</si>
  <si>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</si>
  <si>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</si>
  <si>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</si>
  <si>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</si>
  <si>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</si>
  <si>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</si>
  <si>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</si>
  <si>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</si>
  <si>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</si>
  <si>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</si>
  <si>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</si>
  <si>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</si>
  <si>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</si>
  <si>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</si>
  <si>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</si>
  <si>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</si>
  <si>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</si>
  <si>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</si>
  <si>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</si>
  <si>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</si>
  <si>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</si>
  <si>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</si>
  <si>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</si>
  <si>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</si>
  <si>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</si>
  <si>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</si>
  <si>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</si>
  <si>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</si>
  <si>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</si>
  <si>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</si>
  <si>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</si>
  <si>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</si>
  <si>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</si>
  <si>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</si>
  <si>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</si>
  <si>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</si>
  <si>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</si>
  <si>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</si>
  <si>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</si>
  <si>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</si>
  <si>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</si>
  <si>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</si>
  <si>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</si>
  <si>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</si>
  <si>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</si>
  <si>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</si>
  <si>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</si>
  <si>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</si>
  <si>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</si>
  <si>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</si>
  <si>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</si>
  <si>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</si>
  <si>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</si>
  <si>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</si>
  <si>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</si>
  <si>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</si>
  <si>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</si>
  <si>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</si>
  <si>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</si>
  <si>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</si>
  <si>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</si>
  <si>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</si>
  <si>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1.07</t>
  </si>
  <si>
    <t>▲ 0.02</t>
  </si>
  <si>
    <t>水道用水供給事業会計</t>
  </si>
  <si>
    <t>工業用水道事業会計</t>
  </si>
  <si>
    <t>病院事業会計</t>
  </si>
  <si>
    <t>モーターボート競走事業会計</t>
  </si>
  <si>
    <t>琵琶湖流域下水道事業会計</t>
  </si>
  <si>
    <t>国民健康保険事業特別会計</t>
  </si>
  <si>
    <t>一般会計</t>
  </si>
  <si>
    <t>市町振興資金貸付事業特別会計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</si>
  <si>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</si>
  <si>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</si>
  <si>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</si>
  <si>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</si>
  <si>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</si>
  <si>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</si>
  <si>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</si>
  <si>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</si>
  <si>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関西広域連合</t>
    <rPh sb="0" eb="2">
      <t>カンサイ</t>
    </rPh>
    <rPh sb="2" eb="4">
      <t>コウイキ</t>
    </rPh>
    <rPh sb="4" eb="6">
      <t>レンゴウ</t>
    </rPh>
    <phoneticPr fontId="5"/>
  </si>
  <si>
    <t>滋賀県造林公社</t>
  </si>
  <si>
    <t>滋賀県建設技術センター</t>
    <rPh sb="0" eb="3">
      <t>シガケン</t>
    </rPh>
    <rPh sb="3" eb="11">
      <t>ケ</t>
    </rPh>
    <phoneticPr fontId="5"/>
  </si>
  <si>
    <t>滋賀県水産振興協会</t>
    <rPh sb="0" eb="3">
      <t>シガケン</t>
    </rPh>
    <rPh sb="3" eb="5">
      <t>スイサン</t>
    </rPh>
    <rPh sb="5" eb="7">
      <t>シンコウ</t>
    </rPh>
    <rPh sb="7" eb="9">
      <t>キョウカイ</t>
    </rPh>
    <phoneticPr fontId="5"/>
  </si>
  <si>
    <t>滋賀県農林漁業担い手育成基金</t>
    <rPh sb="7" eb="8">
      <t>ニナ</t>
    </rPh>
    <rPh sb="9" eb="10">
      <t>テ</t>
    </rPh>
    <rPh sb="10" eb="12">
      <t>イクセイ</t>
    </rPh>
    <rPh sb="12" eb="14">
      <t>キキン</t>
    </rPh>
    <phoneticPr fontId="5"/>
  </si>
  <si>
    <t>滋賀食肉公社</t>
  </si>
  <si>
    <t>滋賀県緑化推進会</t>
    <rPh sb="0" eb="3">
      <t>シガケン</t>
    </rPh>
    <rPh sb="3" eb="5">
      <t>リョッカ</t>
    </rPh>
    <rPh sb="5" eb="7">
      <t>スイシン</t>
    </rPh>
    <rPh sb="7" eb="8">
      <t>カイ</t>
    </rPh>
    <phoneticPr fontId="5"/>
  </si>
  <si>
    <t>滋賀県産業支援プラザ</t>
  </si>
  <si>
    <t>滋賀県陶芸の森</t>
  </si>
  <si>
    <t>糸賀一雄記念財団</t>
  </si>
  <si>
    <t>滋賀県生活衛生営業指導センター</t>
    <rPh sb="7" eb="9">
      <t>エイギョウ</t>
    </rPh>
    <phoneticPr fontId="3"/>
  </si>
  <si>
    <t>滋賀県環境事業公社</t>
    <rPh sb="0" eb="3">
      <t>シガケン</t>
    </rPh>
    <rPh sb="3" eb="5">
      <t>カンキョウ</t>
    </rPh>
    <rPh sb="5" eb="7">
      <t>ジギョウ</t>
    </rPh>
    <rPh sb="7" eb="9">
      <t>コウシャ</t>
    </rPh>
    <phoneticPr fontId="5"/>
  </si>
  <si>
    <t>滋賀県動物保護管理協会</t>
  </si>
  <si>
    <t>滋賀県スポーツ協会</t>
  </si>
  <si>
    <t>滋賀県文化財保護協会</t>
    <rPh sb="0" eb="3">
      <t>シガケン</t>
    </rPh>
    <rPh sb="3" eb="6">
      <t>ブンカザイ</t>
    </rPh>
    <rPh sb="6" eb="8">
      <t>ホゴ</t>
    </rPh>
    <rPh sb="8" eb="10">
      <t>キョウカイ</t>
    </rPh>
    <phoneticPr fontId="5"/>
  </si>
  <si>
    <t>滋賀県希望が丘文化公園</t>
  </si>
  <si>
    <t>びわ湖芸術文化財団</t>
  </si>
  <si>
    <t>滋賀県国際協会</t>
  </si>
  <si>
    <t>滋賀県暴力団追放推進センター</t>
    <rPh sb="0" eb="3">
      <t>シガケン</t>
    </rPh>
    <rPh sb="3" eb="6">
      <t>ボウリョクダン</t>
    </rPh>
    <rPh sb="6" eb="8">
      <t>ツイホウ</t>
    </rPh>
    <rPh sb="8" eb="10">
      <t>スイシン</t>
    </rPh>
    <phoneticPr fontId="5"/>
  </si>
  <si>
    <t>淡海文化振興財団</t>
    <rPh sb="0" eb="1">
      <t>タン</t>
    </rPh>
    <rPh sb="1" eb="2">
      <t>ウミ</t>
    </rPh>
    <rPh sb="2" eb="4">
      <t>ブンカ</t>
    </rPh>
    <rPh sb="4" eb="6">
      <t>シンコウ</t>
    </rPh>
    <rPh sb="6" eb="8">
      <t>ザイダン</t>
    </rPh>
    <phoneticPr fontId="5"/>
  </si>
  <si>
    <t>滋賀食肉市場</t>
    <rPh sb="0" eb="2">
      <t>シガ</t>
    </rPh>
    <rPh sb="2" eb="4">
      <t>ショクニク</t>
    </rPh>
    <rPh sb="4" eb="6">
      <t>シジョウ</t>
    </rPh>
    <phoneticPr fontId="5"/>
  </si>
  <si>
    <t>パナソニックアソシエイツ滋賀</t>
    <rPh sb="12" eb="14">
      <t>シガ</t>
    </rPh>
    <phoneticPr fontId="5"/>
  </si>
  <si>
    <t>滋賀県道路公社</t>
  </si>
  <si>
    <t>滋賀県土地開発公社</t>
  </si>
  <si>
    <t>滋賀県畜産振興協会</t>
    <rPh sb="0" eb="3">
      <t>シガケン</t>
    </rPh>
    <rPh sb="3" eb="5">
      <t>チクサン</t>
    </rPh>
    <rPh sb="5" eb="7">
      <t>シンコウ</t>
    </rPh>
    <rPh sb="7" eb="9">
      <t>キョウカイ</t>
    </rPh>
    <phoneticPr fontId="5"/>
  </si>
  <si>
    <t>公立大学法人滋賀県立大学</t>
    <rPh sb="0" eb="2">
      <t>コウリツ</t>
    </rPh>
    <rPh sb="2" eb="4">
      <t>ダイガク</t>
    </rPh>
    <rPh sb="4" eb="6">
      <t>ホウジン</t>
    </rPh>
    <rPh sb="6" eb="8">
      <t>シガ</t>
    </rPh>
    <rPh sb="8" eb="10">
      <t>ケンリツ</t>
    </rPh>
    <rPh sb="10" eb="12">
      <t>ダイガク</t>
    </rPh>
    <phoneticPr fontId="5"/>
  </si>
  <si>
    <t>信楽高原鐵道株式会社</t>
    <rPh sb="0" eb="2">
      <t>シガラキ</t>
    </rPh>
    <rPh sb="2" eb="4">
      <t>コウゲン</t>
    </rPh>
    <rPh sb="4" eb="6">
      <t>テツドウ</t>
    </rPh>
    <rPh sb="6" eb="10">
      <t>カブシキガイシャ</t>
    </rPh>
    <phoneticPr fontId="5"/>
  </si>
  <si>
    <t>○</t>
  </si>
  <si>
    <t>福祉・教育振興基金</t>
  </si>
  <si>
    <t>国民スポーツ大会・全国障害者スポーツ大会運営等基金</t>
  </si>
  <si>
    <t>琵琶湖管理基金</t>
  </si>
  <si>
    <t>地域医療介護総合確保基金</t>
  </si>
  <si>
    <t>ふるさと・水と土保全基金</t>
  </si>
  <si>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</si>
  <si>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</si>
  <si>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</si>
  <si>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</si>
  <si>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</si>
  <si>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実質公債費比率は近年減少しているが、将来負担比率は平成28年度から増加している。将来負担比率が増加した主な要因のなかに充当可能財源等の減少がある。これは県債残高に占める交付税措置のある県債の比率が下がっていることによるものである。</t>
    <rPh sb="77" eb="79">
      <t>ケンサイ</t>
    </rPh>
    <rPh sb="79" eb="81">
      <t>ザンダカ</t>
    </rPh>
    <rPh sb="82" eb="83">
      <t>シ</t>
    </rPh>
    <rPh sb="85" eb="88">
      <t>コウフゼイ</t>
    </rPh>
    <rPh sb="88" eb="90">
      <t>ソチ</t>
    </rPh>
    <rPh sb="93" eb="95">
      <t>ケンサイ</t>
    </rPh>
    <rPh sb="96" eb="98">
      <t>ヒリツ</t>
    </rPh>
    <rPh sb="99" eb="100">
      <t>サ</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</si>
  <si>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</si>
  <si>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</si>
  <si>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</si>
  <si>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将来負担比率は類似団体と比較して高いものの、一方で有形固定資産減価償却率は低くなっている。
　将来負担比率の算定には様々な要素が影響しているが、「滋賀県公共施設等マネジメント基本方針」に基づいて、今後も施設総量の適正化や施設の長寿命化、計画的な更新・改修に取り組む。</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</si>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</sst>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3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DB4344-4CDE-423B-B16F-AA10BFBB815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652D-45A5-A64D-BB61B2CDA2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46962</c:v>
                </c:pt>
                <c:pt idx="1">
                  <c:v>50982</c:v>
                </c:pt>
                <c:pt idx="2">
                  <c:v>53646</c:v>
                </c:pt>
                <c:pt idx="3">
                  <c:v>51812</c:v>
                </c:pt>
                <c:pt idx="4">
                  <c:v>64809</c:v>
                </c:pt>
              </c:numCache>
            </c:numRef>
          </c:val>
          <c:smooth val="0"/>
          <c:extLst>
            <c:ext xmlns:c16="http://schemas.microsoft.com/office/drawing/2014/chart" uri="{C3380CC4-5D6E-409C-BE32-E72D297353CC}">
              <c16:uniqueId val="{00000001-652D-45A5-A64D-BB61B2CDA265}"/>
            </c:ext>
          </c:extLst>
        </c:ser>
        <c:dLbls>
          <c:showLegendKey val="0"/>
          <c:showVal val="0"/>
          <c:showCatName val="0"/>
          <c:showSerName val="0"/>
          <c:showPercent val="0"/>
          <c:showBubbleSize val="0"/>
        </c:dLbls>
        <c:marker val="1"/>
        <c:smooth val="0"/>
        <c:axId val="337027904"/>
        <c:axId val="337028992"/>
      </c:lineChart>
      <c:catAx>
        <c:axId val="33702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028992"/>
        <c:crosses val="autoZero"/>
        <c:auto val="1"/>
        <c:lblAlgn val="ctr"/>
        <c:lblOffset val="100"/>
        <c:tickLblSkip val="1"/>
        <c:tickMarkSkip val="1"/>
        <c:noMultiLvlLbl val="0"/>
      </c:catAx>
      <c:valAx>
        <c:axId val="3370289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02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0.34</c:v>
                </c:pt>
                <c:pt idx="1">
                  <c:v>0.3</c:v>
                </c:pt>
                <c:pt idx="2">
                  <c:v>0.31</c:v>
                </c:pt>
                <c:pt idx="3">
                  <c:v>0.33</c:v>
                </c:pt>
                <c:pt idx="4">
                  <c:v>0.32</c:v>
                </c:pt>
              </c:numCache>
            </c:numRef>
          </c:val>
          <c:extLst>
            <c:ext xmlns:c16="http://schemas.microsoft.com/office/drawing/2014/chart" uri="{C3380CC4-5D6E-409C-BE32-E72D297353CC}">
              <c16:uniqueId val="{00000000-36AD-4854-88F2-08011F4780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5.81</c:v>
                </c:pt>
                <c:pt idx="1">
                  <c:v>4.7699999999999996</c:v>
                </c:pt>
                <c:pt idx="2">
                  <c:v>4.7</c:v>
                </c:pt>
                <c:pt idx="3">
                  <c:v>5.94</c:v>
                </c:pt>
                <c:pt idx="4">
                  <c:v>6.51</c:v>
                </c:pt>
              </c:numCache>
            </c:numRef>
          </c:val>
          <c:extLst>
            <c:ext xmlns:c16="http://schemas.microsoft.com/office/drawing/2014/chart" uri="{C3380CC4-5D6E-409C-BE32-E72D297353CC}">
              <c16:uniqueId val="{00000001-36AD-4854-88F2-08011F478018}"/>
            </c:ext>
          </c:extLst>
        </c:ser>
        <c:dLbls>
          <c:showLegendKey val="0"/>
          <c:showVal val="0"/>
          <c:showCatName val="0"/>
          <c:showSerName val="0"/>
          <c:showPercent val="0"/>
          <c:showBubbleSize val="0"/>
        </c:dLbls>
        <c:gapWidth val="250"/>
        <c:overlap val="100"/>
        <c:axId val="337027360"/>
        <c:axId val="33702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0.03</c:v>
                </c:pt>
                <c:pt idx="1">
                  <c:v>-1.07</c:v>
                </c:pt>
                <c:pt idx="2">
                  <c:v>-0.02</c:v>
                </c:pt>
                <c:pt idx="3">
                  <c:v>1.26</c:v>
                </c:pt>
                <c:pt idx="4">
                  <c:v>0.61</c:v>
                </c:pt>
              </c:numCache>
            </c:numRef>
          </c:val>
          <c:smooth val="0"/>
          <c:extLst>
            <c:ext xmlns:c16="http://schemas.microsoft.com/office/drawing/2014/chart" uri="{C3380CC4-5D6E-409C-BE32-E72D297353CC}">
              <c16:uniqueId val="{00000002-36AD-4854-88F2-08011F478018}"/>
            </c:ext>
          </c:extLst>
        </c:ser>
        <c:dLbls>
          <c:showLegendKey val="0"/>
          <c:showVal val="0"/>
          <c:showCatName val="0"/>
          <c:showSerName val="0"/>
          <c:showPercent val="0"/>
          <c:showBubbleSize val="0"/>
        </c:dLbls>
        <c:marker val="1"/>
        <c:smooth val="0"/>
        <c:axId val="337027360"/>
        <c:axId val="337026816"/>
      </c:lineChart>
      <c:catAx>
        <c:axId val="3370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026816"/>
        <c:crosses val="autoZero"/>
        <c:auto val="1"/>
        <c:lblAlgn val="ctr"/>
        <c:lblOffset val="100"/>
        <c:tickLblSkip val="1"/>
        <c:tickMarkSkip val="1"/>
        <c:noMultiLvlLbl val="0"/>
      </c:catAx>
      <c:valAx>
        <c:axId val="33702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0.42</c:v>
                </c:pt>
                <c:pt idx="2">
                  <c:v>#N/A</c:v>
                </c:pt>
                <c:pt idx="3">
                  <c:v>0.56999999999999995</c:v>
                </c:pt>
                <c:pt idx="4">
                  <c:v>#N/A</c:v>
                </c:pt>
                <c:pt idx="5">
                  <c:v>0.52</c:v>
                </c:pt>
                <c:pt idx="6">
                  <c:v>#N/A</c:v>
                </c:pt>
                <c:pt idx="7">
                  <c:v>1.1000000000000001</c:v>
                </c:pt>
                <c:pt idx="8">
                  <c:v>#N/A</c:v>
                </c:pt>
                <c:pt idx="9">
                  <c:v>0</c:v>
                </c:pt>
              </c:numCache>
            </c:numRef>
          </c:val>
          <c:extLst>
            <c:ext xmlns:c16="http://schemas.microsoft.com/office/drawing/2014/chart" uri="{C3380CC4-5D6E-409C-BE32-E72D297353CC}">
              <c16:uniqueId val="{00000000-271B-4F67-AAE2-76EB2BEC4B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1B-4F67-AAE2-76EB2BEC4B1C}"/>
            </c:ext>
          </c:extLst>
        </c:ser>
        <c:ser>
          <c:idx val="2"/>
          <c:order val="2"/>
          <c:tx>
            <c:strRef>
              <c:f>データシート!$A$29</c:f>
              <c:strCache>
                <c:ptCount val="1"/>
                <c:pt idx="0">
                  <c:v>市町振興資金貸付事業特別会計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0.03</c:v>
                </c:pt>
                <c:pt idx="4">
                  <c:v>#N/A</c:v>
                </c:pt>
                <c:pt idx="5">
                  <c:v>0.05</c:v>
                </c:pt>
                <c:pt idx="6">
                  <c:v>#N/A</c:v>
                </c:pt>
                <c:pt idx="7">
                  <c:v>0.05</c:v>
                </c:pt>
                <c:pt idx="8">
                  <c:v>#N/A</c:v>
                </c:pt>
                <c:pt idx="9">
                  <c:v>0.04</c:v>
                </c:pt>
              </c:numCache>
            </c:numRef>
          </c:val>
          <c:extLst>
            <c:ext xmlns:c16="http://schemas.microsoft.com/office/drawing/2014/chart" uri="{C3380CC4-5D6E-409C-BE32-E72D297353CC}">
              <c16:uniqueId val="{00000002-271B-4F67-AAE2-76EB2BEC4B1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0.27</c:v>
                </c:pt>
                <c:pt idx="2">
                  <c:v>#N/A</c:v>
                </c:pt>
                <c:pt idx="3">
                  <c:v>0.26</c:v>
                </c:pt>
                <c:pt idx="4">
                  <c:v>#N/A</c:v>
                </c:pt>
                <c:pt idx="5">
                  <c:v>0.25</c:v>
                </c:pt>
                <c:pt idx="6">
                  <c:v>#N/A</c:v>
                </c:pt>
                <c:pt idx="7">
                  <c:v>0.27</c:v>
                </c:pt>
                <c:pt idx="8">
                  <c:v>#N/A</c:v>
                </c:pt>
                <c:pt idx="9">
                  <c:v>0.27</c:v>
                </c:pt>
              </c:numCache>
            </c:numRef>
          </c:val>
          <c:extLst>
            <c:ext xmlns:c16="http://schemas.microsoft.com/office/drawing/2014/chart" uri="{C3380CC4-5D6E-409C-BE32-E72D297353CC}">
              <c16:uniqueId val="{00000003-271B-4F67-AAE2-76EB2BEC4B1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0.68</c:v>
                </c:pt>
                <c:pt idx="8">
                  <c:v>#N/A</c:v>
                </c:pt>
                <c:pt idx="9">
                  <c:v>0.78</c:v>
                </c:pt>
              </c:numCache>
            </c:numRef>
          </c:val>
          <c:extLst>
            <c:ext xmlns:c16="http://schemas.microsoft.com/office/drawing/2014/chart" uri="{C3380CC4-5D6E-409C-BE32-E72D297353CC}">
              <c16:uniqueId val="{00000004-271B-4F67-AAE2-76EB2BEC4B1C}"/>
            </c:ext>
          </c:extLst>
        </c:ser>
        <c:ser>
          <c:idx val="5"/>
          <c:order val="5"/>
          <c:tx>
            <c:strRef>
              <c:f>データシート!$A$32</c:f>
              <c:strCache>
                <c:ptCount val="1"/>
                <c:pt idx="0">
                  <c:v>琵琶湖流域下水道事業会計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0.86</c:v>
                </c:pt>
              </c:numCache>
            </c:numRef>
          </c:val>
          <c:extLst>
            <c:ext xmlns:c16="http://schemas.microsoft.com/office/drawing/2014/chart" uri="{C3380CC4-5D6E-409C-BE32-E72D297353CC}">
              <c16:uniqueId val="{00000005-271B-4F67-AAE2-76EB2BEC4B1C}"/>
            </c:ext>
          </c:extLst>
        </c:ser>
        <c:ser>
          <c:idx val="6"/>
          <c:order val="6"/>
          <c:tx>
            <c:strRef>
              <c:f>データシート!$A$33</c:f>
              <c:strCache>
                <c:ptCount val="1"/>
                <c:pt idx="0">
                  <c:v>モーターボート競走事業会計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0.27</c:v>
                </c:pt>
                <c:pt idx="6">
                  <c:v>#N/A</c:v>
                </c:pt>
                <c:pt idx="7">
                  <c:v>0.56999999999999995</c:v>
                </c:pt>
                <c:pt idx="8">
                  <c:v>#N/A</c:v>
                </c:pt>
                <c:pt idx="9">
                  <c:v>0.94</c:v>
                </c:pt>
              </c:numCache>
            </c:numRef>
          </c:val>
          <c:extLst>
            <c:ext xmlns:c16="http://schemas.microsoft.com/office/drawing/2014/chart" uri="{C3380CC4-5D6E-409C-BE32-E72D297353CC}">
              <c16:uniqueId val="{00000006-271B-4F67-AAE2-76EB2BEC4B1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2.06</c:v>
                </c:pt>
                <c:pt idx="2">
                  <c:v>#N/A</c:v>
                </c:pt>
                <c:pt idx="3">
                  <c:v>1.86</c:v>
                </c:pt>
                <c:pt idx="4">
                  <c:v>#N/A</c:v>
                </c:pt>
                <c:pt idx="5">
                  <c:v>1.52</c:v>
                </c:pt>
                <c:pt idx="6">
                  <c:v>#N/A</c:v>
                </c:pt>
                <c:pt idx="7">
                  <c:v>1.55</c:v>
                </c:pt>
                <c:pt idx="8">
                  <c:v>#N/A</c:v>
                </c:pt>
                <c:pt idx="9">
                  <c:v>1.28</c:v>
                </c:pt>
              </c:numCache>
            </c:numRef>
          </c:val>
          <c:extLst>
            <c:ext xmlns:c16="http://schemas.microsoft.com/office/drawing/2014/chart" uri="{C3380CC4-5D6E-409C-BE32-E72D297353CC}">
              <c16:uniqueId val="{00000007-271B-4F67-AAE2-76EB2BEC4B1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1.31</c:v>
                </c:pt>
                <c:pt idx="2">
                  <c:v>#N/A</c:v>
                </c:pt>
                <c:pt idx="3">
                  <c:v>1.43</c:v>
                </c:pt>
                <c:pt idx="4">
                  <c:v>#N/A</c:v>
                </c:pt>
                <c:pt idx="5">
                  <c:v>1.55</c:v>
                </c:pt>
                <c:pt idx="6">
                  <c:v>#N/A</c:v>
                </c:pt>
                <c:pt idx="7">
                  <c:v>1.71</c:v>
                </c:pt>
                <c:pt idx="8">
                  <c:v>#N/A</c:v>
                </c:pt>
                <c:pt idx="9">
                  <c:v>1.79</c:v>
                </c:pt>
              </c:numCache>
            </c:numRef>
          </c:val>
          <c:extLst>
            <c:ext xmlns:c16="http://schemas.microsoft.com/office/drawing/2014/chart" uri="{C3380CC4-5D6E-409C-BE32-E72D297353CC}">
              <c16:uniqueId val="{00000008-271B-4F67-AAE2-76EB2BEC4B1C}"/>
            </c:ext>
          </c:extLst>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2.67</c:v>
                </c:pt>
                <c:pt idx="2">
                  <c:v>#N/A</c:v>
                </c:pt>
                <c:pt idx="3">
                  <c:v>2.91</c:v>
                </c:pt>
                <c:pt idx="4">
                  <c:v>#N/A</c:v>
                </c:pt>
                <c:pt idx="5">
                  <c:v>3.11</c:v>
                </c:pt>
                <c:pt idx="6">
                  <c:v>#N/A</c:v>
                </c:pt>
                <c:pt idx="7">
                  <c:v>3.23</c:v>
                </c:pt>
                <c:pt idx="8">
                  <c:v>#N/A</c:v>
                </c:pt>
                <c:pt idx="9">
                  <c:v>3.6</c:v>
                </c:pt>
              </c:numCache>
            </c:numRef>
          </c:val>
          <c:extLst>
            <c:ext xmlns:c16="http://schemas.microsoft.com/office/drawing/2014/chart" uri="{C3380CC4-5D6E-409C-BE32-E72D297353CC}">
              <c16:uniqueId val="{00000009-271B-4F67-AAE2-76EB2BEC4B1C}"/>
            </c:ext>
          </c:extLst>
        </c:ser>
        <c:dLbls>
          <c:showLegendKey val="0"/>
          <c:showVal val="0"/>
          <c:showCatName val="0"/>
          <c:showSerName val="0"/>
          <c:showPercent val="0"/>
          <c:showBubbleSize val="0"/>
        </c:dLbls>
        <c:gapWidth val="150"/>
        <c:overlap val="100"/>
        <c:axId val="337029536"/>
        <c:axId val="337030080"/>
      </c:barChart>
      <c:catAx>
        <c:axId val="33702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030080"/>
        <c:crosses val="autoZero"/>
        <c:auto val="1"/>
        <c:lblAlgn val="ctr"/>
        <c:lblOffset val="100"/>
        <c:tickLblSkip val="1"/>
        <c:tickMarkSkip val="1"/>
        <c:noMultiLvlLbl val="0"/>
      </c:catAx>
      <c:valAx>
        <c:axId val="33703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2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49773</c:v>
                </c:pt>
                <c:pt idx="5">
                  <c:v>50602</c:v>
                </c:pt>
                <c:pt idx="8">
                  <c:v>52406</c:v>
                </c:pt>
                <c:pt idx="11">
                  <c:v>55922</c:v>
                </c:pt>
                <c:pt idx="14">
                  <c:v>53106</c:v>
                </c:pt>
              </c:numCache>
            </c:numRef>
          </c:val>
          <c:extLst>
            <c:ext xmlns:c16="http://schemas.microsoft.com/office/drawing/2014/chart" uri="{C3380CC4-5D6E-409C-BE32-E72D297353CC}">
              <c16:uniqueId val="{00000000-7D98-4664-A344-B98D318952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D98-4664-A344-B98D318952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2374</c:v>
                </c:pt>
                <c:pt idx="3">
                  <c:v>2735</c:v>
                </c:pt>
                <c:pt idx="6">
                  <c:v>2739</c:v>
                </c:pt>
                <c:pt idx="9">
                  <c:v>2772</c:v>
                </c:pt>
                <c:pt idx="12">
                  <c:v>2995</c:v>
                </c:pt>
              </c:numCache>
            </c:numRef>
          </c:val>
          <c:extLst>
            <c:ext xmlns:c16="http://schemas.microsoft.com/office/drawing/2014/chart" uri="{C3380CC4-5D6E-409C-BE32-E72D297353CC}">
              <c16:uniqueId val="{00000002-7D98-4664-A344-B98D318952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7D98-4664-A344-B98D318952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2680</c:v>
                </c:pt>
                <c:pt idx="3">
                  <c:v>2640</c:v>
                </c:pt>
                <c:pt idx="6">
                  <c:v>3106</c:v>
                </c:pt>
                <c:pt idx="9">
                  <c:v>3181</c:v>
                </c:pt>
                <c:pt idx="12">
                  <c:v>2878</c:v>
                </c:pt>
              </c:numCache>
            </c:numRef>
          </c:val>
          <c:extLst>
            <c:ext xmlns:c16="http://schemas.microsoft.com/office/drawing/2014/chart" uri="{C3380CC4-5D6E-409C-BE32-E72D297353CC}">
              <c16:uniqueId val="{00000004-7D98-4664-A344-B98D318952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1333</c:v>
                </c:pt>
                <c:pt idx="3">
                  <c:v>1667</c:v>
                </c:pt>
                <c:pt idx="6">
                  <c:v>2000</c:v>
                </c:pt>
                <c:pt idx="9">
                  <c:v>2333</c:v>
                </c:pt>
                <c:pt idx="12">
                  <c:v>2667</c:v>
                </c:pt>
              </c:numCache>
            </c:numRef>
          </c:val>
          <c:extLst>
            <c:ext xmlns:c16="http://schemas.microsoft.com/office/drawing/2014/chart" uri="{C3380CC4-5D6E-409C-BE32-E72D297353CC}">
              <c16:uniqueId val="{00000005-7D98-4664-A344-B98D318952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98-4664-A344-B98D318952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79821</c:v>
                </c:pt>
                <c:pt idx="3">
                  <c:v>77889</c:v>
                </c:pt>
                <c:pt idx="6">
                  <c:v>77338</c:v>
                </c:pt>
                <c:pt idx="9">
                  <c:v>78155</c:v>
                </c:pt>
                <c:pt idx="12">
                  <c:v>73751</c:v>
                </c:pt>
              </c:numCache>
            </c:numRef>
          </c:val>
          <c:extLst>
            <c:ext xmlns:c16="http://schemas.microsoft.com/office/drawing/2014/chart" uri="{C3380CC4-5D6E-409C-BE32-E72D297353CC}">
              <c16:uniqueId val="{00000007-7D98-4664-A344-B98D31895215}"/>
            </c:ext>
          </c:extLst>
        </c:ser>
        <c:dLbls>
          <c:showLegendKey val="0"/>
          <c:showVal val="0"/>
          <c:showCatName val="0"/>
          <c:showSerName val="0"/>
          <c:showPercent val="0"/>
          <c:showBubbleSize val="0"/>
        </c:dLbls>
        <c:gapWidth val="100"/>
        <c:overlap val="100"/>
        <c:axId val="337030624"/>
        <c:axId val="33703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36436</c:v>
                </c:pt>
                <c:pt idx="2">
                  <c:v>#N/A</c:v>
                </c:pt>
                <c:pt idx="3">
                  <c:v>#N/A</c:v>
                </c:pt>
                <c:pt idx="4">
                  <c:v>34330</c:v>
                </c:pt>
                <c:pt idx="5">
                  <c:v>#N/A</c:v>
                </c:pt>
                <c:pt idx="6">
                  <c:v>#N/A</c:v>
                </c:pt>
                <c:pt idx="7">
                  <c:v>32777</c:v>
                </c:pt>
                <c:pt idx="8">
                  <c:v>#N/A</c:v>
                </c:pt>
                <c:pt idx="9">
                  <c:v>#N/A</c:v>
                </c:pt>
                <c:pt idx="10">
                  <c:v>30519</c:v>
                </c:pt>
                <c:pt idx="11">
                  <c:v>#N/A</c:v>
                </c:pt>
                <c:pt idx="12">
                  <c:v>#N/A</c:v>
                </c:pt>
                <c:pt idx="13">
                  <c:v>29186</c:v>
                </c:pt>
                <c:pt idx="14">
                  <c:v>#N/A</c:v>
                </c:pt>
              </c:numCache>
            </c:numRef>
          </c:val>
          <c:smooth val="0"/>
          <c:extLst>
            <c:ext xmlns:c16="http://schemas.microsoft.com/office/drawing/2014/chart" uri="{C3380CC4-5D6E-409C-BE32-E72D297353CC}">
              <c16:uniqueId val="{00000008-7D98-4664-A344-B98D31895215}"/>
            </c:ext>
          </c:extLst>
        </c:ser>
        <c:dLbls>
          <c:showLegendKey val="0"/>
          <c:showVal val="0"/>
          <c:showCatName val="0"/>
          <c:showSerName val="0"/>
          <c:showPercent val="0"/>
          <c:showBubbleSize val="0"/>
        </c:dLbls>
        <c:marker val="1"/>
        <c:smooth val="0"/>
        <c:axId val="337030624"/>
        <c:axId val="337031712"/>
      </c:lineChart>
      <c:catAx>
        <c:axId val="3370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031712"/>
        <c:crosses val="autoZero"/>
        <c:auto val="1"/>
        <c:lblAlgn val="ctr"/>
        <c:lblOffset val="100"/>
        <c:tickLblSkip val="1"/>
        <c:tickMarkSkip val="1"/>
        <c:noMultiLvlLbl val="0"/>
      </c:catAx>
      <c:valAx>
        <c:axId val="33703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680557</c:v>
                </c:pt>
                <c:pt idx="5">
                  <c:v>675030</c:v>
                </c:pt>
                <c:pt idx="8">
                  <c:v>671594</c:v>
                </c:pt>
                <c:pt idx="11">
                  <c:v>664746</c:v>
                </c:pt>
                <c:pt idx="14">
                  <c:v>658154</c:v>
                </c:pt>
              </c:numCache>
            </c:numRef>
          </c:val>
          <c:extLst>
            <c:ext xmlns:c16="http://schemas.microsoft.com/office/drawing/2014/chart" uri="{C3380CC4-5D6E-409C-BE32-E72D297353CC}">
              <c16:uniqueId val="{00000000-DC0F-4A94-9A62-A79B1518EE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6368</c:v>
                </c:pt>
                <c:pt idx="5">
                  <c:v>5909</c:v>
                </c:pt>
                <c:pt idx="8">
                  <c:v>5238</c:v>
                </c:pt>
                <c:pt idx="11">
                  <c:v>4821</c:v>
                </c:pt>
                <c:pt idx="14">
                  <c:v>4472</c:v>
                </c:pt>
              </c:numCache>
            </c:numRef>
          </c:val>
          <c:extLst>
            <c:ext xmlns:c16="http://schemas.microsoft.com/office/drawing/2014/chart" uri="{C3380CC4-5D6E-409C-BE32-E72D297353CC}">
              <c16:uniqueId val="{00000001-DC0F-4A94-9A62-A79B1518EE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64672</c:v>
                </c:pt>
                <c:pt idx="5">
                  <c:v>56557</c:v>
                </c:pt>
                <c:pt idx="8">
                  <c:v>55163</c:v>
                </c:pt>
                <c:pt idx="11">
                  <c:v>63791</c:v>
                </c:pt>
                <c:pt idx="14">
                  <c:v>69270</c:v>
                </c:pt>
              </c:numCache>
            </c:numRef>
          </c:val>
          <c:extLst>
            <c:ext xmlns:c16="http://schemas.microsoft.com/office/drawing/2014/chart" uri="{C3380CC4-5D6E-409C-BE32-E72D297353CC}">
              <c16:uniqueId val="{00000002-DC0F-4A94-9A62-A79B1518EE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0F-4A94-9A62-A79B1518EE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0F-4A94-9A62-A79B1518EE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4053</c:v>
                </c:pt>
                <c:pt idx="3">
                  <c:v>3690</c:v>
                </c:pt>
                <c:pt idx="6">
                  <c:v>3205</c:v>
                </c:pt>
                <c:pt idx="9">
                  <c:v>2845</c:v>
                </c:pt>
                <c:pt idx="12">
                  <c:v>2384</c:v>
                </c:pt>
              </c:numCache>
            </c:numRef>
          </c:val>
          <c:extLst>
            <c:ext xmlns:c16="http://schemas.microsoft.com/office/drawing/2014/chart" uri="{C3380CC4-5D6E-409C-BE32-E72D297353CC}">
              <c16:uniqueId val="{00000005-DC0F-4A94-9A62-A79B1518EE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143970</c:v>
                </c:pt>
                <c:pt idx="3">
                  <c:v>139774</c:v>
                </c:pt>
                <c:pt idx="6">
                  <c:v>130040</c:v>
                </c:pt>
                <c:pt idx="9">
                  <c:v>125648</c:v>
                </c:pt>
                <c:pt idx="12">
                  <c:v>121500</c:v>
                </c:pt>
              </c:numCache>
            </c:numRef>
          </c:val>
          <c:extLst>
            <c:ext xmlns:c16="http://schemas.microsoft.com/office/drawing/2014/chart" uri="{C3380CC4-5D6E-409C-BE32-E72D297353CC}">
              <c16:uniqueId val="{00000006-DC0F-4A94-9A62-A79B1518EE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c:v>
                </c:pt>
                <c:pt idx="3">
                  <c:v>1</c:v>
                </c:pt>
                <c:pt idx="6">
                  <c:v>4</c:v>
                </c:pt>
                <c:pt idx="9">
                  <c:v>6</c:v>
                </c:pt>
                <c:pt idx="12">
                  <c:v>2</c:v>
                </c:pt>
              </c:numCache>
            </c:numRef>
          </c:val>
          <c:extLst>
            <c:ext xmlns:c16="http://schemas.microsoft.com/office/drawing/2014/chart" uri="{C3380CC4-5D6E-409C-BE32-E72D297353CC}">
              <c16:uniqueId val="{00000007-DC0F-4A94-9A62-A79B1518EE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33036</c:v>
                </c:pt>
                <c:pt idx="3">
                  <c:v>34743</c:v>
                </c:pt>
                <c:pt idx="6">
                  <c:v>37585</c:v>
                </c:pt>
                <c:pt idx="9">
                  <c:v>38978</c:v>
                </c:pt>
                <c:pt idx="12">
                  <c:v>38955</c:v>
                </c:pt>
              </c:numCache>
            </c:numRef>
          </c:val>
          <c:extLst>
            <c:ext xmlns:c16="http://schemas.microsoft.com/office/drawing/2014/chart" uri="{C3380CC4-5D6E-409C-BE32-E72D297353CC}">
              <c16:uniqueId val="{00000008-DC0F-4A94-9A62-A79B1518EE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47181</c:v>
                </c:pt>
                <c:pt idx="3">
                  <c:v>45363</c:v>
                </c:pt>
                <c:pt idx="6">
                  <c:v>42967</c:v>
                </c:pt>
                <c:pt idx="9">
                  <c:v>44841</c:v>
                </c:pt>
                <c:pt idx="12">
                  <c:v>48292</c:v>
                </c:pt>
              </c:numCache>
            </c:numRef>
          </c:val>
          <c:extLst>
            <c:ext xmlns:c16="http://schemas.microsoft.com/office/drawing/2014/chart" uri="{C3380CC4-5D6E-409C-BE32-E72D297353CC}">
              <c16:uniqueId val="{00000009-DC0F-4A94-9A62-A79B1518EE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1068022</c:v>
                </c:pt>
                <c:pt idx="3">
                  <c:v>1070246</c:v>
                </c:pt>
                <c:pt idx="6">
                  <c:v>1079586</c:v>
                </c:pt>
                <c:pt idx="9">
                  <c:v>1082500</c:v>
                </c:pt>
                <c:pt idx="12">
                  <c:v>1091683</c:v>
                </c:pt>
              </c:numCache>
            </c:numRef>
          </c:val>
          <c:extLst>
            <c:ext xmlns:c16="http://schemas.microsoft.com/office/drawing/2014/chart" uri="{C3380CC4-5D6E-409C-BE32-E72D297353CC}">
              <c16:uniqueId val="{0000000A-DC0F-4A94-9A62-A79B1518EEEE}"/>
            </c:ext>
          </c:extLst>
        </c:ser>
        <c:dLbls>
          <c:showLegendKey val="0"/>
          <c:showVal val="0"/>
          <c:showCatName val="0"/>
          <c:showSerName val="0"/>
          <c:showPercent val="0"/>
          <c:showBubbleSize val="0"/>
        </c:dLbls>
        <c:gapWidth val="100"/>
        <c:overlap val="100"/>
        <c:axId val="337032800"/>
        <c:axId val="33702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544665</c:v>
                </c:pt>
                <c:pt idx="2">
                  <c:v>#N/A</c:v>
                </c:pt>
                <c:pt idx="3">
                  <c:v>#N/A</c:v>
                </c:pt>
                <c:pt idx="4">
                  <c:v>556321</c:v>
                </c:pt>
                <c:pt idx="5">
                  <c:v>#N/A</c:v>
                </c:pt>
                <c:pt idx="6">
                  <c:v>#N/A</c:v>
                </c:pt>
                <c:pt idx="7">
                  <c:v>561390</c:v>
                </c:pt>
                <c:pt idx="8">
                  <c:v>#N/A</c:v>
                </c:pt>
                <c:pt idx="9">
                  <c:v>#N/A</c:v>
                </c:pt>
                <c:pt idx="10">
                  <c:v>561460</c:v>
                </c:pt>
                <c:pt idx="11">
                  <c:v>#N/A</c:v>
                </c:pt>
                <c:pt idx="12">
                  <c:v>#N/A</c:v>
                </c:pt>
                <c:pt idx="13">
                  <c:v>570920</c:v>
                </c:pt>
                <c:pt idx="14">
                  <c:v>#N/A</c:v>
                </c:pt>
              </c:numCache>
            </c:numRef>
          </c:val>
          <c:smooth val="0"/>
          <c:extLst>
            <c:ext xmlns:c16="http://schemas.microsoft.com/office/drawing/2014/chart" uri="{C3380CC4-5D6E-409C-BE32-E72D297353CC}">
              <c16:uniqueId val="{0000000B-DC0F-4A94-9A62-A79B1518EEEE}"/>
            </c:ext>
          </c:extLst>
        </c:ser>
        <c:dLbls>
          <c:showLegendKey val="0"/>
          <c:showVal val="0"/>
          <c:showCatName val="0"/>
          <c:showSerName val="0"/>
          <c:showPercent val="0"/>
          <c:showBubbleSize val="0"/>
        </c:dLbls>
        <c:marker val="1"/>
        <c:smooth val="0"/>
        <c:axId val="337032800"/>
        <c:axId val="337025728"/>
      </c:lineChart>
      <c:catAx>
        <c:axId val="3370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025728"/>
        <c:crosses val="autoZero"/>
        <c:auto val="1"/>
        <c:lblAlgn val="ctr"/>
        <c:lblOffset val="100"/>
        <c:tickLblSkip val="1"/>
        <c:tickMarkSkip val="1"/>
        <c:noMultiLvlLbl val="0"/>
      </c:catAx>
      <c:valAx>
        <c:axId val="33702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0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15595</c:v>
                </c:pt>
                <c:pt idx="1">
                  <c:v>19714</c:v>
                </c:pt>
                <c:pt idx="2">
                  <c:v>21777</c:v>
                </c:pt>
              </c:numCache>
            </c:numRef>
          </c:val>
          <c:extLst>
            <c:ext xmlns:c16="http://schemas.microsoft.com/office/drawing/2014/chart" uri="{C3380CC4-5D6E-409C-BE32-E72D297353CC}">
              <c16:uniqueId val="{00000000-3C1D-452E-B729-C9A014DE92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7989</c:v>
                </c:pt>
                <c:pt idx="1">
                  <c:v>9995</c:v>
                </c:pt>
                <c:pt idx="2">
                  <c:v>10802</c:v>
                </c:pt>
              </c:numCache>
            </c:numRef>
          </c:val>
          <c:extLst>
            <c:ext xmlns:c16="http://schemas.microsoft.com/office/drawing/2014/chart" uri="{C3380CC4-5D6E-409C-BE32-E72D297353CC}">
              <c16:uniqueId val="{00000001-3C1D-452E-B729-C9A014DE92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26746</c:v>
                </c:pt>
                <c:pt idx="1">
                  <c:v>27133</c:v>
                </c:pt>
                <c:pt idx="2">
                  <c:v>26020</c:v>
                </c:pt>
              </c:numCache>
            </c:numRef>
          </c:val>
          <c:extLst>
            <c:ext xmlns:c16="http://schemas.microsoft.com/office/drawing/2014/chart" uri="{C3380CC4-5D6E-409C-BE32-E72D297353CC}">
              <c16:uniqueId val="{00000002-3C1D-452E-B729-C9A014DE92C6}"/>
            </c:ext>
          </c:extLst>
        </c:ser>
        <c:dLbls>
          <c:showLegendKey val="0"/>
          <c:showVal val="0"/>
          <c:showCatName val="0"/>
          <c:showSerName val="0"/>
          <c:showPercent val="0"/>
          <c:showBubbleSize val="0"/>
        </c:dLbls>
        <c:gapWidth val="120"/>
        <c:overlap val="100"/>
        <c:axId val="337026272"/>
        <c:axId val="153382896"/>
      </c:barChart>
      <c:catAx>
        <c:axId val="3370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382896"/>
        <c:crosses val="autoZero"/>
        <c:auto val="1"/>
        <c:lblAlgn val="ctr"/>
        <c:lblOffset val="100"/>
        <c:tickLblSkip val="1"/>
        <c:tickMarkSkip val="1"/>
        <c:noMultiLvlLbl val="0"/>
      </c:catAx>
      <c:valAx>
        <c:axId val="153382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0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{96BEC27D-C87F-48E8-BB85-AB79E98F453F}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32-48D5-9BCE-65563401CD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{F02B46D9-FCEA-4097-915B-C42433F40800}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32-48D5-9BCE-65563401CD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{BB539312-940B-4D38-8669-01270C6D20F2}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32-48D5-9BCE-65563401CD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{AFCF2C66-2ECB-4867-8BB1-783EC8D0DCDA}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32-48D5-9BCE-65563401CD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{CB42E37B-67CB-4523-932E-E68BCB4F8C4A}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32-48D5-9BCE-65563401CD1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{701E4CA8-8CA0-4FB3-8C19-C81A3FA9D209}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32-48D5-9BCE-65563401CD1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{E2E95514-3275-4C20-9E9E-92A43890D582}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32-48D5-9BCE-65563401CD1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{DE5821B4-75D6-473F-8578-0C001373A132}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32-48D5-9BCE-65563401CD1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{3BFDF275-180C-4F39-A13D-B0B710536086}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32-48D5-9BCE-65563401CD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47.1</c:v>
                </c:pt>
                <c:pt idx="16">
                  <c:v>48.5</c:v>
                </c:pt>
                <c:pt idx="24">
                  <c:v>49.9</c:v>
                </c:pt>
                <c:pt idx="32">
                  <c:v>51.4</c:v>
                </c:pt>
              </c:numCache>
            </c:numRef>
          </c:xVal>
          <c:yVal>
            <c:numRef>
              <c:f>公会計指標分析・財政指標組合せ分析表!$BP$51:$DC$51</c:f>
              <c:numCache>
                <c:formatCode>#,##0.0;"▲ "#,##0.0</c:formatCode>
                <c:ptCount val="40"/>
                <c:pt idx="0">
                  <c:v>194.7</c:v>
                </c:pt>
                <c:pt idx="8">
                  <c:v>199.6</c:v>
                </c:pt>
                <c:pt idx="16">
                  <c:v>200.2</c:v>
                </c:pt>
                <c:pt idx="24">
                  <c:v>200.4</c:v>
                </c:pt>
                <c:pt idx="32">
                  <c:v>202.1</c:v>
                </c:pt>
              </c:numCache>
            </c:numRef>
          </c:yVal>
          <c:smooth val="0"/>
          <c:extLst>
            <c:ext xmlns:c16="http://schemas.microsoft.com/office/drawing/2014/chart" uri="{C3380CC4-5D6E-409C-BE32-E72D297353CC}">
              <c16:uniqueId val="{00000009-1132-48D5-9BCE-65563401CD1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{8C4FAECC-AAF3-4579-9F7E-C63665758E28}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32-48D5-9BCE-65563401CD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{B8B449EF-81D5-47AD-9770-894875D801CB}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32-48D5-9BCE-65563401CD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{CF4EB8F7-4BB5-4D89-869C-A5185D970F1F}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32-48D5-9BCE-65563401CD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{68C3B181-B98A-442C-90C5-4383BEBBC7AF}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32-48D5-9BCE-65563401CD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{87B97BA6-406A-4731-8276-3551D89E8DAD}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32-48D5-9BCE-65563401CD1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{7B0516A1-A088-449D-B6D0-47AD6C0B2494}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32-48D5-9BCE-65563401CD1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{20BA6CDA-2B51-400F-AED3-1720EEAF52E5}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32-48D5-9BCE-65563401CD1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{29BBB8DE-34F0-4102-A020-28B81D4397A8}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32-48D5-9BCE-65563401CD1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{73AE37C7-3207-4D3D-BB58-58A8EAC6C53F}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32-48D5-9BCE-65563401CD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57.3</c:v>
                </c:pt>
                <c:pt idx="16">
                  <c:v>60.1</c:v>
                </c:pt>
                <c:pt idx="24">
                  <c:v>60.7</c:v>
                </c:pt>
                <c:pt idx="32">
                  <c:v>60.1</c:v>
                </c:pt>
              </c:numCache>
            </c:numRef>
          </c:xVal>
          <c:yVal>
            <c:numRef>
              <c:f>公会計指標分析・財政指標組合せ分析表!$BP$55:$DC$55</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1132-48D5-9BCE-65563401CD1C}"/>
            </c:ext>
          </c:extLst>
        </c:ser>
        <c:dLbls>
          <c:showLegendKey val="0"/>
          <c:showVal val="1"/>
          <c:showCatName val="0"/>
          <c:showSerName val="0"/>
          <c:showPercent val="0"/>
          <c:showBubbleSize val="0"/>
        </c:dLbls>
        <c:axId val="1485760240"/>
        <c:axId val="1485761872"/>
      </c:scatterChart>
      <c:valAx>
        <c:axId val="14857602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761872"/>
        <c:crosses val="autoZero"/>
        <c:crossBetween val="midCat"/>
      </c:valAx>
      <c:valAx>
        <c:axId val="1485761872"/>
        <c:scaling>
          <c:orientation val="minMax"/>
          <c:max val="203.6"/>
          <c:min val="19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5760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{463F4845-2226-4311-BA7B-226A7265EF99}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361-4DAE-95CB-0FEDD59829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{E74A21EE-13F5-4A53-B98B-0DF282459C93}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61-4DAE-95CB-0FEDD59829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{42D14F3B-2A86-4970-9393-9374024BED34}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61-4DAE-95CB-0FEDD59829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{E4D76717-4619-4F55-BF79-21C913567B51}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61-4DAE-95CB-0FEDD59829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{EE4EB9F4-BD7D-4530-B725-F273DBF1359E}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61-4DAE-95CB-0FEDD598293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{5F0F1B18-BEAB-4C59-BD20-EA565754C3E6}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361-4DAE-95CB-0FEDD59829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{8F729314-2135-426B-92FD-28C94CCFA044}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361-4DAE-95CB-0FEDD598293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{57ECC207-5BF9-488F-B08F-6C8A9320A82A}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361-4DAE-95CB-0FEDD598293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{911C3FF2-B214-410C-BF1B-FC07FC6C6A99}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361-4DAE-95CB-0FEDD59829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13.2</c:v>
                </c:pt>
                <c:pt idx="16">
                  <c:v>12.3</c:v>
                </c:pt>
                <c:pt idx="24">
                  <c:v>11.6</c:v>
                </c:pt>
                <c:pt idx="32">
                  <c:v>10.9</c:v>
                </c:pt>
              </c:numCache>
            </c:numRef>
          </c:xVal>
          <c:yVal>
            <c:numRef>
              <c:f>公会計指標分析・財政指標組合せ分析表!$BP$73:$DC$73</c:f>
              <c:numCache>
                <c:formatCode>#,##0.0;"▲ "#,##0.0</c:formatCode>
                <c:ptCount val="40"/>
                <c:pt idx="0">
                  <c:v>194.7</c:v>
                </c:pt>
                <c:pt idx="8">
                  <c:v>199.6</c:v>
                </c:pt>
                <c:pt idx="16">
                  <c:v>200.2</c:v>
                </c:pt>
                <c:pt idx="24">
                  <c:v>200.4</c:v>
                </c:pt>
                <c:pt idx="32">
                  <c:v>202.1</c:v>
                </c:pt>
              </c:numCache>
            </c:numRef>
          </c:yVal>
          <c:smooth val="0"/>
          <c:extLst>
            <c:ext xmlns:c16="http://schemas.microsoft.com/office/drawing/2014/chart" uri="{C3380CC4-5D6E-409C-BE32-E72D297353CC}">
              <c16:uniqueId val="{00000009-4361-4DAE-95CB-0FEDD598293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{F70C4499-6A46-4806-B14B-07DB86AFBCA0}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361-4DAE-95CB-0FEDD59829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{A75711B0-561B-4B02-9FA3-C47106C88097}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61-4DAE-95CB-0FEDD59829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{D9D39230-3995-4234-B414-334A4B754AFA}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61-4DAE-95CB-0FEDD59829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{95C8DAD4-99FD-4327-86EF-23E14C61CD56}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61-4DAE-95CB-0FEDD59829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{0BEF097A-CD75-4D3B-AB3F-562622BAFFDA}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61-4DAE-95CB-0FEDD598293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{68197088-CA1C-4465-B770-9525F6C588F3}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361-4DAE-95CB-0FEDD598293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{8A9526DE-1CC0-4418-99E9-5A0978D3D4BA}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361-4DAE-95CB-0FEDD598293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{BE0CBCC0-0802-47A8-9D5E-8309BC330DF4}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361-4DAE-95CB-0FEDD598293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{EDDF72F0-6412-4FDB-88C0-2FA6EE191A0F}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361-4DAE-95CB-0FEDD59829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4361-4DAE-95CB-0FEDD5982939}"/>
            </c:ext>
          </c:extLst>
        </c:ser>
        <c:dLbls>
          <c:showLegendKey val="0"/>
          <c:showVal val="1"/>
          <c:showCatName val="0"/>
          <c:showSerName val="0"/>
          <c:showPercent val="0"/>
          <c:showBubbleSize val="0"/>
        </c:dLbls>
        <c:axId val="1485760784"/>
        <c:axId val="1485761328"/>
      </c:scatterChart>
      <c:valAx>
        <c:axId val="1485760784"/>
        <c:scaling>
          <c:orientation val="minMax"/>
          <c:max val="14.4"/>
          <c:min val="1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761328"/>
        <c:crosses val="autoZero"/>
        <c:crossBetween val="midCat"/>
      </c:valAx>
      <c:valAx>
        <c:axId val="1485761328"/>
        <c:scaling>
          <c:orientation val="minMax"/>
          <c:max val="203.6"/>
          <c:min val="19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5760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「元利償還金等」は、前年度と比べ、</a:t>
          </a:r>
          <a:r>
            <a:rPr kumimoji="1" lang="en-US" altLang="ja-JP" sz="1000">
              <a:solidFill>
                <a:schemeClr val="dk1"/>
              </a:solidFill>
              <a:effectLst/>
              <a:latin typeface="+mn-lt"/>
              <a:ea typeface="+mn-ea"/>
              <a:cs typeface="+mn-cs"/>
            </a:rPr>
            <a:t>41</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これは、近年の低金利下において県債を発行してきたことや、前年度に新事業応援ファンド事業の終了に伴う貸付金償還があったことの反動減により、元利償還金が</a:t>
          </a:r>
          <a:r>
            <a:rPr kumimoji="1" lang="en-US" altLang="ja-JP" sz="1000">
              <a:solidFill>
                <a:schemeClr val="dk1"/>
              </a:solidFill>
              <a:effectLst/>
              <a:latin typeface="+mn-lt"/>
              <a:ea typeface="+mn-ea"/>
              <a:cs typeface="+mn-cs"/>
            </a:rPr>
            <a:t>44</a:t>
          </a:r>
          <a:r>
            <a:rPr kumimoji="1" lang="ja-JP" altLang="en-US" sz="1000">
              <a:solidFill>
                <a:schemeClr val="dk1"/>
              </a:solidFill>
              <a:effectLst/>
              <a:latin typeface="+mn-lt"/>
              <a:ea typeface="+mn-ea"/>
              <a:cs typeface="+mn-cs"/>
            </a:rPr>
            <a:t>億円減少したことによる。</a:t>
          </a:r>
          <a:endParaRPr lang="ja-JP" altLang="ja-JP" sz="1100">
            <a:effectLst/>
          </a:endParaRPr>
        </a:p>
        <a:p>
          <a:r>
            <a:rPr kumimoji="1" lang="ja-JP" altLang="ja-JP" sz="1000">
              <a:solidFill>
                <a:schemeClr val="dk1"/>
              </a:solidFill>
              <a:effectLst/>
              <a:latin typeface="+mn-lt"/>
              <a:ea typeface="+mn-ea"/>
              <a:cs typeface="+mn-cs"/>
            </a:rPr>
            <a:t>　一方、「算入公債費等」は、臨時財政対策債の償還の増により</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　これまでの財政健全化に対する取組の成果が指標上も徐々に現れてきているところであるが、全国的には依然高い水準であり、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年度割相当額を積み立てることを積立ルールとしており、当該額を積み立てている。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「将来負担額」は、前年度と比べ</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億円増加した。これは、退職手当負担見込額が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億円減少した一方、地方債残高が</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億円、債務負担行為に基づく支出予定額が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億円増加したことなどによるものである。</a:t>
          </a:r>
          <a:endParaRPr lang="ja-JP" altLang="ja-JP" sz="1400">
            <a:effectLst/>
          </a:endParaRPr>
        </a:p>
        <a:p>
          <a:r>
            <a:rPr kumimoji="1" lang="ja-JP" altLang="ja-JP" sz="1100">
              <a:solidFill>
                <a:schemeClr val="dk1"/>
              </a:solidFill>
              <a:effectLst/>
              <a:latin typeface="+mn-lt"/>
              <a:ea typeface="+mn-ea"/>
              <a:cs typeface="+mn-cs"/>
            </a:rPr>
            <a:t>　「将来負担額」から控除する「充当可能財源等」は、前年度と比べ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した。この要因としては、今後の県債償還に対する普通交付税算入見込額が</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億円減少した一方、充当可能基金の残高が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億円増加したことによるものである。</a:t>
          </a:r>
          <a:endParaRPr lang="ja-JP" altLang="ja-JP" sz="1400">
            <a:effectLst/>
          </a:endParaRPr>
        </a:p>
        <a:p>
          <a:r>
            <a:rPr kumimoji="1" lang="ja-JP" altLang="ja-JP" sz="1100">
              <a:solidFill>
                <a:schemeClr val="dk1"/>
              </a:solidFill>
              <a:effectLst/>
              <a:latin typeface="+mn-lt"/>
              <a:ea typeface="+mn-ea"/>
              <a:cs typeface="+mn-cs"/>
            </a:rPr>
            <a:t>　これらの結果、「将来負担比率の分子」は、前年度と比べ、</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将来負担比率は、すぐに改善できるものではないが、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586</a:t>
          </a:r>
          <a:r>
            <a:rPr kumimoji="1" lang="ja-JP" altLang="ja-JP"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・これは、財政調整基金で約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億円、減債基金で約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億円の積立</a:t>
          </a:r>
          <a:r>
            <a:rPr kumimoji="1" lang="ja-JP" altLang="en-US" sz="1100">
              <a:solidFill>
                <a:schemeClr val="dk1"/>
              </a:solidFill>
              <a:effectLst/>
              <a:latin typeface="+mn-lt"/>
              <a:ea typeface="+mn-ea"/>
              <a:cs typeface="+mn-cs"/>
            </a:rPr>
            <a:t>が増加した一方で、</a:t>
          </a:r>
          <a:r>
            <a:rPr kumimoji="1" lang="ja-JP" altLang="ja-JP" sz="1100">
              <a:solidFill>
                <a:schemeClr val="dk1"/>
              </a:solidFill>
              <a:effectLst/>
              <a:latin typeface="+mn-lt"/>
              <a:ea typeface="+mn-ea"/>
              <a:cs typeface="+mn-cs"/>
            </a:rPr>
            <a:t>地域医療介護総合確保基金</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億円、琵琶湖管理基金で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億円の事業進捗による基金事業の取り崩しによる減少などが</a:t>
          </a:r>
          <a:r>
            <a:rPr kumimoji="1" lang="ja-JP" altLang="ja-JP" sz="1100">
              <a:solidFill>
                <a:schemeClr val="dk1"/>
              </a:solidFill>
              <a:effectLst/>
              <a:latin typeface="+mn-lt"/>
              <a:ea typeface="+mn-ea"/>
              <a:cs typeface="+mn-cs"/>
            </a:rPr>
            <a:t>主な要因である。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県税の減収などの不測の事態への対応に加え、国民スポーツ大会・全国障害者スポーツ大会の開催に向けた施設整備や公共施設の老朽化対策など、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・福祉・教育振興基金：福祉および教育の振興を図る。</a:t>
          </a:r>
          <a:endParaRPr lang="ja-JP" altLang="ja-JP" sz="1400">
            <a:effectLst/>
          </a:endParaRPr>
        </a:p>
        <a:p>
          <a:r>
            <a:rPr kumimoji="1" lang="ja-JP" altLang="ja-JP" sz="1100">
              <a:solidFill>
                <a:schemeClr val="dk1"/>
              </a:solidFill>
              <a:effectLst/>
              <a:latin typeface="+mn-lt"/>
              <a:ea typeface="+mn-ea"/>
              <a:cs typeface="+mn-cs"/>
            </a:rPr>
            <a:t>・国民スポーツ大会・全国障害者スポーツ大会運営等基金：第</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回国民スポーツ大会および第</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回全国障害者スポーツ大会の円滑な運営に資するとともに、これらの大会に向けたスポーツ施設の整備およびスポーツに関する競技水準の向上を図る。</a:t>
          </a:r>
          <a:endParaRPr lang="ja-JP" altLang="ja-JP" sz="1400">
            <a:effectLst/>
          </a:endParaRPr>
        </a:p>
        <a:p>
          <a:r>
            <a:rPr kumimoji="1" lang="ja-JP" altLang="ja-JP" sz="1100">
              <a:solidFill>
                <a:schemeClr val="dk1"/>
              </a:solidFill>
              <a:effectLst/>
              <a:latin typeface="+mn-lt"/>
              <a:ea typeface="+mn-ea"/>
              <a:cs typeface="+mn-cs"/>
            </a:rPr>
            <a:t>・地域医療介護総合確保基金：地域における医療及び介護の総合的な確保の促進に関する法律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平成元年法律第</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号</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項の規定に基づく地域における医療および介護の総合的な確保のための事業の実施に関する計画の円滑な推進を図る。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東海道新幹線新駅</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東海道新幹線の新駅設置計画の中止に伴う関係地域の振興等の事業の費用の取り崩しにより</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・琵琶湖管理基金：水草対策の刈取・除去事業の費用の取り崩しにより約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憶円の減少となっている。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・地域医療介護総合確保基金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地域密着型サービス施設等の整備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の費用の取り崩しにより約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憶円の減少となっている。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・文化財保存基金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指定文化財保存修理等補助</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の費用の取り崩しにより約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憶円の減少となっている。</a:t>
          </a:r>
          <a:endParaRPr lang="ja-JP" altLang="ja-JP">
            <a:effectLst/>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・その他特定目的基金全体：公共施設、インフラ等の長寿命化対策や多額の負担が見込まれる特定の財政支出に備えるため、一定額を確保していく。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以降、財政構造改革として、歳入歳出両面にわたる取組を進めてきたが、そうした取組をしてもなお、解消できない財源不足額や、災害や国補正等の対応については、財源調整的な基金の取り崩し等により対応してきた。</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年度においては、県税収入の増等により</a:t>
          </a:r>
          <a:r>
            <a:rPr kumimoji="1" lang="ja-JP" altLang="en-US" sz="1100">
              <a:solidFill>
                <a:schemeClr val="dk1"/>
              </a:solidFill>
              <a:effectLst/>
              <a:latin typeface="+mn-lt"/>
              <a:ea typeface="+mn-ea"/>
              <a:cs typeface="+mn-cs"/>
            </a:rPr>
            <a:t>積立が</a:t>
          </a:r>
          <a:r>
            <a:rPr kumimoji="1" lang="ja-JP" altLang="ja-JP" sz="1100">
              <a:solidFill>
                <a:schemeClr val="dk1"/>
              </a:solidFill>
              <a:effectLst/>
              <a:latin typeface="+mn-lt"/>
              <a:ea typeface="+mn-ea"/>
              <a:cs typeface="+mn-cs"/>
            </a:rPr>
            <a:t>取崩し</a:t>
          </a:r>
          <a:r>
            <a:rPr kumimoji="1" lang="ja-JP" altLang="en-US" sz="1100">
              <a:solidFill>
                <a:schemeClr val="dk1"/>
              </a:solidFill>
              <a:effectLst/>
              <a:latin typeface="+mn-lt"/>
              <a:ea typeface="+mn-ea"/>
              <a:cs typeface="+mn-cs"/>
            </a:rPr>
            <a:t>を上回ったため</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億円の積立を行うことができたことが要因である。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景気後退による県税の大幅な減収や、大規模災害の発生など不測の事態に備えるため、これまで同様、予算編成や予算執行における効率化の徹底はもとより、本県が実施している収支改善の取組を着実に進め、「滋賀県行政経営方針 </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月）に基づく財政運営上の数値目標としている財政調整基金および減債基金の合計が毎年度</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億円程度（標準財政規模の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％）の残高を引き続き確保していく。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年度末の基金残高は、約</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億円となっており、前年度から約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億円の増加となっている。　</a:t>
          </a:r>
          <a:endParaRPr lang="ja-JP" altLang="ja-JP" sz="1400">
            <a:effectLst/>
          </a:endParaRPr>
        </a:p>
        <a:p>
          <a:r>
            <a:rPr kumimoji="1" lang="ja-JP" altLang="ja-JP" sz="1100">
              <a:solidFill>
                <a:schemeClr val="dk1"/>
              </a:solidFill>
              <a:effectLst/>
              <a:latin typeface="+mn-lt"/>
              <a:ea typeface="+mn-ea"/>
              <a:cs typeface="+mn-cs"/>
            </a:rPr>
            <a:t>・県税収入の増等により積立が取崩しを上回ったため、約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億円の積立を行うことができたことが要因である。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・今後の金利変動等の公債費の償還リスクに備えるため、本県が実施している収支改善の取組を着実に進め、「滋賀県行政経営方針 </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月）に基づく財政運営上の数値目標としている財政調整基金および減債基金の合計が毎年度</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億円程度（標準財政規模の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％）の残高を引き続き確保していく。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E3E8DE-8521-4FB0-B496-970AA3493C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17BDC0-2FCB-4320-BCA9-0CA96A94D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8987C89-E6E5-4882-958E-81B54A398399}"/>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2E9F4300-6E33-4273-9BA7-AE8497ADD72C}"/>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4DBCA174-2B22-4BA5-B4BD-9B78F6422F3E}"/>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4C78306-43B6-4BAE-96A1-388CEED3058D}"/>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904CD247-3008-4B08-9AB3-802C095DBBE4}"/>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EE136CD4-504C-434C-AA7D-A079AE4DBD50}"/>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56579BF8-79DD-4F18-90EB-C311F0C8A278}"/>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D51E47D-80B0-4F2B-9872-8212880E4945}"/>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8EFB89-88C9-42E7-912E-958526ECB07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D3832E5-FE9E-47AE-A65A-332C369E8A8A}"/>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0E70F0-8F56-4F77-90ED-6DF440564844}"/>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6FA97E4-E807-498B-8DA8-29EBEDCDD76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10FEA15-0865-4E86-80A0-EF210DADE284}"/>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0BEA2E7-68EE-4532-B57D-727F89233B81}"/>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0ADA3AC-7D39-4062-BE7B-61352CCFF0D0}"/>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582AB0B5-5E95-4559-B8BF-E9D85734EA36}"/>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59091E8-B537-42CA-86A7-DCEA7CDAC2CF}"/>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DD2401A-0675-4AB6-A8C2-BB6D4D2937AC}"/>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7F8B9E5-A632-4CA1-96AB-8EFDB8123069}"/>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B7B74C4-C7EC-4467-BCC1-D0313E406A9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EAFDB6-521A-47D6-91CE-2815145E0F62}"/>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618B759-52FC-44CD-85DE-45731D9EC509}"/>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5D22BE8-C45B-4150-82E5-6B5864595DFA}"/>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0D2885D-34BC-4C03-8E5E-7B25206FFBBF}"/>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D70D26-4B09-473A-91DC-7249C12EB785}"/>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221B2A5-B5A5-43B7-9EFA-B744A5023EF6}"/>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D0C660C-E3DC-4268-80E1-D939C4F884D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31E26F59-0177-432A-8D64-D0E51019512F}"/>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F1AB43B5-84F0-46CA-9C84-237E36274800}"/>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75F6236A-D3EF-474B-82EB-C402DE2D2450}"/>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32B3B706-9A56-4B40-A0BA-4BCBA384004D}"/>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82782237-4A35-4034-A2A3-13C1BD1827B7}"/>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7B8498C6-8B5C-450F-9CAA-A773E009F4B9}"/>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1222AAB-0755-4D1B-8776-298354FC9199}"/>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108BB5B-BF47-46A0-95C5-7F334E56C903}"/>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E7AA0700-5E04-494B-8116-F2A2EDD663E6}"/>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2F29274E-DFC0-4209-A80F-3E417B551386}"/>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F35B661-C67F-4AFB-A3C3-B9D8E147D580}"/>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7CE588CA-33A8-4D1B-9C9D-140BAD0BF2CF}"/>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B9F6D330-5E0D-4491-8854-FE7E5A94DEB8}"/>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3B770EF-79F7-4175-B053-A1A35E5DB79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88BC4E8-446D-4EBF-99AA-F84013F92223}"/>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3047261-8F5B-4505-8CDC-96C0D697216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F2DDD998-475A-458D-9C4E-0758A6F8C247}"/>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有形固定資産減価償却率は、前年度と比較して、</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本県における県有施設は、その半分程度が昭和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年から昭和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年頃にかけて整備されており、それらの施設を中心に老朽化が進んでいる。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本県では、平成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年度に策定した「滋賀県公共施設等マネジメント基本方針」に基づいて、施設総量の適正化や施設の長寿命化、計画的な更新・改修に取り組んでいる。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26296AB-D4F3-45D3-A151-F289B1145EE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31326B0-5C5C-4CF1-A6FE-35595D9365DA}"/>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02A7FB3-3344-4DD2-A1DF-0CFCB6DB8A2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8F30D723-F017-457B-A5C9-E43FC1B3DDA6}"/>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1D48759-1CD7-4115-9911-2AAAA35981CD}"/>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FEC33775-7460-48C4-9F9A-4D7B87E55354}"/>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7327CD67-7FA3-4E60-BE23-D0C271137E21}"/>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71A4C2D9-0352-492F-B19E-77E4490C703E}"/>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15F3019A-5E0A-4390-B1A6-1B3CFB6B7F0F}"/>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BDC6A975-08A4-4CC7-A131-B6E859687C2D}"/>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25E36DFA-B770-45A3-BD78-7F6799B3D1B4}"/>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3EDC2E35-E970-408E-87D1-6C755F283CFC}"/>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F6328959-E2FD-41B0-9B65-CC45DB8BAA2C}"/>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819A5352-3620-450C-B4D4-E169492DD252}"/>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158115</xdr:rowOff>
    </xdr:from>
    <xdr:to>
      <xdr:col>23</xdr:col>
      <xdr:colOff>85090</xdr:colOff>
      <xdr:row>35</xdr:row>
      <xdr:rowOff>15875</xdr:rowOff>
    </xdr:to>
    <xdr:cxnSp macro="">
      <xdr:nvCxnSpPr>
        <xdr:cNvPr id="62" name="直線コネクタ 61">
          <a:extLst>
            <a:ext uri="{FF2B5EF4-FFF2-40B4-BE49-F238E27FC236}">
              <a16:creationId xmlns:a16="http://schemas.microsoft.com/office/drawing/2014/main" id="{754365D7-9D56-41DD-898C-4CCC9662C29B}"/>
            </a:ext>
          </a:extLst>
        </xdr:cNvPr>
        <xdr:cNvCxnSpPr/>
      </xdr:nvCxnSpPr>
      <xdr:spPr>
        <a:xfrm flipV="1">
          <a:off x="4306570" y="4695190"/>
          <a:ext cx="1270" cy="9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a:extLst>
            <a:ext uri="{FF2B5EF4-FFF2-40B4-BE49-F238E27FC236}">
              <a16:creationId xmlns:a16="http://schemas.microsoft.com/office/drawing/2014/main" id="{E7CE7700-6F88-480C-A8CF-36DAA3DB9857}"/>
            </a:ext>
          </a:extLst>
        </xdr:cNvPr>
        <xdr:cNvSpPr txBox="1"/>
      </xdr:nvSpPr>
      <xdr:spPr>
        <a:xfrm>
          <a:off x="4359275"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a:extLst>
            <a:ext uri="{FF2B5EF4-FFF2-40B4-BE49-F238E27FC236}">
              <a16:creationId xmlns:a16="http://schemas.microsoft.com/office/drawing/2014/main" id="{7C1C88D9-87B6-4792-A165-BB91C90D7AC1}"/>
            </a:ext>
          </a:extLst>
        </xdr:cNvPr>
        <xdr:cNvCxnSpPr/>
      </xdr:nvCxnSpPr>
      <xdr:spPr>
        <a:xfrm>
          <a:off x="4216400" y="568325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104792</xdr:rowOff>
    </xdr:from>
    <xdr:ext cx="405111" cy="259045"/>
    <xdr:sp macro="" textlink="">
      <xdr:nvSpPr>
        <xdr:cNvPr id="65" name="有形固定資産減価償却率最大値テキスト">
          <a:extLst>
            <a:ext uri="{FF2B5EF4-FFF2-40B4-BE49-F238E27FC236}">
              <a16:creationId xmlns:a16="http://schemas.microsoft.com/office/drawing/2014/main" id="{FDDB26D4-A5FE-43E9-9D76-9D7994C3252C}"/>
            </a:ext>
          </a:extLst>
        </xdr:cNvPr>
        <xdr:cNvSpPr txBox="1"/>
      </xdr:nvSpPr>
      <xdr:spPr>
        <a:xfrm>
          <a:off x="4359275" y="447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158115</xdr:rowOff>
    </xdr:from>
    <xdr:to>
      <xdr:col>23</xdr:col>
      <xdr:colOff>174625</xdr:colOff>
      <xdr:row>28</xdr:row>
      <xdr:rowOff>158115</xdr:rowOff>
    </xdr:to>
    <xdr:cxnSp macro="">
      <xdr:nvCxnSpPr>
        <xdr:cNvPr id="66" name="直線コネクタ 65">
          <a:extLst>
            <a:ext uri="{FF2B5EF4-FFF2-40B4-BE49-F238E27FC236}">
              <a16:creationId xmlns:a16="http://schemas.microsoft.com/office/drawing/2014/main" id="{D8BCA3FA-FC92-4FE1-A2E4-56A86561BF4F}"/>
            </a:ext>
          </a:extLst>
        </xdr:cNvPr>
        <xdr:cNvCxnSpPr/>
      </xdr:nvCxnSpPr>
      <xdr:spPr>
        <a:xfrm>
          <a:off x="4216400" y="46951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93870</xdr:rowOff>
    </xdr:from>
    <xdr:ext cx="405111" cy="259045"/>
    <xdr:sp macro="" textlink="">
      <xdr:nvSpPr>
        <xdr:cNvPr id="67" name="有形固定資産減価償却率平均値テキスト">
          <a:extLst>
            <a:ext uri="{FF2B5EF4-FFF2-40B4-BE49-F238E27FC236}">
              <a16:creationId xmlns:a16="http://schemas.microsoft.com/office/drawing/2014/main" id="{408EF2BB-77F3-47D9-901D-90CD9CB05FC0}"/>
            </a:ext>
          </a:extLst>
        </xdr:cNvPr>
        <xdr:cNvSpPr txBox="1"/>
      </xdr:nvSpPr>
      <xdr:spPr>
        <a:xfrm>
          <a:off x="4359275" y="51135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68" name="フローチャート: 判断 67">
          <a:extLst>
            <a:ext uri="{FF2B5EF4-FFF2-40B4-BE49-F238E27FC236}">
              <a16:creationId xmlns:a16="http://schemas.microsoft.com/office/drawing/2014/main" id="{AFBB4888-9B7A-4167-92A6-857012CB3D29}"/>
            </a:ext>
          </a:extLst>
        </xdr:cNvPr>
        <xdr:cNvSpPr/>
      </xdr:nvSpPr>
      <xdr:spPr>
        <a:xfrm>
          <a:off x="4254500" y="51351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69" name="フローチャート: 判断 68">
          <a:extLst>
            <a:ext uri="{FF2B5EF4-FFF2-40B4-BE49-F238E27FC236}">
              <a16:creationId xmlns:a16="http://schemas.microsoft.com/office/drawing/2014/main" id="{E9B8D890-4DD2-4835-BD02-91A564DEBCB1}"/>
            </a:ext>
          </a:extLst>
        </xdr:cNvPr>
        <xdr:cNvSpPr/>
      </xdr:nvSpPr>
      <xdr:spPr>
        <a:xfrm>
          <a:off x="3616325" y="516420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115443</xdr:rowOff>
    </xdr:from>
    <xdr:to>
      <xdr:col>15</xdr:col>
      <xdr:colOff>187325</xdr:colOff>
      <xdr:row>32</xdr:row>
      <xdr:rowOff>45593</xdr:rowOff>
    </xdr:to>
    <xdr:sp macro="" textlink="">
      <xdr:nvSpPr>
        <xdr:cNvPr id="70" name="フローチャート: 判断 69">
          <a:extLst>
            <a:ext uri="{FF2B5EF4-FFF2-40B4-BE49-F238E27FC236}">
              <a16:creationId xmlns:a16="http://schemas.microsoft.com/office/drawing/2014/main" id="{FEA81887-13D0-478F-B227-DB3CB3399BE9}"/>
            </a:ext>
          </a:extLst>
        </xdr:cNvPr>
        <xdr:cNvSpPr/>
      </xdr:nvSpPr>
      <xdr:spPr>
        <a:xfrm>
          <a:off x="2930525" y="5135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165989</xdr:rowOff>
    </xdr:from>
    <xdr:to>
      <xdr:col>11</xdr:col>
      <xdr:colOff>187325</xdr:colOff>
      <xdr:row>31</xdr:row>
      <xdr:rowOff>96139</xdr:rowOff>
    </xdr:to>
    <xdr:sp macro="" textlink="">
      <xdr:nvSpPr>
        <xdr:cNvPr id="71" name="フローチャート: 判断 70">
          <a:extLst>
            <a:ext uri="{FF2B5EF4-FFF2-40B4-BE49-F238E27FC236}">
              <a16:creationId xmlns:a16="http://schemas.microsoft.com/office/drawing/2014/main" id="{7D0C0A1F-7CD7-4A98-A8EE-6F132C05120A}"/>
            </a:ext>
          </a:extLst>
        </xdr:cNvPr>
        <xdr:cNvSpPr/>
      </xdr:nvSpPr>
      <xdr:spPr>
        <a:xfrm>
          <a:off x="2244725" y="50205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2" name="フローチャート: 判断 71">
          <a:extLst>
            <a:ext uri="{FF2B5EF4-FFF2-40B4-BE49-F238E27FC236}">
              <a16:creationId xmlns:a16="http://schemas.microsoft.com/office/drawing/2014/main" id="{FC035649-F9C0-46B2-BE49-D9B243C9E48F}"/>
            </a:ext>
          </a:extLst>
        </xdr:cNvPr>
        <xdr:cNvSpPr/>
      </xdr:nvSpPr>
      <xdr:spPr>
        <a:xfrm>
          <a:off x="1558925" y="497192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9F904E8-98F7-41B9-9368-825B13E61CD5}"/>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7BC7ACB-30A6-41D1-879C-6E5D4623408C}"/>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B341509-0212-467B-90E5-A752853D03D5}"/>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1A2C8EE-AA8C-413E-9E32-345CD70E768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68384E0-08F6-4DDE-9491-52F5F7FB418E}"/>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82677</xdr:rowOff>
    </xdr:from>
    <xdr:to>
      <xdr:col>23</xdr:col>
      <xdr:colOff>136525</xdr:colOff>
      <xdr:row>30</xdr:row>
      <xdr:rowOff>12827</xdr:rowOff>
    </xdr:to>
    <xdr:sp macro="" textlink="">
      <xdr:nvSpPr>
        <xdr:cNvPr id="78" name="楕円 77">
          <a:extLst>
            <a:ext uri="{FF2B5EF4-FFF2-40B4-BE49-F238E27FC236}">
              <a16:creationId xmlns:a16="http://schemas.microsoft.com/office/drawing/2014/main" id="{3363D2B0-6515-4D14-83BD-B4442694AECE}"/>
            </a:ext>
          </a:extLst>
        </xdr:cNvPr>
        <xdr:cNvSpPr/>
      </xdr:nvSpPr>
      <xdr:spPr>
        <a:xfrm>
          <a:off x="4254500" y="47816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105554</xdr:rowOff>
    </xdr:from>
    <xdr:ext cx="405111" cy="259045"/>
    <xdr:sp macro="" textlink="">
      <xdr:nvSpPr>
        <xdr:cNvPr id="79" name="有形固定資産減価償却率該当値テキスト">
          <a:extLst>
            <a:ext uri="{FF2B5EF4-FFF2-40B4-BE49-F238E27FC236}">
              <a16:creationId xmlns:a16="http://schemas.microsoft.com/office/drawing/2014/main" id="{68CCE3FF-5095-4812-A4E7-39E090C5F608}"/>
            </a:ext>
          </a:extLst>
        </xdr:cNvPr>
        <xdr:cNvSpPr txBox="1"/>
      </xdr:nvSpPr>
      <xdr:spPr>
        <a:xfrm>
          <a:off x="4359275" y="463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17907</xdr:rowOff>
    </xdr:from>
    <xdr:to>
      <xdr:col>19</xdr:col>
      <xdr:colOff>187325</xdr:colOff>
      <xdr:row>29</xdr:row>
      <xdr:rowOff>119507</xdr:rowOff>
    </xdr:to>
    <xdr:sp macro="" textlink="">
      <xdr:nvSpPr>
        <xdr:cNvPr id="80" name="楕円 79">
          <a:extLst>
            <a:ext uri="{FF2B5EF4-FFF2-40B4-BE49-F238E27FC236}">
              <a16:creationId xmlns:a16="http://schemas.microsoft.com/office/drawing/2014/main" id="{FF9E42AB-CFA5-4362-908E-159A25F22AC4}"/>
            </a:ext>
          </a:extLst>
        </xdr:cNvPr>
        <xdr:cNvSpPr/>
      </xdr:nvSpPr>
      <xdr:spPr>
        <a:xfrm>
          <a:off x="3616325" y="47137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68707</xdr:rowOff>
    </xdr:from>
    <xdr:to>
      <xdr:col>23</xdr:col>
      <xdr:colOff>85725</xdr:colOff>
      <xdr:row>29</xdr:row>
      <xdr:rowOff>133477</xdr:rowOff>
    </xdr:to>
    <xdr:cxnSp macro="">
      <xdr:nvCxnSpPr>
        <xdr:cNvPr id="81" name="直線コネクタ 80">
          <a:extLst>
            <a:ext uri="{FF2B5EF4-FFF2-40B4-BE49-F238E27FC236}">
              <a16:creationId xmlns:a16="http://schemas.microsoft.com/office/drawing/2014/main" id="{BF6DA513-9B43-4FD7-86BD-A3A50762623F}"/>
            </a:ext>
          </a:extLst>
        </xdr:cNvPr>
        <xdr:cNvCxnSpPr/>
      </xdr:nvCxnSpPr>
      <xdr:spPr>
        <a:xfrm>
          <a:off x="3673475" y="4761357"/>
          <a:ext cx="6286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82" name="楕円 81">
          <a:extLst>
            <a:ext uri="{FF2B5EF4-FFF2-40B4-BE49-F238E27FC236}">
              <a16:creationId xmlns:a16="http://schemas.microsoft.com/office/drawing/2014/main" id="{02A83DFE-3031-4CDA-9366-3B6AA4BA62CE}"/>
            </a:ext>
          </a:extLst>
        </xdr:cNvPr>
        <xdr:cNvSpPr/>
      </xdr:nvSpPr>
      <xdr:spPr>
        <a:xfrm>
          <a:off x="2930525" y="4659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68707</xdr:rowOff>
    </xdr:to>
    <xdr:cxnSp macro="">
      <xdr:nvCxnSpPr>
        <xdr:cNvPr id="83" name="直線コネクタ 82">
          <a:extLst>
            <a:ext uri="{FF2B5EF4-FFF2-40B4-BE49-F238E27FC236}">
              <a16:creationId xmlns:a16="http://schemas.microsoft.com/office/drawing/2014/main" id="{9EEF99C4-C10A-4E29-856B-3EE97C02A1A8}"/>
            </a:ext>
          </a:extLst>
        </xdr:cNvPr>
        <xdr:cNvCxnSpPr/>
      </xdr:nvCxnSpPr>
      <xdr:spPr>
        <a:xfrm>
          <a:off x="2987675" y="4707255"/>
          <a:ext cx="6858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68453</xdr:rowOff>
    </xdr:from>
    <xdr:to>
      <xdr:col>11</xdr:col>
      <xdr:colOff>187325</xdr:colOff>
      <xdr:row>28</xdr:row>
      <xdr:rowOff>170053</xdr:rowOff>
    </xdr:to>
    <xdr:sp macro="" textlink="">
      <xdr:nvSpPr>
        <xdr:cNvPr id="84" name="楕円 83">
          <a:extLst>
            <a:ext uri="{FF2B5EF4-FFF2-40B4-BE49-F238E27FC236}">
              <a16:creationId xmlns:a16="http://schemas.microsoft.com/office/drawing/2014/main" id="{B1FD9C40-034D-4D01-9ED5-87DAC9A9846D}"/>
            </a:ext>
          </a:extLst>
        </xdr:cNvPr>
        <xdr:cNvSpPr/>
      </xdr:nvSpPr>
      <xdr:spPr>
        <a:xfrm>
          <a:off x="2244725" y="45991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119253</xdr:rowOff>
    </xdr:from>
    <xdr:to>
      <xdr:col>15</xdr:col>
      <xdr:colOff>136525</xdr:colOff>
      <xdr:row>29</xdr:row>
      <xdr:rowOff>8255</xdr:rowOff>
    </xdr:to>
    <xdr:cxnSp macro="">
      <xdr:nvCxnSpPr>
        <xdr:cNvPr id="85" name="直線コネクタ 84">
          <a:extLst>
            <a:ext uri="{FF2B5EF4-FFF2-40B4-BE49-F238E27FC236}">
              <a16:creationId xmlns:a16="http://schemas.microsoft.com/office/drawing/2014/main" id="{7534567D-943D-410B-926A-C5D134C48F8C}"/>
            </a:ext>
          </a:extLst>
        </xdr:cNvPr>
        <xdr:cNvCxnSpPr/>
      </xdr:nvCxnSpPr>
      <xdr:spPr>
        <a:xfrm>
          <a:off x="2301875" y="4656328"/>
          <a:ext cx="6858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12319</xdr:rowOff>
    </xdr:from>
    <xdr:to>
      <xdr:col>7</xdr:col>
      <xdr:colOff>187325</xdr:colOff>
      <xdr:row>28</xdr:row>
      <xdr:rowOff>113919</xdr:rowOff>
    </xdr:to>
    <xdr:sp macro="" textlink="">
      <xdr:nvSpPr>
        <xdr:cNvPr id="86" name="楕円 85">
          <a:extLst>
            <a:ext uri="{FF2B5EF4-FFF2-40B4-BE49-F238E27FC236}">
              <a16:creationId xmlns:a16="http://schemas.microsoft.com/office/drawing/2014/main" id="{399B2511-56FC-4847-8C9B-B5172EC20348}"/>
            </a:ext>
          </a:extLst>
        </xdr:cNvPr>
        <xdr:cNvSpPr/>
      </xdr:nvSpPr>
      <xdr:spPr>
        <a:xfrm>
          <a:off x="1558925" y="45430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63119</xdr:rowOff>
    </xdr:from>
    <xdr:to>
      <xdr:col>11</xdr:col>
      <xdr:colOff>136525</xdr:colOff>
      <xdr:row>28</xdr:row>
      <xdr:rowOff>119253</xdr:rowOff>
    </xdr:to>
    <xdr:cxnSp macro="">
      <xdr:nvCxnSpPr>
        <xdr:cNvPr id="87" name="直線コネクタ 86">
          <a:extLst>
            <a:ext uri="{FF2B5EF4-FFF2-40B4-BE49-F238E27FC236}">
              <a16:creationId xmlns:a16="http://schemas.microsoft.com/office/drawing/2014/main" id="{8D10F4F1-094D-4C56-BA55-AECFF94993B7}"/>
            </a:ext>
          </a:extLst>
        </xdr:cNvPr>
        <xdr:cNvCxnSpPr/>
      </xdr:nvCxnSpPr>
      <xdr:spPr>
        <a:xfrm>
          <a:off x="1616075" y="4600194"/>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62628</xdr:rowOff>
    </xdr:from>
    <xdr:ext cx="405111" cy="259045"/>
    <xdr:sp macro="" textlink="">
      <xdr:nvSpPr>
        <xdr:cNvPr id="88" name="n_1aveValue有形固定資産減価償却率">
          <a:extLst>
            <a:ext uri="{FF2B5EF4-FFF2-40B4-BE49-F238E27FC236}">
              <a16:creationId xmlns:a16="http://schemas.microsoft.com/office/drawing/2014/main" id="{294D84C0-D956-4936-86C9-4CE132A267DA}"/>
            </a:ext>
          </a:extLst>
        </xdr:cNvPr>
        <xdr:cNvSpPr txBox="1"/>
      </xdr:nvSpPr>
      <xdr:spPr>
        <a:xfrm>
          <a:off x="347409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36720</xdr:rowOff>
    </xdr:from>
    <xdr:ext cx="405111" cy="259045"/>
    <xdr:sp macro="" textlink="">
      <xdr:nvSpPr>
        <xdr:cNvPr id="89" name="n_2aveValue有形固定資産減価償却率">
          <a:extLst>
            <a:ext uri="{FF2B5EF4-FFF2-40B4-BE49-F238E27FC236}">
              <a16:creationId xmlns:a16="http://schemas.microsoft.com/office/drawing/2014/main" id="{2964EA13-1DB7-44DF-8083-4E5138C4E085}"/>
            </a:ext>
          </a:extLst>
        </xdr:cNvPr>
        <xdr:cNvSpPr txBox="1"/>
      </xdr:nvSpPr>
      <xdr:spPr>
        <a:xfrm>
          <a:off x="2797819" y="5218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87266</xdr:rowOff>
    </xdr:from>
    <xdr:ext cx="405111" cy="259045"/>
    <xdr:sp macro="" textlink="">
      <xdr:nvSpPr>
        <xdr:cNvPr id="90" name="n_3aveValue有形固定資産減価償却率">
          <a:extLst>
            <a:ext uri="{FF2B5EF4-FFF2-40B4-BE49-F238E27FC236}">
              <a16:creationId xmlns:a16="http://schemas.microsoft.com/office/drawing/2014/main" id="{C204F4EA-600D-4B1C-87E6-A4E588C7EAA1}"/>
            </a:ext>
          </a:extLst>
        </xdr:cNvPr>
        <xdr:cNvSpPr txBox="1"/>
      </xdr:nvSpPr>
      <xdr:spPr>
        <a:xfrm>
          <a:off x="2112019" y="51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35450</xdr:rowOff>
    </xdr:from>
    <xdr:ext cx="405111" cy="259045"/>
    <xdr:sp macro="" textlink="">
      <xdr:nvSpPr>
        <xdr:cNvPr id="91" name="n_4aveValue有形固定資産減価償却率">
          <a:extLst>
            <a:ext uri="{FF2B5EF4-FFF2-40B4-BE49-F238E27FC236}">
              <a16:creationId xmlns:a16="http://schemas.microsoft.com/office/drawing/2014/main" id="{5DB921A5-CDA7-417C-A9F2-0EE5D6ED19E7}"/>
            </a:ext>
          </a:extLst>
        </xdr:cNvPr>
        <xdr:cNvSpPr txBox="1"/>
      </xdr:nvSpPr>
      <xdr:spPr>
        <a:xfrm>
          <a:off x="1426219" y="5055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136034</xdr:rowOff>
    </xdr:from>
    <xdr:ext cx="405111" cy="259045"/>
    <xdr:sp macro="" textlink="">
      <xdr:nvSpPr>
        <xdr:cNvPr id="92" name="n_1mainValue有形固定資産減価償却率">
          <a:extLst>
            <a:ext uri="{FF2B5EF4-FFF2-40B4-BE49-F238E27FC236}">
              <a16:creationId xmlns:a16="http://schemas.microsoft.com/office/drawing/2014/main" id="{B84F40C1-F945-4625-AD40-902C41516207}"/>
            </a:ext>
          </a:extLst>
        </xdr:cNvPr>
        <xdr:cNvSpPr txBox="1"/>
      </xdr:nvSpPr>
      <xdr:spPr>
        <a:xfrm>
          <a:off x="3474094" y="450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3" name="n_2mainValue有形固定資産減価償却率">
          <a:extLst>
            <a:ext uri="{FF2B5EF4-FFF2-40B4-BE49-F238E27FC236}">
              <a16:creationId xmlns:a16="http://schemas.microsoft.com/office/drawing/2014/main" id="{312674B3-96D6-4319-9296-6DC860CDE919}"/>
            </a:ext>
          </a:extLst>
        </xdr:cNvPr>
        <xdr:cNvSpPr txBox="1"/>
      </xdr:nvSpPr>
      <xdr:spPr>
        <a:xfrm>
          <a:off x="2797819" y="44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15130</xdr:rowOff>
    </xdr:from>
    <xdr:ext cx="405111" cy="259045"/>
    <xdr:sp macro="" textlink="">
      <xdr:nvSpPr>
        <xdr:cNvPr id="94" name="n_3mainValue有形固定資産減価償却率">
          <a:extLst>
            <a:ext uri="{FF2B5EF4-FFF2-40B4-BE49-F238E27FC236}">
              <a16:creationId xmlns:a16="http://schemas.microsoft.com/office/drawing/2014/main" id="{9CD6A3B8-6F5D-4ED0-87FB-AC842ABE64E0}"/>
            </a:ext>
          </a:extLst>
        </xdr:cNvPr>
        <xdr:cNvSpPr txBox="1"/>
      </xdr:nvSpPr>
      <xdr:spPr>
        <a:xfrm>
          <a:off x="2112019" y="4383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130446</xdr:rowOff>
    </xdr:from>
    <xdr:ext cx="405111" cy="259045"/>
    <xdr:sp macro="" textlink="">
      <xdr:nvSpPr>
        <xdr:cNvPr id="95" name="n_4mainValue有形固定資産減価償却率">
          <a:extLst>
            <a:ext uri="{FF2B5EF4-FFF2-40B4-BE49-F238E27FC236}">
              <a16:creationId xmlns:a16="http://schemas.microsoft.com/office/drawing/2014/main" id="{BB194D9B-272B-4B00-AEDA-482997EE5D7F}"/>
            </a:ext>
          </a:extLst>
        </xdr:cNvPr>
        <xdr:cNvSpPr txBox="1"/>
      </xdr:nvSpPr>
      <xdr:spPr>
        <a:xfrm>
          <a:off x="1426219" y="434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319B46D-997E-42E8-A5D1-5C5A5D84790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58E6182B-1627-460A-BF10-74CD5C3EDE5C}"/>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8" name="正方形/長方形 97">
          <a:extLst>
            <a:ext uri="{FF2B5EF4-FFF2-40B4-BE49-F238E27FC236}">
              <a16:creationId xmlns:a16="http://schemas.microsoft.com/office/drawing/2014/main" id="{38C59065-3975-463C-BCFB-2D03850C76E2}"/>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CAAC314-C95A-441D-B0C8-41D0918941B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520B801E-A445-4DD1-83A7-456E0470AF14}"/>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1" name="正方形/長方形 100">
          <a:extLst>
            <a:ext uri="{FF2B5EF4-FFF2-40B4-BE49-F238E27FC236}">
              <a16:creationId xmlns:a16="http://schemas.microsoft.com/office/drawing/2014/main" id="{6697F4E4-8E08-4FDB-84C6-F8FEE3E3ECAA}"/>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2" name="正方形/長方形 101">
          <a:extLst>
            <a:ext uri="{FF2B5EF4-FFF2-40B4-BE49-F238E27FC236}">
              <a16:creationId xmlns:a16="http://schemas.microsoft.com/office/drawing/2014/main" id="{48F751FA-077A-40ED-87C5-08CB0071E611}"/>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B4154176-D139-420F-BC2C-C0364B264E0E}"/>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C2887D73-523B-4243-AA35-2660114B16CF}"/>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9EB5854A-B46F-4297-92C5-38653FB0235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6" name="テキスト ボックス 105">
          <a:extLst>
            <a:ext uri="{FF2B5EF4-FFF2-40B4-BE49-F238E27FC236}">
              <a16:creationId xmlns:a16="http://schemas.microsoft.com/office/drawing/2014/main" id="{318F3F1F-EBBB-4B38-AA15-207885B57931}"/>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ポイント増加したものの、類似団体平均は下回った。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今後、歳入確保について検討を継続するとともに、大規模事業や既存事業の見直しを進め、持続可能な財政基盤の確立に取り組む。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79FFE019-E453-4A40-AABB-93DC94CFA13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762E41EA-2279-47B2-B088-28380A22E9F4}"/>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BBA7EBB8-4031-4DC6-9722-D446D2EB56A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5CD455CF-9795-4B94-876A-BC5E27855F75}"/>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96CBD960-4755-47A5-829B-51EDE6E5112A}"/>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AF824003-A36C-4B8C-99CA-91B5BDB0D262}"/>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D5CDD1F-4034-4412-84BF-4D576D3587EF}"/>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6A466A1A-CDC0-4A4E-84A3-006683A87247}"/>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5" name="テキスト ボックス 114">
          <a:extLst>
            <a:ext uri="{FF2B5EF4-FFF2-40B4-BE49-F238E27FC236}">
              <a16:creationId xmlns:a16="http://schemas.microsoft.com/office/drawing/2014/main" id="{4657077C-B09D-4448-BA4F-BB8FD1AEEB46}"/>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AC0E05A6-2045-42A5-8534-63B7506A0D3F}"/>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7" name="テキスト ボックス 116">
          <a:extLst>
            <a:ext uri="{FF2B5EF4-FFF2-40B4-BE49-F238E27FC236}">
              <a16:creationId xmlns:a16="http://schemas.microsoft.com/office/drawing/2014/main" id="{FF154C2C-684B-4B74-BBAA-4D4B18719356}"/>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959CF203-510D-4DE0-8E81-26AC6AABD589}"/>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a:extLst>
            <a:ext uri="{FF2B5EF4-FFF2-40B4-BE49-F238E27FC236}">
              <a16:creationId xmlns:a16="http://schemas.microsoft.com/office/drawing/2014/main" id="{5DACE8C5-DFD2-417A-B2CE-FA503D407531}"/>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B0C8689B-BB7C-4B7A-AF23-158B221FEEBC}"/>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a:extLst>
            <a:ext uri="{FF2B5EF4-FFF2-40B4-BE49-F238E27FC236}">
              <a16:creationId xmlns:a16="http://schemas.microsoft.com/office/drawing/2014/main" id="{4F2D631F-D9F3-49B2-9727-7F3E6E972163}"/>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115DF63C-F88D-437D-A990-724B0DBEBD8F}"/>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a:extLst>
            <a:ext uri="{FF2B5EF4-FFF2-40B4-BE49-F238E27FC236}">
              <a16:creationId xmlns:a16="http://schemas.microsoft.com/office/drawing/2014/main" id="{9DECC3AD-A7A0-4DE0-A702-F33851030D07}"/>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7545D430-84A1-43AB-88AC-E4BD90808268}"/>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5" name="直線コネクタ 124">
          <a:extLst>
            <a:ext uri="{FF2B5EF4-FFF2-40B4-BE49-F238E27FC236}">
              <a16:creationId xmlns:a16="http://schemas.microsoft.com/office/drawing/2014/main" id="{6B0A3A52-FCE3-477B-B746-9FF4F682C178}"/>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6" name="債務償還比率最小値テキスト">
          <a:extLst>
            <a:ext uri="{FF2B5EF4-FFF2-40B4-BE49-F238E27FC236}">
              <a16:creationId xmlns:a16="http://schemas.microsoft.com/office/drawing/2014/main" id="{7F5D630A-6319-4BB4-A214-8C0A93E82F2D}"/>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7" name="直線コネクタ 126">
          <a:extLst>
            <a:ext uri="{FF2B5EF4-FFF2-40B4-BE49-F238E27FC236}">
              <a16:creationId xmlns:a16="http://schemas.microsoft.com/office/drawing/2014/main" id="{9752454D-33F8-4840-95A9-932EF2B97CE5}"/>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8" name="債務償還比率最大値テキスト">
          <a:extLst>
            <a:ext uri="{FF2B5EF4-FFF2-40B4-BE49-F238E27FC236}">
              <a16:creationId xmlns:a16="http://schemas.microsoft.com/office/drawing/2014/main" id="{54517849-3DD8-4B43-90E3-C9E650E461EB}"/>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9" name="直線コネクタ 128">
          <a:extLst>
            <a:ext uri="{FF2B5EF4-FFF2-40B4-BE49-F238E27FC236}">
              <a16:creationId xmlns:a16="http://schemas.microsoft.com/office/drawing/2014/main" id="{1A358C73-3D18-4C72-99B1-F8FC39CE0C61}"/>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30" name="債務償還比率平均値テキスト">
          <a:extLst>
            <a:ext uri="{FF2B5EF4-FFF2-40B4-BE49-F238E27FC236}">
              <a16:creationId xmlns:a16="http://schemas.microsoft.com/office/drawing/2014/main" id="{54165E04-8A29-4469-90BF-34E4DD9EEB56}"/>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31" name="フローチャート: 判断 130">
          <a:extLst>
            <a:ext uri="{FF2B5EF4-FFF2-40B4-BE49-F238E27FC236}">
              <a16:creationId xmlns:a16="http://schemas.microsoft.com/office/drawing/2014/main" id="{7955C19D-99DB-4E74-BB01-72D92079BED6}"/>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32" name="フローチャート: 判断 131">
          <a:extLst>
            <a:ext uri="{FF2B5EF4-FFF2-40B4-BE49-F238E27FC236}">
              <a16:creationId xmlns:a16="http://schemas.microsoft.com/office/drawing/2014/main" id="{1E8E88C6-6867-4541-B23B-92F81ABC5107}"/>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33" name="フローチャート: 判断 132">
          <a:extLst>
            <a:ext uri="{FF2B5EF4-FFF2-40B4-BE49-F238E27FC236}">
              <a16:creationId xmlns:a16="http://schemas.microsoft.com/office/drawing/2014/main" id="{4E5E5A16-E629-49C3-96AA-44C8D0400764}"/>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34" name="フローチャート: 判断 133">
          <a:extLst>
            <a:ext uri="{FF2B5EF4-FFF2-40B4-BE49-F238E27FC236}">
              <a16:creationId xmlns:a16="http://schemas.microsoft.com/office/drawing/2014/main" id="{E19BC18E-7442-4B66-8250-0D6CC609756D}"/>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5" name="フローチャート: 判断 134">
          <a:extLst>
            <a:ext uri="{FF2B5EF4-FFF2-40B4-BE49-F238E27FC236}">
              <a16:creationId xmlns:a16="http://schemas.microsoft.com/office/drawing/2014/main" id="{8F23CE08-967E-42D9-9756-6E3C175A31FF}"/>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E6FDADD-DD34-47AC-B50F-1E4D35C8AA72}"/>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513C99E-16D2-4640-9A7B-37259D3BFF43}"/>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338D8BF-6F8F-481D-9E9A-49365764A98C}"/>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834EC9E-72A6-44B3-B4A8-38E4AF7CF4BB}"/>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5BE1D8B-78E8-408D-B2AC-054E196CD40D}"/>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138312</xdr:rowOff>
    </xdr:from>
    <xdr:to>
      <xdr:col>76</xdr:col>
      <xdr:colOff>73025</xdr:colOff>
      <xdr:row>29</xdr:row>
      <xdr:rowOff>68462</xdr:rowOff>
    </xdr:to>
    <xdr:sp macro="" textlink="">
      <xdr:nvSpPr>
        <xdr:cNvPr id="141" name="楕円 140">
          <a:extLst>
            <a:ext uri="{FF2B5EF4-FFF2-40B4-BE49-F238E27FC236}">
              <a16:creationId xmlns:a16="http://schemas.microsoft.com/office/drawing/2014/main" id="{FA216C88-202B-41A4-8C27-A241324D22CA}"/>
            </a:ext>
          </a:extLst>
        </xdr:cNvPr>
        <xdr:cNvSpPr/>
      </xdr:nvSpPr>
      <xdr:spPr>
        <a:xfrm>
          <a:off x="13293725" y="46753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161189</xdr:rowOff>
    </xdr:from>
    <xdr:ext cx="560923" cy="259045"/>
    <xdr:sp macro="" textlink="">
      <xdr:nvSpPr>
        <xdr:cNvPr id="142" name="債務償還比率該当値テキスト">
          <a:extLst>
            <a:ext uri="{FF2B5EF4-FFF2-40B4-BE49-F238E27FC236}">
              <a16:creationId xmlns:a16="http://schemas.microsoft.com/office/drawing/2014/main" id="{07D9F5FF-40AC-4109-824B-50AEC2D938CD}"/>
            </a:ext>
          </a:extLst>
        </xdr:cNvPr>
        <xdr:cNvSpPr txBox="1"/>
      </xdr:nvSpPr>
      <xdr:spPr>
        <a:xfrm>
          <a:off x="13379450" y="4536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146295</xdr:rowOff>
    </xdr:from>
    <xdr:to>
      <xdr:col>72</xdr:col>
      <xdr:colOff>123825</xdr:colOff>
      <xdr:row>28</xdr:row>
      <xdr:rowOff>76445</xdr:rowOff>
    </xdr:to>
    <xdr:sp macro="" textlink="">
      <xdr:nvSpPr>
        <xdr:cNvPr id="143" name="楕円 142">
          <a:extLst>
            <a:ext uri="{FF2B5EF4-FFF2-40B4-BE49-F238E27FC236}">
              <a16:creationId xmlns:a16="http://schemas.microsoft.com/office/drawing/2014/main" id="{E32DF277-F498-4BDD-972D-E9FDE76AA86A}"/>
            </a:ext>
          </a:extLst>
        </xdr:cNvPr>
        <xdr:cNvSpPr/>
      </xdr:nvSpPr>
      <xdr:spPr>
        <a:xfrm>
          <a:off x="12646025" y="4515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25645</xdr:rowOff>
    </xdr:from>
    <xdr:to>
      <xdr:col>76</xdr:col>
      <xdr:colOff>22225</xdr:colOff>
      <xdr:row>29</xdr:row>
      <xdr:rowOff>17662</xdr:rowOff>
    </xdr:to>
    <xdr:cxnSp macro="">
      <xdr:nvCxnSpPr>
        <xdr:cNvPr id="144" name="直線コネクタ 143">
          <a:extLst>
            <a:ext uri="{FF2B5EF4-FFF2-40B4-BE49-F238E27FC236}">
              <a16:creationId xmlns:a16="http://schemas.microsoft.com/office/drawing/2014/main" id="{DE869F1B-E420-4B7D-B2F1-84879B40A3C1}"/>
            </a:ext>
          </a:extLst>
        </xdr:cNvPr>
        <xdr:cNvCxnSpPr/>
      </xdr:nvCxnSpPr>
      <xdr:spPr>
        <a:xfrm>
          <a:off x="12693650" y="4562720"/>
          <a:ext cx="638175" cy="15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52760</xdr:rowOff>
    </xdr:from>
    <xdr:to>
      <xdr:col>68</xdr:col>
      <xdr:colOff>123825</xdr:colOff>
      <xdr:row>29</xdr:row>
      <xdr:rowOff>154360</xdr:rowOff>
    </xdr:to>
    <xdr:sp macro="" textlink="">
      <xdr:nvSpPr>
        <xdr:cNvPr id="145" name="楕円 144">
          <a:extLst>
            <a:ext uri="{FF2B5EF4-FFF2-40B4-BE49-F238E27FC236}">
              <a16:creationId xmlns:a16="http://schemas.microsoft.com/office/drawing/2014/main" id="{68A4BC7E-1C0D-42EC-A72A-804F378C602A}"/>
            </a:ext>
          </a:extLst>
        </xdr:cNvPr>
        <xdr:cNvSpPr/>
      </xdr:nvSpPr>
      <xdr:spPr>
        <a:xfrm>
          <a:off x="11960225" y="47454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25645</xdr:rowOff>
    </xdr:from>
    <xdr:to>
      <xdr:col>72</xdr:col>
      <xdr:colOff>73025</xdr:colOff>
      <xdr:row>29</xdr:row>
      <xdr:rowOff>103560</xdr:rowOff>
    </xdr:to>
    <xdr:cxnSp macro="">
      <xdr:nvCxnSpPr>
        <xdr:cNvPr id="146" name="直線コネクタ 145">
          <a:extLst>
            <a:ext uri="{FF2B5EF4-FFF2-40B4-BE49-F238E27FC236}">
              <a16:creationId xmlns:a16="http://schemas.microsoft.com/office/drawing/2014/main" id="{81978C07-6393-44AA-AAE0-FD88BDB8A0AF}"/>
            </a:ext>
          </a:extLst>
        </xdr:cNvPr>
        <xdr:cNvCxnSpPr/>
      </xdr:nvCxnSpPr>
      <xdr:spPr>
        <a:xfrm flipV="1">
          <a:off x="12007850" y="4562720"/>
          <a:ext cx="685800" cy="2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130175</xdr:rowOff>
    </xdr:from>
    <xdr:to>
      <xdr:col>64</xdr:col>
      <xdr:colOff>123825</xdr:colOff>
      <xdr:row>30</xdr:row>
      <xdr:rowOff>60325</xdr:rowOff>
    </xdr:to>
    <xdr:sp macro="" textlink="">
      <xdr:nvSpPr>
        <xdr:cNvPr id="147" name="楕円 146">
          <a:extLst>
            <a:ext uri="{FF2B5EF4-FFF2-40B4-BE49-F238E27FC236}">
              <a16:creationId xmlns:a16="http://schemas.microsoft.com/office/drawing/2014/main" id="{24830EF2-A484-4845-BC9C-242B97842510}"/>
            </a:ext>
          </a:extLst>
        </xdr:cNvPr>
        <xdr:cNvSpPr/>
      </xdr:nvSpPr>
      <xdr:spPr>
        <a:xfrm>
          <a:off x="11274425" y="4826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103560</xdr:rowOff>
    </xdr:from>
    <xdr:to>
      <xdr:col>68</xdr:col>
      <xdr:colOff>73025</xdr:colOff>
      <xdr:row>30</xdr:row>
      <xdr:rowOff>9525</xdr:rowOff>
    </xdr:to>
    <xdr:cxnSp macro="">
      <xdr:nvCxnSpPr>
        <xdr:cNvPr id="148" name="直線コネクタ 147">
          <a:extLst>
            <a:ext uri="{FF2B5EF4-FFF2-40B4-BE49-F238E27FC236}">
              <a16:creationId xmlns:a16="http://schemas.microsoft.com/office/drawing/2014/main" id="{0AA5F163-6E4D-4AE2-A2D3-D6A7C4BD63B7}"/>
            </a:ext>
          </a:extLst>
        </xdr:cNvPr>
        <xdr:cNvCxnSpPr/>
      </xdr:nvCxnSpPr>
      <xdr:spPr>
        <a:xfrm flipV="1">
          <a:off x="11322050" y="4802560"/>
          <a:ext cx="685800" cy="6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51526</xdr:rowOff>
    </xdr:from>
    <xdr:to>
      <xdr:col>60</xdr:col>
      <xdr:colOff>123825</xdr:colOff>
      <xdr:row>29</xdr:row>
      <xdr:rowOff>153126</xdr:rowOff>
    </xdr:to>
    <xdr:sp macro="" textlink="">
      <xdr:nvSpPr>
        <xdr:cNvPr id="149" name="楕円 148">
          <a:extLst>
            <a:ext uri="{FF2B5EF4-FFF2-40B4-BE49-F238E27FC236}">
              <a16:creationId xmlns:a16="http://schemas.microsoft.com/office/drawing/2014/main" id="{E9C32DE5-1AE0-488B-A176-313A5B96B020}"/>
            </a:ext>
          </a:extLst>
        </xdr:cNvPr>
        <xdr:cNvSpPr/>
      </xdr:nvSpPr>
      <xdr:spPr>
        <a:xfrm>
          <a:off x="10588625" y="474417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102326</xdr:rowOff>
    </xdr:from>
    <xdr:to>
      <xdr:col>64</xdr:col>
      <xdr:colOff>73025</xdr:colOff>
      <xdr:row>30</xdr:row>
      <xdr:rowOff>9525</xdr:rowOff>
    </xdr:to>
    <xdr:cxnSp macro="">
      <xdr:nvCxnSpPr>
        <xdr:cNvPr id="150" name="直線コネクタ 149">
          <a:extLst>
            <a:ext uri="{FF2B5EF4-FFF2-40B4-BE49-F238E27FC236}">
              <a16:creationId xmlns:a16="http://schemas.microsoft.com/office/drawing/2014/main" id="{BA14CC1B-5ADE-43A8-83E6-50BA4167450D}"/>
            </a:ext>
          </a:extLst>
        </xdr:cNvPr>
        <xdr:cNvCxnSpPr/>
      </xdr:nvCxnSpPr>
      <xdr:spPr>
        <a:xfrm>
          <a:off x="10636250" y="4801326"/>
          <a:ext cx="685800" cy="6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51" name="n_1aveValue債務償還比率">
          <a:extLst>
            <a:ext uri="{FF2B5EF4-FFF2-40B4-BE49-F238E27FC236}">
              <a16:creationId xmlns:a16="http://schemas.microsoft.com/office/drawing/2014/main" id="{C41A78C9-BCD5-4513-95F3-D6938934B30E}"/>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52" name="n_2aveValue債務償還比率">
          <a:extLst>
            <a:ext uri="{FF2B5EF4-FFF2-40B4-BE49-F238E27FC236}">
              <a16:creationId xmlns:a16="http://schemas.microsoft.com/office/drawing/2014/main" id="{FBB0F68F-B36E-45A8-8C9B-FFD441A6B174}"/>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53" name="n_3aveValue債務償還比率">
          <a:extLst>
            <a:ext uri="{FF2B5EF4-FFF2-40B4-BE49-F238E27FC236}">
              <a16:creationId xmlns:a16="http://schemas.microsoft.com/office/drawing/2014/main" id="{26256BB3-2583-40C2-9634-26EBF4EA29BD}"/>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54" name="n_4aveValue債務償還比率">
          <a:extLst>
            <a:ext uri="{FF2B5EF4-FFF2-40B4-BE49-F238E27FC236}">
              <a16:creationId xmlns:a16="http://schemas.microsoft.com/office/drawing/2014/main" id="{24D80232-8662-492F-BEFC-EA380D730845}"/>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92972</xdr:rowOff>
    </xdr:from>
    <xdr:ext cx="560923" cy="259045"/>
    <xdr:sp macro="" textlink="">
      <xdr:nvSpPr>
        <xdr:cNvPr id="155" name="n_1mainValue債務償還比率">
          <a:extLst>
            <a:ext uri="{FF2B5EF4-FFF2-40B4-BE49-F238E27FC236}">
              <a16:creationId xmlns:a16="http://schemas.microsoft.com/office/drawing/2014/main" id="{4817CA66-D8CB-4FFD-8F5A-674A2115768C}"/>
            </a:ext>
          </a:extLst>
        </xdr:cNvPr>
        <xdr:cNvSpPr txBox="1"/>
      </xdr:nvSpPr>
      <xdr:spPr>
        <a:xfrm>
          <a:off x="12441763" y="43030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170887</xdr:rowOff>
    </xdr:from>
    <xdr:ext cx="560923" cy="259045"/>
    <xdr:sp macro="" textlink="">
      <xdr:nvSpPr>
        <xdr:cNvPr id="156" name="n_2mainValue債務償還比率">
          <a:extLst>
            <a:ext uri="{FF2B5EF4-FFF2-40B4-BE49-F238E27FC236}">
              <a16:creationId xmlns:a16="http://schemas.microsoft.com/office/drawing/2014/main" id="{86D96062-1414-4B4A-A45A-BD9B09D47289}"/>
            </a:ext>
          </a:extLst>
        </xdr:cNvPr>
        <xdr:cNvSpPr txBox="1"/>
      </xdr:nvSpPr>
      <xdr:spPr>
        <a:xfrm>
          <a:off x="11765488" y="45333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76852</xdr:rowOff>
    </xdr:from>
    <xdr:ext cx="560923" cy="259045"/>
    <xdr:sp macro="" textlink="">
      <xdr:nvSpPr>
        <xdr:cNvPr id="157" name="n_3mainValue債務償還比率">
          <a:extLst>
            <a:ext uri="{FF2B5EF4-FFF2-40B4-BE49-F238E27FC236}">
              <a16:creationId xmlns:a16="http://schemas.microsoft.com/office/drawing/2014/main" id="{6EB9829B-8202-4C2F-909D-E65E2A8B77C3}"/>
            </a:ext>
          </a:extLst>
        </xdr:cNvPr>
        <xdr:cNvSpPr txBox="1"/>
      </xdr:nvSpPr>
      <xdr:spPr>
        <a:xfrm>
          <a:off x="11079688" y="4610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169653</xdr:rowOff>
    </xdr:from>
    <xdr:ext cx="560923" cy="259045"/>
    <xdr:sp macro="" textlink="">
      <xdr:nvSpPr>
        <xdr:cNvPr id="158" name="n_4mainValue債務償還比率">
          <a:extLst>
            <a:ext uri="{FF2B5EF4-FFF2-40B4-BE49-F238E27FC236}">
              <a16:creationId xmlns:a16="http://schemas.microsoft.com/office/drawing/2014/main" id="{1EA9A8F8-0882-4A47-8337-6087A4D2F53D}"/>
            </a:ext>
          </a:extLst>
        </xdr:cNvPr>
        <xdr:cNvSpPr txBox="1"/>
      </xdr:nvSpPr>
      <xdr:spPr>
        <a:xfrm>
          <a:off x="10393888" y="45321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4FB68C50-B77B-4932-863F-FE72398151E2}"/>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F7B855C-EB14-44DE-A8DD-00C27CA28AB1}"/>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B313777-716D-4EFD-BEB9-2BD3F3498A8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3FA7A001-6FB2-45C2-A25F-BF63B807FA0F}"/>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CF4739C9-512E-4FB9-A545-60F4B9C5648A}"/>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2F5182B1-7641-49C1-AA4C-6E7B45B73A02}"/>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479EF1-BB3D-4530-A4C0-6CD66869DD4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6302D7-9198-46FC-ABBB-6C98EE579A6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DD3046-5741-429C-9D60-9D52FF552BA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E54D74-6004-4B04-A633-2540366AF65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92DC2B-E9E3-45AE-9B1B-9C2D1FC04A6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BCDAD9-EE1D-4802-A7EB-63DDACE2498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D9E76D2-9D36-443D-9481-397447E3A88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68368B-CF6B-49F5-8F30-8B4EE236371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4D2F01-C79D-4503-AB00-F269D3C5C91D}"/>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16048E-1247-43FA-81EE-74395FC5B0E4}"/>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502303-6CE9-4404-9DCE-0A1126810B62}"/>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7E9049-4C77-41EF-A792-0564770EC9B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CF0273-ED22-4DF6-B2BB-AB10971969D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36B09E-2CDD-4F69-AFA3-4829044BDD9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44A193-56F5-4AE6-AA7E-6D8A6BD04EA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D7ACCD-EFA0-47B2-A2F1-552D2332F5C7}"/>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7482EC-B0C7-44B7-82B2-545BFC52D8A4}"/>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5B605A-E57A-428F-A3FC-23A0BFDF4A2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B0FEC0-44DA-4B56-B3F1-BFAC2BC9A31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3CEEDB-B1DF-47C9-B193-437F7ADA0EF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CB9168-2D89-4348-BADF-180ADF33DD7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3F5E26-247E-4FFA-826E-C5305DB726C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946599-9C73-4607-8345-F2A027BEBEC0}"/>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5235D3-1AEB-48AE-AFDE-24E47AA091F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F7259B-9854-4B46-9C34-13270224A09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CAEB5F-0873-41ED-8EF1-A18C4F2ADF12}"/>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8DAFE2-5603-4430-9524-8FFE1219DD9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F7D2FE2D-A435-4EBF-B30E-D0DF36E1E9C6}"/>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51A1147-74B3-4325-A788-F6FEDDF77A35}"/>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D65AAF63-8693-450E-BCCB-52A9DCD4281F}"/>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25E83F19-7D52-4F7B-9724-ACF500D9F107}"/>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52DEBED8-53B5-4B7D-B57C-7259AEDCC9BB}"/>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EDAAC699-E0EB-46F4-AEA6-333144764E49}"/>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ED5E3369-8FB7-40B9-B93F-40B6A673ED6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45F25187-085F-4AFB-9B9D-ABFEE86ACD8A}"/>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A72C8134-5592-440A-BD07-8EC922A865F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14FEDD8E-ABC0-4E49-BCA1-E23CA59628DD}"/>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C60826B-74A8-4D71-9BE5-B09FD5404739}"/>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A61816-3647-416F-A966-A50EE087185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908CE7-7531-4036-953F-10F816007DC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682553-7009-4716-AF90-E18AAB8D388F}"/>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5BF4EB-E2B5-4858-8F0E-D0C4BBDCDD2B}"/>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9814C2D-A62E-4139-A977-3CAF16D3A6BD}"/>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5DCB6981-0827-4FE3-8A40-FB1347976D0A}"/>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07B77EE-10FC-44B7-99B0-6F8461D05D44}"/>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728B51F-E425-4B2B-930D-CDCA1B3A5297}"/>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A0DF407-C57D-4E54-834C-206930FAE07C}"/>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FF2E216-77D9-41D9-898F-1072FC329823}"/>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9790DD9-EECF-44C9-BAAA-508F761B2C2F}"/>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BB52721-32A6-4AA2-95A1-3EC0DE9B4AFF}"/>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44FACF-1E51-47BA-B6F2-48B8738FD9DA}"/>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BD77AA4-7431-459E-B324-0991BB1C2CB8}"/>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9BD12C-016F-4A21-9102-88CEDCD175BA}"/>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DAE26519-8114-42BC-AAA6-31E4BC4CA4B1}"/>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AB0EF70-5739-40F3-AE9D-DC7FCE57A0E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E19AAB8-D57C-4D6C-A691-14D0887A94E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F0BDBD7B-D55E-4128-AF30-FC0D4025DE2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927BB64F-7ED7-4D12-8789-1CECDC8E37E3}"/>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3C1B20E9-4FB1-4E36-B0DF-1C5333F7BBC2}"/>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FEC3B7D6-DD0C-4820-B02A-1F882D01E05B}"/>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9E46CAF2-ED79-4B16-A4A1-F176FC253F2F}"/>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EFC785AF-B1A2-4E44-B34F-B49927D0E811}"/>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2B772EE4-EC97-449C-9772-920F87191084}"/>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C3685E01-FD99-4C1C-BDED-D5589699DBE2}"/>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03946DAA-9832-4CA3-9D2E-CEF08AE5C1C4}"/>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5804D2B2-C568-4964-A05F-0D74C8FEB619}"/>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7D750614-7959-451B-ABBF-D206E9A64A60}"/>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A814DC01-522D-4E4A-8521-301E3419D45A}"/>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3AB0F9F-0634-4EA1-B850-1C2C1F0CBF5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4D4F5F-105F-4815-A13D-5D50652D842B}"/>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7B67348-3148-4F9B-9EDC-ECA12B66125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5CDA14C-CE64-47B3-9B4C-B499007CFE9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F0F30D6-E127-418C-8077-A8A02AE0B633}"/>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85816</xdr:rowOff>
    </xdr:from>
    <xdr:to>
      <xdr:col>24</xdr:col>
      <xdr:colOff>114300</xdr:colOff>
      <xdr:row>34</xdr:row>
      <xdr:rowOff>15966</xdr:rowOff>
    </xdr:to>
    <xdr:sp macro="" textlink="">
      <xdr:nvSpPr>
        <xdr:cNvPr id="75" name="楕円 74">
          <a:extLst>
            <a:ext uri="{FF2B5EF4-FFF2-40B4-BE49-F238E27FC236}">
              <a16:creationId xmlns:a16="http://schemas.microsoft.com/office/drawing/2014/main" id="{BDC8A5D0-08F2-4B95-B9F8-9B773BA4D650}"/>
            </a:ext>
          </a:extLst>
        </xdr:cNvPr>
        <xdr:cNvSpPr/>
      </xdr:nvSpPr>
      <xdr:spPr>
        <a:xfrm>
          <a:off x="4124325" y="54261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108693</xdr:rowOff>
    </xdr:from>
    <xdr:ext cx="405111" cy="259045"/>
    <xdr:sp macro="" textlink="">
      <xdr:nvSpPr>
        <xdr:cNvPr id="76" name="【道路】&#10;有形固定資産減価償却率該当値テキスト">
          <a:extLst>
            <a:ext uri="{FF2B5EF4-FFF2-40B4-BE49-F238E27FC236}">
              <a16:creationId xmlns:a16="http://schemas.microsoft.com/office/drawing/2014/main" id="{E5184E8B-C1FB-4422-9C91-206B572BAB3C}"/>
            </a:ext>
          </a:extLst>
        </xdr:cNvPr>
        <xdr:cNvSpPr txBox="1"/>
      </xdr:nvSpPr>
      <xdr:spPr>
        <a:xfrm>
          <a:off x="4229100" y="5287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27033</xdr:rowOff>
    </xdr:from>
    <xdr:to>
      <xdr:col>20</xdr:col>
      <xdr:colOff>38100</xdr:colOff>
      <xdr:row>33</xdr:row>
      <xdr:rowOff>128633</xdr:rowOff>
    </xdr:to>
    <xdr:sp macro="" textlink="">
      <xdr:nvSpPr>
        <xdr:cNvPr id="77" name="楕円 76">
          <a:extLst>
            <a:ext uri="{FF2B5EF4-FFF2-40B4-BE49-F238E27FC236}">
              <a16:creationId xmlns:a16="http://schemas.microsoft.com/office/drawing/2014/main" id="{C62892D6-0DDE-46CF-AACB-D5A0A9C465AC}"/>
            </a:ext>
          </a:extLst>
        </xdr:cNvPr>
        <xdr:cNvSpPr/>
      </xdr:nvSpPr>
      <xdr:spPr>
        <a:xfrm>
          <a:off x="3381375" y="53737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77833</xdr:rowOff>
    </xdr:from>
    <xdr:to>
      <xdr:col>24</xdr:col>
      <xdr:colOff>63500</xdr:colOff>
      <xdr:row>33</xdr:row>
      <xdr:rowOff>136616</xdr:rowOff>
    </xdr:to>
    <xdr:cxnSp macro="">
      <xdr:nvCxnSpPr>
        <xdr:cNvPr id="78" name="直線コネクタ 77">
          <a:extLst>
            <a:ext uri="{FF2B5EF4-FFF2-40B4-BE49-F238E27FC236}">
              <a16:creationId xmlns:a16="http://schemas.microsoft.com/office/drawing/2014/main" id="{BABF1701-10B8-44EF-A1B6-74D28FCD187D}"/>
            </a:ext>
          </a:extLst>
        </xdr:cNvPr>
        <xdr:cNvCxnSpPr/>
      </xdr:nvCxnSpPr>
      <xdr:spPr>
        <a:xfrm>
          <a:off x="3429000" y="5421358"/>
          <a:ext cx="752475" cy="6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146231</xdr:rowOff>
    </xdr:from>
    <xdr:to>
      <xdr:col>15</xdr:col>
      <xdr:colOff>101600</xdr:colOff>
      <xdr:row>33</xdr:row>
      <xdr:rowOff>76381</xdr:rowOff>
    </xdr:to>
    <xdr:sp macro="" textlink="">
      <xdr:nvSpPr>
        <xdr:cNvPr id="79" name="楕円 78">
          <a:extLst>
            <a:ext uri="{FF2B5EF4-FFF2-40B4-BE49-F238E27FC236}">
              <a16:creationId xmlns:a16="http://schemas.microsoft.com/office/drawing/2014/main" id="{CD714854-3621-46F2-B753-40F72A210B0E}"/>
            </a:ext>
          </a:extLst>
        </xdr:cNvPr>
        <xdr:cNvSpPr/>
      </xdr:nvSpPr>
      <xdr:spPr>
        <a:xfrm>
          <a:off x="2571750" y="53246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25581</xdr:rowOff>
    </xdr:from>
    <xdr:to>
      <xdr:col>19</xdr:col>
      <xdr:colOff>177800</xdr:colOff>
      <xdr:row>33</xdr:row>
      <xdr:rowOff>77833</xdr:rowOff>
    </xdr:to>
    <xdr:cxnSp macro="">
      <xdr:nvCxnSpPr>
        <xdr:cNvPr id="80" name="直線コネクタ 79">
          <a:extLst>
            <a:ext uri="{FF2B5EF4-FFF2-40B4-BE49-F238E27FC236}">
              <a16:creationId xmlns:a16="http://schemas.microsoft.com/office/drawing/2014/main" id="{636E8CE0-F69F-414D-A82D-9F20B815D6B9}"/>
            </a:ext>
          </a:extLst>
        </xdr:cNvPr>
        <xdr:cNvCxnSpPr/>
      </xdr:nvCxnSpPr>
      <xdr:spPr>
        <a:xfrm>
          <a:off x="2619375" y="5372281"/>
          <a:ext cx="809625" cy="4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90714</xdr:rowOff>
    </xdr:from>
    <xdr:to>
      <xdr:col>10</xdr:col>
      <xdr:colOff>165100</xdr:colOff>
      <xdr:row>33</xdr:row>
      <xdr:rowOff>20864</xdr:rowOff>
    </xdr:to>
    <xdr:sp macro="" textlink="">
      <xdr:nvSpPr>
        <xdr:cNvPr id="81" name="楕円 80">
          <a:extLst>
            <a:ext uri="{FF2B5EF4-FFF2-40B4-BE49-F238E27FC236}">
              <a16:creationId xmlns:a16="http://schemas.microsoft.com/office/drawing/2014/main" id="{6E520779-1BF1-4229-B044-A4A750788FEE}"/>
            </a:ext>
          </a:extLst>
        </xdr:cNvPr>
        <xdr:cNvSpPr/>
      </xdr:nvSpPr>
      <xdr:spPr>
        <a:xfrm>
          <a:off x="1781175" y="52691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141514</xdr:rowOff>
    </xdr:from>
    <xdr:to>
      <xdr:col>15</xdr:col>
      <xdr:colOff>50800</xdr:colOff>
      <xdr:row>33</xdr:row>
      <xdr:rowOff>25581</xdr:rowOff>
    </xdr:to>
    <xdr:cxnSp macro="">
      <xdr:nvCxnSpPr>
        <xdr:cNvPr id="82" name="直線コネクタ 81">
          <a:extLst>
            <a:ext uri="{FF2B5EF4-FFF2-40B4-BE49-F238E27FC236}">
              <a16:creationId xmlns:a16="http://schemas.microsoft.com/office/drawing/2014/main" id="{659A1999-85D4-4A7E-863B-B2BF191B3E79}"/>
            </a:ext>
          </a:extLst>
        </xdr:cNvPr>
        <xdr:cNvCxnSpPr/>
      </xdr:nvCxnSpPr>
      <xdr:spPr>
        <a:xfrm>
          <a:off x="1828800" y="5326289"/>
          <a:ext cx="790575"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35197</xdr:rowOff>
    </xdr:from>
    <xdr:to>
      <xdr:col>6</xdr:col>
      <xdr:colOff>38100</xdr:colOff>
      <xdr:row>32</xdr:row>
      <xdr:rowOff>136797</xdr:rowOff>
    </xdr:to>
    <xdr:sp macro="" textlink="">
      <xdr:nvSpPr>
        <xdr:cNvPr id="83" name="楕円 82">
          <a:extLst>
            <a:ext uri="{FF2B5EF4-FFF2-40B4-BE49-F238E27FC236}">
              <a16:creationId xmlns:a16="http://schemas.microsoft.com/office/drawing/2014/main" id="{37445121-08E4-468D-8274-88DDA5A4A8A0}"/>
            </a:ext>
          </a:extLst>
        </xdr:cNvPr>
        <xdr:cNvSpPr/>
      </xdr:nvSpPr>
      <xdr:spPr>
        <a:xfrm>
          <a:off x="981075" y="52167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85997</xdr:rowOff>
    </xdr:from>
    <xdr:to>
      <xdr:col>10</xdr:col>
      <xdr:colOff>114300</xdr:colOff>
      <xdr:row>32</xdr:row>
      <xdr:rowOff>141514</xdr:rowOff>
    </xdr:to>
    <xdr:cxnSp macro="">
      <xdr:nvCxnSpPr>
        <xdr:cNvPr id="84" name="直線コネクタ 83">
          <a:extLst>
            <a:ext uri="{FF2B5EF4-FFF2-40B4-BE49-F238E27FC236}">
              <a16:creationId xmlns:a16="http://schemas.microsoft.com/office/drawing/2014/main" id="{9FA1A795-CD84-49F0-BCBC-A9CDD3E3090C}"/>
            </a:ext>
          </a:extLst>
        </xdr:cNvPr>
        <xdr:cNvCxnSpPr/>
      </xdr:nvCxnSpPr>
      <xdr:spPr>
        <a:xfrm>
          <a:off x="1028700" y="5264422"/>
          <a:ext cx="800100" cy="6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5" name="n_1aveValue【道路】&#10;有形固定資産減価償却率">
          <a:extLst>
            <a:ext uri="{FF2B5EF4-FFF2-40B4-BE49-F238E27FC236}">
              <a16:creationId xmlns:a16="http://schemas.microsoft.com/office/drawing/2014/main" id="{A180E493-171B-433A-9BBA-C44CF51DEF6F}"/>
            </a:ext>
          </a:extLst>
        </xdr:cNvPr>
        <xdr:cNvSpPr txBox="1"/>
      </xdr:nvSpPr>
      <xdr:spPr>
        <a:xfrm>
          <a:off x="32391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6" name="n_2aveValue【道路】&#10;有形固定資産減価償却率">
          <a:extLst>
            <a:ext uri="{FF2B5EF4-FFF2-40B4-BE49-F238E27FC236}">
              <a16:creationId xmlns:a16="http://schemas.microsoft.com/office/drawing/2014/main" id="{49F3CDAE-DABA-4506-9421-B213BD9A6FDC}"/>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7093</xdr:rowOff>
    </xdr:from>
    <xdr:ext cx="405111" cy="259045"/>
    <xdr:sp macro="" textlink="">
      <xdr:nvSpPr>
        <xdr:cNvPr id="87" name="n_3aveValue【道路】&#10;有形固定資産減価償却率">
          <a:extLst>
            <a:ext uri="{FF2B5EF4-FFF2-40B4-BE49-F238E27FC236}">
              <a16:creationId xmlns:a16="http://schemas.microsoft.com/office/drawing/2014/main" id="{0B472D34-2F51-4D6A-98E3-CF2F480517C9}"/>
            </a:ext>
          </a:extLst>
        </xdr:cNvPr>
        <xdr:cNvSpPr txBox="1"/>
      </xdr:nvSpPr>
      <xdr:spPr>
        <a:xfrm>
          <a:off x="1648469" y="5839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16890</xdr:rowOff>
    </xdr:from>
    <xdr:ext cx="405111" cy="259045"/>
    <xdr:sp macro="" textlink="">
      <xdr:nvSpPr>
        <xdr:cNvPr id="88" name="n_4aveValue【道路】&#10;有形固定資産減価償却率">
          <a:extLst>
            <a:ext uri="{FF2B5EF4-FFF2-40B4-BE49-F238E27FC236}">
              <a16:creationId xmlns:a16="http://schemas.microsoft.com/office/drawing/2014/main" id="{722C3CDF-EB2F-46FB-A81A-EADB7B4BA063}"/>
            </a:ext>
          </a:extLst>
        </xdr:cNvPr>
        <xdr:cNvSpPr txBox="1"/>
      </xdr:nvSpPr>
      <xdr:spPr>
        <a:xfrm>
          <a:off x="848369" y="584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145160</xdr:rowOff>
    </xdr:from>
    <xdr:ext cx="405111" cy="259045"/>
    <xdr:sp macro="" textlink="">
      <xdr:nvSpPr>
        <xdr:cNvPr id="89" name="n_1mainValue【道路】&#10;有形固定資産減価償却率">
          <a:extLst>
            <a:ext uri="{FF2B5EF4-FFF2-40B4-BE49-F238E27FC236}">
              <a16:creationId xmlns:a16="http://schemas.microsoft.com/office/drawing/2014/main" id="{A08C18BE-1E0E-4046-B342-64911209A123}"/>
            </a:ext>
          </a:extLst>
        </xdr:cNvPr>
        <xdr:cNvSpPr txBox="1"/>
      </xdr:nvSpPr>
      <xdr:spPr>
        <a:xfrm>
          <a:off x="32391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92908</xdr:rowOff>
    </xdr:from>
    <xdr:ext cx="405111" cy="259045"/>
    <xdr:sp macro="" textlink="">
      <xdr:nvSpPr>
        <xdr:cNvPr id="90" name="n_2mainValue【道路】&#10;有形固定資産減価償却率">
          <a:extLst>
            <a:ext uri="{FF2B5EF4-FFF2-40B4-BE49-F238E27FC236}">
              <a16:creationId xmlns:a16="http://schemas.microsoft.com/office/drawing/2014/main" id="{68D30C1D-E66A-4836-A1DE-38918627C2F7}"/>
            </a:ext>
          </a:extLst>
        </xdr:cNvPr>
        <xdr:cNvSpPr txBox="1"/>
      </xdr:nvSpPr>
      <xdr:spPr>
        <a:xfrm>
          <a:off x="2439044" y="5112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37391</xdr:rowOff>
    </xdr:from>
    <xdr:ext cx="405111" cy="259045"/>
    <xdr:sp macro="" textlink="">
      <xdr:nvSpPr>
        <xdr:cNvPr id="91" name="n_3mainValue【道路】&#10;有形固定資産減価償却率">
          <a:extLst>
            <a:ext uri="{FF2B5EF4-FFF2-40B4-BE49-F238E27FC236}">
              <a16:creationId xmlns:a16="http://schemas.microsoft.com/office/drawing/2014/main" id="{899601A0-3368-4E6B-97E7-618BB5338025}"/>
            </a:ext>
          </a:extLst>
        </xdr:cNvPr>
        <xdr:cNvSpPr txBox="1"/>
      </xdr:nvSpPr>
      <xdr:spPr>
        <a:xfrm>
          <a:off x="1648469" y="505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30</xdr:row>
      <xdr:rowOff>153324</xdr:rowOff>
    </xdr:from>
    <xdr:ext cx="405111" cy="259045"/>
    <xdr:sp macro="" textlink="">
      <xdr:nvSpPr>
        <xdr:cNvPr id="92" name="n_4mainValue【道路】&#10;有形固定資産減価償却率">
          <a:extLst>
            <a:ext uri="{FF2B5EF4-FFF2-40B4-BE49-F238E27FC236}">
              <a16:creationId xmlns:a16="http://schemas.microsoft.com/office/drawing/2014/main" id="{0F8CB683-FF14-4A64-AC06-0CBFAC49E737}"/>
            </a:ext>
          </a:extLst>
        </xdr:cNvPr>
        <xdr:cNvSpPr txBox="1"/>
      </xdr:nvSpPr>
      <xdr:spPr>
        <a:xfrm>
          <a:off x="848369" y="501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F305A89F-99DB-4A29-B0E5-7A899C4B948F}"/>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a:extLst>
            <a:ext uri="{FF2B5EF4-FFF2-40B4-BE49-F238E27FC236}">
              <a16:creationId xmlns:a16="http://schemas.microsoft.com/office/drawing/2014/main" id="{0AF95729-8586-4789-83B8-1D2429535BC8}"/>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a:extLst>
            <a:ext uri="{FF2B5EF4-FFF2-40B4-BE49-F238E27FC236}">
              <a16:creationId xmlns:a16="http://schemas.microsoft.com/office/drawing/2014/main" id="{81DD15C5-4CE6-4818-AA20-3CB4AB3CBDA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a:extLst>
            <a:ext uri="{FF2B5EF4-FFF2-40B4-BE49-F238E27FC236}">
              <a16:creationId xmlns:a16="http://schemas.microsoft.com/office/drawing/2014/main" id="{8CEBA752-8FF3-4287-A6AB-5BD0F1858AC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a:extLst>
            <a:ext uri="{FF2B5EF4-FFF2-40B4-BE49-F238E27FC236}">
              <a16:creationId xmlns:a16="http://schemas.microsoft.com/office/drawing/2014/main" id="{F891882B-58A6-4E46-8BF1-1E1D9B8A5ECE}"/>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0CE1A79-C491-4AA3-8CBF-FBF7F8B30FD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a:extLst>
            <a:ext uri="{FF2B5EF4-FFF2-40B4-BE49-F238E27FC236}">
              <a16:creationId xmlns:a16="http://schemas.microsoft.com/office/drawing/2014/main" id="{BF3F8484-1E45-4DC6-8DD2-1BCB2A39D336}"/>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49D58A4-30E3-4DD3-B015-F9F037B6355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66B4A49E-00E0-4F13-A947-6DFF9C93332C}"/>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FCAD4FE8-F72A-4B04-AAF3-F2CFE06BAD7A}"/>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1D5D355-F98A-453F-BB2C-79134C0266B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66F8C66C-6669-4436-B6B5-19B4296409B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a:extLst>
            <a:ext uri="{FF2B5EF4-FFF2-40B4-BE49-F238E27FC236}">
              <a16:creationId xmlns:a16="http://schemas.microsoft.com/office/drawing/2014/main" id="{2B32ED04-07EC-42D0-8315-EF6E42418419}"/>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6" name="テキスト ボックス 105">
          <a:extLst>
            <a:ext uri="{FF2B5EF4-FFF2-40B4-BE49-F238E27FC236}">
              <a16:creationId xmlns:a16="http://schemas.microsoft.com/office/drawing/2014/main" id="{7B6A2725-8C88-4DE1-B2B0-8FE78D3AD4E0}"/>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395E0295-8F09-41B0-944A-39640198889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4792493-63E4-4022-AC33-4296017CC84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86A171A4-2C24-482C-A50A-18538910726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10" name="直線コネクタ 109">
          <a:extLst>
            <a:ext uri="{FF2B5EF4-FFF2-40B4-BE49-F238E27FC236}">
              <a16:creationId xmlns:a16="http://schemas.microsoft.com/office/drawing/2014/main" id="{50F9307B-62F7-49DC-B4A9-9CB7E55EA2E2}"/>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11" name="【道路】&#10;一人当たり延長最小値テキスト">
          <a:extLst>
            <a:ext uri="{FF2B5EF4-FFF2-40B4-BE49-F238E27FC236}">
              <a16:creationId xmlns:a16="http://schemas.microsoft.com/office/drawing/2014/main" id="{611CB8B4-AD2A-4C89-AE81-1038AB934C70}"/>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12" name="直線コネクタ 111">
          <a:extLst>
            <a:ext uri="{FF2B5EF4-FFF2-40B4-BE49-F238E27FC236}">
              <a16:creationId xmlns:a16="http://schemas.microsoft.com/office/drawing/2014/main" id="{A19FDA17-6B6D-4D94-AA9F-09232A9F083F}"/>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3" name="【道路】&#10;一人当たり延長最大値テキスト">
          <a:extLst>
            <a:ext uri="{FF2B5EF4-FFF2-40B4-BE49-F238E27FC236}">
              <a16:creationId xmlns:a16="http://schemas.microsoft.com/office/drawing/2014/main" id="{C073816C-ACE0-4652-A973-689812BF517A}"/>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4" name="直線コネクタ 113">
          <a:extLst>
            <a:ext uri="{FF2B5EF4-FFF2-40B4-BE49-F238E27FC236}">
              <a16:creationId xmlns:a16="http://schemas.microsoft.com/office/drawing/2014/main" id="{D1B79783-ABE1-4723-B3EE-DA09DD57350B}"/>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5" name="【道路】&#10;一人当たり延長平均値テキスト">
          <a:extLst>
            <a:ext uri="{FF2B5EF4-FFF2-40B4-BE49-F238E27FC236}">
              <a16:creationId xmlns:a16="http://schemas.microsoft.com/office/drawing/2014/main" id="{C8C69C84-7B57-48AE-80B4-AE3EA64E0258}"/>
            </a:ext>
          </a:extLst>
        </xdr:cNvPr>
        <xdr:cNvSpPr txBox="1"/>
      </xdr:nvSpPr>
      <xdr:spPr>
        <a:xfrm>
          <a:off x="9477375" y="623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6" name="フローチャート: 判断 115">
          <a:extLst>
            <a:ext uri="{FF2B5EF4-FFF2-40B4-BE49-F238E27FC236}">
              <a16:creationId xmlns:a16="http://schemas.microsoft.com/office/drawing/2014/main" id="{EB090DB1-9E97-47AA-9C3E-B385F7D5C844}"/>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7" name="フローチャート: 判断 116">
          <a:extLst>
            <a:ext uri="{FF2B5EF4-FFF2-40B4-BE49-F238E27FC236}">
              <a16:creationId xmlns:a16="http://schemas.microsoft.com/office/drawing/2014/main" id="{5477512F-1E79-44E6-8E0F-9C3318C52D7B}"/>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8" name="フローチャート: 判断 117">
          <a:extLst>
            <a:ext uri="{FF2B5EF4-FFF2-40B4-BE49-F238E27FC236}">
              <a16:creationId xmlns:a16="http://schemas.microsoft.com/office/drawing/2014/main" id="{72798F4A-0B74-4DB1-B496-824F6EB4D5CF}"/>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9" name="フローチャート: 判断 118">
          <a:extLst>
            <a:ext uri="{FF2B5EF4-FFF2-40B4-BE49-F238E27FC236}">
              <a16:creationId xmlns:a16="http://schemas.microsoft.com/office/drawing/2014/main" id="{8502D571-3913-42E8-A621-3ADDF4D1F43C}"/>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20" name="フローチャート: 判断 119">
          <a:extLst>
            <a:ext uri="{FF2B5EF4-FFF2-40B4-BE49-F238E27FC236}">
              <a16:creationId xmlns:a16="http://schemas.microsoft.com/office/drawing/2014/main" id="{41FC1193-09A0-483F-A255-D08410F4D2F4}"/>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F6146FC-448F-42E8-8D8F-2DCD090168D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EF8AF85-B717-48C8-848A-A61C4EC1BC3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8A6F55D-B0D7-4564-80BD-C1861BE124B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F54DA82-E455-48EE-87C8-DB6D7AE8CCB0}"/>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D320DB1-E70C-467C-985A-8A0DC82CBB4C}"/>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70548</xdr:rowOff>
    </xdr:from>
    <xdr:to>
      <xdr:col>55</xdr:col>
      <xdr:colOff>50800</xdr:colOff>
      <xdr:row>37</xdr:row>
      <xdr:rowOff>698</xdr:rowOff>
    </xdr:to>
    <xdr:sp macro="" textlink="">
      <xdr:nvSpPr>
        <xdr:cNvPr id="126" name="楕円 125">
          <a:extLst>
            <a:ext uri="{FF2B5EF4-FFF2-40B4-BE49-F238E27FC236}">
              <a16:creationId xmlns:a16="http://schemas.microsoft.com/office/drawing/2014/main" id="{BD93CBDF-8750-44F4-A5A9-EBF352919E70}"/>
            </a:ext>
          </a:extLst>
        </xdr:cNvPr>
        <xdr:cNvSpPr/>
      </xdr:nvSpPr>
      <xdr:spPr>
        <a:xfrm>
          <a:off x="9401175" y="589667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93425</xdr:rowOff>
    </xdr:from>
    <xdr:ext cx="469744" cy="259045"/>
    <xdr:sp macro="" textlink="">
      <xdr:nvSpPr>
        <xdr:cNvPr id="127" name="【道路】&#10;一人当たり延長該当値テキスト">
          <a:extLst>
            <a:ext uri="{FF2B5EF4-FFF2-40B4-BE49-F238E27FC236}">
              <a16:creationId xmlns:a16="http://schemas.microsoft.com/office/drawing/2014/main" id="{F48A2169-3B26-418B-B3FF-AB7A9350B8AB}"/>
            </a:ext>
          </a:extLst>
        </xdr:cNvPr>
        <xdr:cNvSpPr txBox="1"/>
      </xdr:nvSpPr>
      <xdr:spPr>
        <a:xfrm>
          <a:off x="9477375" y="576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72834</xdr:rowOff>
    </xdr:from>
    <xdr:to>
      <xdr:col>50</xdr:col>
      <xdr:colOff>165100</xdr:colOff>
      <xdr:row>37</xdr:row>
      <xdr:rowOff>2984</xdr:rowOff>
    </xdr:to>
    <xdr:sp macro="" textlink="">
      <xdr:nvSpPr>
        <xdr:cNvPr id="128" name="楕円 127">
          <a:extLst>
            <a:ext uri="{FF2B5EF4-FFF2-40B4-BE49-F238E27FC236}">
              <a16:creationId xmlns:a16="http://schemas.microsoft.com/office/drawing/2014/main" id="{77B07E8E-0D8E-4795-9054-BEDBD3D783C5}"/>
            </a:ext>
          </a:extLst>
        </xdr:cNvPr>
        <xdr:cNvSpPr/>
      </xdr:nvSpPr>
      <xdr:spPr>
        <a:xfrm>
          <a:off x="8639175" y="58989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121348</xdr:rowOff>
    </xdr:from>
    <xdr:to>
      <xdr:col>55</xdr:col>
      <xdr:colOff>0</xdr:colOff>
      <xdr:row>36</xdr:row>
      <xdr:rowOff>123634</xdr:rowOff>
    </xdr:to>
    <xdr:cxnSp macro="">
      <xdr:nvCxnSpPr>
        <xdr:cNvPr id="129" name="直線コネクタ 128">
          <a:extLst>
            <a:ext uri="{FF2B5EF4-FFF2-40B4-BE49-F238E27FC236}">
              <a16:creationId xmlns:a16="http://schemas.microsoft.com/office/drawing/2014/main" id="{B2CDD6AD-E4F6-494B-A0BF-C4CA32583E66}"/>
            </a:ext>
          </a:extLst>
        </xdr:cNvPr>
        <xdr:cNvCxnSpPr/>
      </xdr:nvCxnSpPr>
      <xdr:spPr>
        <a:xfrm flipV="1">
          <a:off x="8686800" y="5953823"/>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74549</xdr:rowOff>
    </xdr:from>
    <xdr:to>
      <xdr:col>46</xdr:col>
      <xdr:colOff>38100</xdr:colOff>
      <xdr:row>37</xdr:row>
      <xdr:rowOff>4699</xdr:rowOff>
    </xdr:to>
    <xdr:sp macro="" textlink="">
      <xdr:nvSpPr>
        <xdr:cNvPr id="130" name="楕円 129">
          <a:extLst>
            <a:ext uri="{FF2B5EF4-FFF2-40B4-BE49-F238E27FC236}">
              <a16:creationId xmlns:a16="http://schemas.microsoft.com/office/drawing/2014/main" id="{3409426A-C06B-43AF-975A-498A397AC3DF}"/>
            </a:ext>
          </a:extLst>
        </xdr:cNvPr>
        <xdr:cNvSpPr/>
      </xdr:nvSpPr>
      <xdr:spPr>
        <a:xfrm>
          <a:off x="7839075" y="59038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123634</xdr:rowOff>
    </xdr:from>
    <xdr:to>
      <xdr:col>50</xdr:col>
      <xdr:colOff>114300</xdr:colOff>
      <xdr:row>36</xdr:row>
      <xdr:rowOff>125349</xdr:rowOff>
    </xdr:to>
    <xdr:cxnSp macro="">
      <xdr:nvCxnSpPr>
        <xdr:cNvPr id="131" name="直線コネクタ 130">
          <a:extLst>
            <a:ext uri="{FF2B5EF4-FFF2-40B4-BE49-F238E27FC236}">
              <a16:creationId xmlns:a16="http://schemas.microsoft.com/office/drawing/2014/main" id="{97766013-D150-45CD-A209-D7B06042C1CA}"/>
            </a:ext>
          </a:extLst>
        </xdr:cNvPr>
        <xdr:cNvCxnSpPr/>
      </xdr:nvCxnSpPr>
      <xdr:spPr>
        <a:xfrm flipV="1">
          <a:off x="7886700" y="595610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79121</xdr:rowOff>
    </xdr:from>
    <xdr:to>
      <xdr:col>41</xdr:col>
      <xdr:colOff>101600</xdr:colOff>
      <xdr:row>37</xdr:row>
      <xdr:rowOff>9271</xdr:rowOff>
    </xdr:to>
    <xdr:sp macro="" textlink="">
      <xdr:nvSpPr>
        <xdr:cNvPr id="132" name="楕円 131">
          <a:extLst>
            <a:ext uri="{FF2B5EF4-FFF2-40B4-BE49-F238E27FC236}">
              <a16:creationId xmlns:a16="http://schemas.microsoft.com/office/drawing/2014/main" id="{C0470D92-E73A-430C-B615-7C2610AEA92A}"/>
            </a:ext>
          </a:extLst>
        </xdr:cNvPr>
        <xdr:cNvSpPr/>
      </xdr:nvSpPr>
      <xdr:spPr>
        <a:xfrm>
          <a:off x="7029450" y="59084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125349</xdr:rowOff>
    </xdr:from>
    <xdr:to>
      <xdr:col>45</xdr:col>
      <xdr:colOff>177800</xdr:colOff>
      <xdr:row>36</xdr:row>
      <xdr:rowOff>129921</xdr:rowOff>
    </xdr:to>
    <xdr:cxnSp macro="">
      <xdr:nvCxnSpPr>
        <xdr:cNvPr id="133" name="直線コネクタ 132">
          <a:extLst>
            <a:ext uri="{FF2B5EF4-FFF2-40B4-BE49-F238E27FC236}">
              <a16:creationId xmlns:a16="http://schemas.microsoft.com/office/drawing/2014/main" id="{62BC8D4F-FAE3-41EA-B183-A2F51289946D}"/>
            </a:ext>
          </a:extLst>
        </xdr:cNvPr>
        <xdr:cNvCxnSpPr/>
      </xdr:nvCxnSpPr>
      <xdr:spPr>
        <a:xfrm flipV="1">
          <a:off x="7077075" y="5951474"/>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83693</xdr:rowOff>
    </xdr:from>
    <xdr:to>
      <xdr:col>36</xdr:col>
      <xdr:colOff>165100</xdr:colOff>
      <xdr:row>37</xdr:row>
      <xdr:rowOff>13843</xdr:rowOff>
    </xdr:to>
    <xdr:sp macro="" textlink="">
      <xdr:nvSpPr>
        <xdr:cNvPr id="134" name="楕円 133">
          <a:extLst>
            <a:ext uri="{FF2B5EF4-FFF2-40B4-BE49-F238E27FC236}">
              <a16:creationId xmlns:a16="http://schemas.microsoft.com/office/drawing/2014/main" id="{4A6C97A5-7792-42A7-9435-3B7F2736A481}"/>
            </a:ext>
          </a:extLst>
        </xdr:cNvPr>
        <xdr:cNvSpPr/>
      </xdr:nvSpPr>
      <xdr:spPr>
        <a:xfrm>
          <a:off x="6238875" y="591616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129921</xdr:rowOff>
    </xdr:from>
    <xdr:to>
      <xdr:col>41</xdr:col>
      <xdr:colOff>50800</xdr:colOff>
      <xdr:row>36</xdr:row>
      <xdr:rowOff>134493</xdr:rowOff>
    </xdr:to>
    <xdr:cxnSp macro="">
      <xdr:nvCxnSpPr>
        <xdr:cNvPr id="135" name="直線コネクタ 134">
          <a:extLst>
            <a:ext uri="{FF2B5EF4-FFF2-40B4-BE49-F238E27FC236}">
              <a16:creationId xmlns:a16="http://schemas.microsoft.com/office/drawing/2014/main" id="{EE49B1EE-6668-46AE-9A84-22ACFD47AE66}"/>
            </a:ext>
          </a:extLst>
        </xdr:cNvPr>
        <xdr:cNvCxnSpPr/>
      </xdr:nvCxnSpPr>
      <xdr:spPr>
        <a:xfrm flipV="1">
          <a:off x="6286500" y="5956046"/>
          <a:ext cx="7905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6" name="n_1aveValue【道路】&#10;一人当たり延長">
          <a:extLst>
            <a:ext uri="{FF2B5EF4-FFF2-40B4-BE49-F238E27FC236}">
              <a16:creationId xmlns:a16="http://schemas.microsoft.com/office/drawing/2014/main" id="{28265F84-D26C-4E53-8C35-24FB79F71088}"/>
            </a:ext>
          </a:extLst>
        </xdr:cNvPr>
        <xdr:cNvSpPr txBox="1"/>
      </xdr:nvSpPr>
      <xdr:spPr>
        <a:xfrm>
          <a:off x="845827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7" name="n_2aveValue【道路】&#10;一人当たり延長">
          <a:extLst>
            <a:ext uri="{FF2B5EF4-FFF2-40B4-BE49-F238E27FC236}">
              <a16:creationId xmlns:a16="http://schemas.microsoft.com/office/drawing/2014/main" id="{7B7DC048-4E10-4BA9-803E-B5B2F4136DD1}"/>
            </a:ext>
          </a:extLst>
        </xdr:cNvPr>
        <xdr:cNvSpPr txBox="1"/>
      </xdr:nvSpPr>
      <xdr:spPr>
        <a:xfrm>
          <a:off x="7677227"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8" name="n_3aveValue【道路】&#10;一人当たり延長">
          <a:extLst>
            <a:ext uri="{FF2B5EF4-FFF2-40B4-BE49-F238E27FC236}">
              <a16:creationId xmlns:a16="http://schemas.microsoft.com/office/drawing/2014/main" id="{B50BB7DB-98BC-48FB-8AB6-57F04AE74541}"/>
            </a:ext>
          </a:extLst>
        </xdr:cNvPr>
        <xdr:cNvSpPr txBox="1"/>
      </xdr:nvSpPr>
      <xdr:spPr>
        <a:xfrm>
          <a:off x="68676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28973</xdr:rowOff>
    </xdr:from>
    <xdr:ext cx="469744" cy="259045"/>
    <xdr:sp macro="" textlink="">
      <xdr:nvSpPr>
        <xdr:cNvPr id="139" name="n_4aveValue【道路】&#10;一人当たり延長">
          <a:extLst>
            <a:ext uri="{FF2B5EF4-FFF2-40B4-BE49-F238E27FC236}">
              <a16:creationId xmlns:a16="http://schemas.microsoft.com/office/drawing/2014/main" id="{78B6C4A7-C7D0-443E-8D66-B62780EA0191}"/>
            </a:ext>
          </a:extLst>
        </xdr:cNvPr>
        <xdr:cNvSpPr txBox="1"/>
      </xdr:nvSpPr>
      <xdr:spPr>
        <a:xfrm>
          <a:off x="6067502"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19511</xdr:rowOff>
    </xdr:from>
    <xdr:ext cx="469744" cy="259045"/>
    <xdr:sp macro="" textlink="">
      <xdr:nvSpPr>
        <xdr:cNvPr id="140" name="n_1mainValue【道路】&#10;一人当たり延長">
          <a:extLst>
            <a:ext uri="{FF2B5EF4-FFF2-40B4-BE49-F238E27FC236}">
              <a16:creationId xmlns:a16="http://schemas.microsoft.com/office/drawing/2014/main" id="{5676BE48-4FBE-4556-9041-4F8F63051CDD}"/>
            </a:ext>
          </a:extLst>
        </xdr:cNvPr>
        <xdr:cNvSpPr txBox="1"/>
      </xdr:nvSpPr>
      <xdr:spPr>
        <a:xfrm>
          <a:off x="8458277" y="56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21226</xdr:rowOff>
    </xdr:from>
    <xdr:ext cx="469744" cy="259045"/>
    <xdr:sp macro="" textlink="">
      <xdr:nvSpPr>
        <xdr:cNvPr id="141" name="n_2mainValue【道路】&#10;一人当たり延長">
          <a:extLst>
            <a:ext uri="{FF2B5EF4-FFF2-40B4-BE49-F238E27FC236}">
              <a16:creationId xmlns:a16="http://schemas.microsoft.com/office/drawing/2014/main" id="{4496D15C-E016-4E2A-A7AE-CF4AB2CE678E}"/>
            </a:ext>
          </a:extLst>
        </xdr:cNvPr>
        <xdr:cNvSpPr txBox="1"/>
      </xdr:nvSpPr>
      <xdr:spPr>
        <a:xfrm>
          <a:off x="7677227" y="56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25798</xdr:rowOff>
    </xdr:from>
    <xdr:ext cx="469744" cy="259045"/>
    <xdr:sp macro="" textlink="">
      <xdr:nvSpPr>
        <xdr:cNvPr id="142" name="n_3mainValue【道路】&#10;一人当たり延長">
          <a:extLst>
            <a:ext uri="{FF2B5EF4-FFF2-40B4-BE49-F238E27FC236}">
              <a16:creationId xmlns:a16="http://schemas.microsoft.com/office/drawing/2014/main" id="{09B78BFC-9A0D-4CFD-BA94-6223CC20C123}"/>
            </a:ext>
          </a:extLst>
        </xdr:cNvPr>
        <xdr:cNvSpPr txBox="1"/>
      </xdr:nvSpPr>
      <xdr:spPr>
        <a:xfrm>
          <a:off x="6867602" y="569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30370</xdr:rowOff>
    </xdr:from>
    <xdr:ext cx="469744" cy="259045"/>
    <xdr:sp macro="" textlink="">
      <xdr:nvSpPr>
        <xdr:cNvPr id="143" name="n_4mainValue【道路】&#10;一人当たり延長">
          <a:extLst>
            <a:ext uri="{FF2B5EF4-FFF2-40B4-BE49-F238E27FC236}">
              <a16:creationId xmlns:a16="http://schemas.microsoft.com/office/drawing/2014/main" id="{F49CFE01-CE98-4700-95D3-223CFAF48C0A}"/>
            </a:ext>
          </a:extLst>
        </xdr:cNvPr>
        <xdr:cNvSpPr txBox="1"/>
      </xdr:nvSpPr>
      <xdr:spPr>
        <a:xfrm>
          <a:off x="6067502" y="56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E285CC16-877D-4D4A-BD48-0FC4436309B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5" name="正方形/長方形 144">
          <a:extLst>
            <a:ext uri="{FF2B5EF4-FFF2-40B4-BE49-F238E27FC236}">
              <a16:creationId xmlns:a16="http://schemas.microsoft.com/office/drawing/2014/main" id="{85734C9D-C9A3-43C0-9670-B44327D7A2CA}"/>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6" name="正方形/長方形 145">
          <a:extLst>
            <a:ext uri="{FF2B5EF4-FFF2-40B4-BE49-F238E27FC236}">
              <a16:creationId xmlns:a16="http://schemas.microsoft.com/office/drawing/2014/main" id="{5B859A2E-4CCF-468F-A68E-0017D4734E2A}"/>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7" name="正方形/長方形 146">
          <a:extLst>
            <a:ext uri="{FF2B5EF4-FFF2-40B4-BE49-F238E27FC236}">
              <a16:creationId xmlns:a16="http://schemas.microsoft.com/office/drawing/2014/main" id="{893669A4-B11C-4DD8-A196-4914471DD24F}"/>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8" name="正方形/長方形 147">
          <a:extLst>
            <a:ext uri="{FF2B5EF4-FFF2-40B4-BE49-F238E27FC236}">
              <a16:creationId xmlns:a16="http://schemas.microsoft.com/office/drawing/2014/main" id="{3DB46A25-0B8F-43F2-A9F4-828EEDBA18A2}"/>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F62B492C-4FB2-4C93-8A47-FE0CD6580AD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75C7DAFC-DAB3-4AAA-82A2-FAE70696EAA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F2EB0401-080F-4FF6-8822-815381A1557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a:extLst>
            <a:ext uri="{FF2B5EF4-FFF2-40B4-BE49-F238E27FC236}">
              <a16:creationId xmlns:a16="http://schemas.microsoft.com/office/drawing/2014/main" id="{35659316-D7BD-486B-B9B2-147B660111BD}"/>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39E1EC06-1DC0-4653-908C-04AC1D947F85}"/>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9D850D86-29A3-435B-A743-9EBAC244704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8461254C-ACC3-4109-A84E-DC886D56ECD3}"/>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6894CADC-9E8A-4488-9584-4183E896FBF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96064BC3-2C61-4569-94DD-F4B6CF23EAA6}"/>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8F9CD431-90AC-4D70-8720-1BCA13942A1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752E55EC-33BE-4AED-AAF0-89AD03763FFE}"/>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506D2092-B878-4745-B0CE-9848659E8C78}"/>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9EF683C8-ED5A-47AE-932D-3DF832442BE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C5D63863-9952-4CBF-88E5-D9AD2F999100}"/>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77E416A1-434A-4A0A-91F9-9E0ABCD36875}"/>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DF53DC41-A907-472B-B960-A3829113121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4BEE9FCC-8727-43A9-886B-22A8AB6D311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6" name="直線コネクタ 165">
          <a:extLst>
            <a:ext uri="{FF2B5EF4-FFF2-40B4-BE49-F238E27FC236}">
              <a16:creationId xmlns:a16="http://schemas.microsoft.com/office/drawing/2014/main" id="{75AE31AD-8E4D-463E-BA8B-A68889C57CB3}"/>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9B46041A-D0B8-4CDD-955A-5CEBDD81671B}"/>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8" name="直線コネクタ 167">
          <a:extLst>
            <a:ext uri="{FF2B5EF4-FFF2-40B4-BE49-F238E27FC236}">
              <a16:creationId xmlns:a16="http://schemas.microsoft.com/office/drawing/2014/main" id="{FFDD42B0-7A85-4B1D-9A2D-7432C8102837}"/>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5AB407F7-75A0-4EB2-A910-4CCDFFA7AEF4}"/>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70" name="直線コネクタ 169">
          <a:extLst>
            <a:ext uri="{FF2B5EF4-FFF2-40B4-BE49-F238E27FC236}">
              <a16:creationId xmlns:a16="http://schemas.microsoft.com/office/drawing/2014/main" id="{41F3F9DD-1ADB-4598-A97C-EA0C96426F21}"/>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D2497126-F230-44E2-B781-3CFD6A3F9FD7}"/>
            </a:ext>
          </a:extLst>
        </xdr:cNvPr>
        <xdr:cNvSpPr txBox="1"/>
      </xdr:nvSpPr>
      <xdr:spPr>
        <a:xfrm>
          <a:off x="4229100" y="9478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72" name="フローチャート: 判断 171">
          <a:extLst>
            <a:ext uri="{FF2B5EF4-FFF2-40B4-BE49-F238E27FC236}">
              <a16:creationId xmlns:a16="http://schemas.microsoft.com/office/drawing/2014/main" id="{CA929C66-FEAE-4E5B-A812-8B329DE88E24}"/>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73" name="フローチャート: 判断 172">
          <a:extLst>
            <a:ext uri="{FF2B5EF4-FFF2-40B4-BE49-F238E27FC236}">
              <a16:creationId xmlns:a16="http://schemas.microsoft.com/office/drawing/2014/main" id="{39BC2305-A2C0-42CD-8E08-BE98CBDB6C25}"/>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74" name="フローチャート: 判断 173">
          <a:extLst>
            <a:ext uri="{FF2B5EF4-FFF2-40B4-BE49-F238E27FC236}">
              <a16:creationId xmlns:a16="http://schemas.microsoft.com/office/drawing/2014/main" id="{F33687FD-FBD4-4631-9A0B-DBB2DC876EC4}"/>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5" name="フローチャート: 判断 174">
          <a:extLst>
            <a:ext uri="{FF2B5EF4-FFF2-40B4-BE49-F238E27FC236}">
              <a16:creationId xmlns:a16="http://schemas.microsoft.com/office/drawing/2014/main" id="{3DABE9EF-9B22-41A1-ACE9-A60D0689AAE2}"/>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6" name="フローチャート: 判断 175">
          <a:extLst>
            <a:ext uri="{FF2B5EF4-FFF2-40B4-BE49-F238E27FC236}">
              <a16:creationId xmlns:a16="http://schemas.microsoft.com/office/drawing/2014/main" id="{3FFFA850-29D1-4833-AEBF-79D0A3AED9B8}"/>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64F79E9-A479-4ED6-87E1-00B92F25DDE6}"/>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FC52983-DB63-4F81-9EED-A3AAEB0E806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0AFFA37-9FC3-4031-895E-D8547D25F57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933F7EC-E1A1-4AA1-B983-0A6BE15E75A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1B6C93F-0779-4C54-8A08-643408EF2B0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2" name="楕円 181">
          <a:extLst>
            <a:ext uri="{FF2B5EF4-FFF2-40B4-BE49-F238E27FC236}">
              <a16:creationId xmlns:a16="http://schemas.microsoft.com/office/drawing/2014/main" id="{1851B78F-E851-4458-8348-C8484330F880}"/>
            </a:ext>
          </a:extLst>
        </xdr:cNvPr>
        <xdr:cNvSpPr/>
      </xdr:nvSpPr>
      <xdr:spPr>
        <a:xfrm>
          <a:off x="4124325" y="976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DCDDA58E-53D5-4257-A85D-B0F037AE20F9}"/>
            </a:ext>
          </a:extLst>
        </xdr:cNvPr>
        <xdr:cNvSpPr txBox="1"/>
      </xdr:nvSpPr>
      <xdr:spPr>
        <a:xfrm>
          <a:off x="4229100" y="974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4" name="楕円 183">
          <a:extLst>
            <a:ext uri="{FF2B5EF4-FFF2-40B4-BE49-F238E27FC236}">
              <a16:creationId xmlns:a16="http://schemas.microsoft.com/office/drawing/2014/main" id="{E45472A0-5AAE-4DE8-9100-DD2D80843E7A}"/>
            </a:ext>
          </a:extLst>
        </xdr:cNvPr>
        <xdr:cNvSpPr/>
      </xdr:nvSpPr>
      <xdr:spPr>
        <a:xfrm>
          <a:off x="3381375" y="97167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95250</xdr:rowOff>
    </xdr:to>
    <xdr:cxnSp macro="">
      <xdr:nvCxnSpPr>
        <xdr:cNvPr id="185" name="直線コネクタ 184">
          <a:extLst>
            <a:ext uri="{FF2B5EF4-FFF2-40B4-BE49-F238E27FC236}">
              <a16:creationId xmlns:a16="http://schemas.microsoft.com/office/drawing/2014/main" id="{B9B74093-3FAE-41F4-A77D-7297DF43B722}"/>
            </a:ext>
          </a:extLst>
        </xdr:cNvPr>
        <xdr:cNvCxnSpPr/>
      </xdr:nvCxnSpPr>
      <xdr:spPr>
        <a:xfrm>
          <a:off x="3429000" y="9764395"/>
          <a:ext cx="75247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86" name="楕円 185">
          <a:extLst>
            <a:ext uri="{FF2B5EF4-FFF2-40B4-BE49-F238E27FC236}">
              <a16:creationId xmlns:a16="http://schemas.microsoft.com/office/drawing/2014/main" id="{D9203145-6F14-4DDE-8D9E-2DC03BB5CA78}"/>
            </a:ext>
          </a:extLst>
        </xdr:cNvPr>
        <xdr:cNvSpPr/>
      </xdr:nvSpPr>
      <xdr:spPr>
        <a:xfrm>
          <a:off x="2571750" y="9659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45720</xdr:rowOff>
    </xdr:to>
    <xdr:cxnSp macro="">
      <xdr:nvCxnSpPr>
        <xdr:cNvPr id="187" name="直線コネクタ 186">
          <a:extLst>
            <a:ext uri="{FF2B5EF4-FFF2-40B4-BE49-F238E27FC236}">
              <a16:creationId xmlns:a16="http://schemas.microsoft.com/office/drawing/2014/main" id="{6BA82E65-7A03-47B3-A4A7-D394C2175444}"/>
            </a:ext>
          </a:extLst>
        </xdr:cNvPr>
        <xdr:cNvCxnSpPr/>
      </xdr:nvCxnSpPr>
      <xdr:spPr>
        <a:xfrm>
          <a:off x="2619375" y="9716770"/>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88" name="楕円 187">
          <a:extLst>
            <a:ext uri="{FF2B5EF4-FFF2-40B4-BE49-F238E27FC236}">
              <a16:creationId xmlns:a16="http://schemas.microsoft.com/office/drawing/2014/main" id="{1F3E9AD1-BC73-4019-901C-42C7AAC77C93}"/>
            </a:ext>
          </a:extLst>
        </xdr:cNvPr>
        <xdr:cNvSpPr/>
      </xdr:nvSpPr>
      <xdr:spPr>
        <a:xfrm>
          <a:off x="1781175" y="96024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160020</xdr:rowOff>
    </xdr:to>
    <xdr:cxnSp macro="">
      <xdr:nvCxnSpPr>
        <xdr:cNvPr id="189" name="直線コネクタ 188">
          <a:extLst>
            <a:ext uri="{FF2B5EF4-FFF2-40B4-BE49-F238E27FC236}">
              <a16:creationId xmlns:a16="http://schemas.microsoft.com/office/drawing/2014/main" id="{7DFA1FA0-0C97-49FC-9A9F-FE7C9BC06398}"/>
            </a:ext>
          </a:extLst>
        </xdr:cNvPr>
        <xdr:cNvCxnSpPr/>
      </xdr:nvCxnSpPr>
      <xdr:spPr>
        <a:xfrm>
          <a:off x="1828800" y="9659620"/>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90" name="楕円 189">
          <a:extLst>
            <a:ext uri="{FF2B5EF4-FFF2-40B4-BE49-F238E27FC236}">
              <a16:creationId xmlns:a16="http://schemas.microsoft.com/office/drawing/2014/main" id="{639FCE43-F14E-4A23-94D7-9A8B4C6946E6}"/>
            </a:ext>
          </a:extLst>
        </xdr:cNvPr>
        <xdr:cNvSpPr/>
      </xdr:nvSpPr>
      <xdr:spPr>
        <a:xfrm>
          <a:off x="981075" y="9617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118110</xdr:rowOff>
    </xdr:to>
    <xdr:cxnSp macro="">
      <xdr:nvCxnSpPr>
        <xdr:cNvPr id="191" name="直線コネクタ 190">
          <a:extLst>
            <a:ext uri="{FF2B5EF4-FFF2-40B4-BE49-F238E27FC236}">
              <a16:creationId xmlns:a16="http://schemas.microsoft.com/office/drawing/2014/main" id="{BB1BBFF1-171F-4E8F-9750-8DC34521247D}"/>
            </a:ext>
          </a:extLst>
        </xdr:cNvPr>
        <xdr:cNvCxnSpPr/>
      </xdr:nvCxnSpPr>
      <xdr:spPr>
        <a:xfrm flipV="1">
          <a:off x="1028700" y="9659620"/>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91C781DB-2BC5-4537-BC4D-37EEA0626541}"/>
            </a:ext>
          </a:extLst>
        </xdr:cNvPr>
        <xdr:cNvSpPr txBox="1"/>
      </xdr:nvSpPr>
      <xdr:spPr>
        <a:xfrm>
          <a:off x="323914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83E23991-0637-4710-97B2-D6F551090052}"/>
            </a:ext>
          </a:extLst>
        </xdr:cNvPr>
        <xdr:cNvSpPr txBox="1"/>
      </xdr:nvSpPr>
      <xdr:spPr>
        <a:xfrm>
          <a:off x="24390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8C3389EB-9BCE-4F3C-9A71-FE554CB3A446}"/>
            </a:ext>
          </a:extLst>
        </xdr:cNvPr>
        <xdr:cNvSpPr txBox="1"/>
      </xdr:nvSpPr>
      <xdr:spPr>
        <a:xfrm>
          <a:off x="1648469"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1AE85346-3911-4F6C-94AC-2EAD1343DB41}"/>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F5BF3183-A77F-40E8-B018-BF348034AA8F}"/>
            </a:ext>
          </a:extLst>
        </xdr:cNvPr>
        <xdr:cNvSpPr txBox="1"/>
      </xdr:nvSpPr>
      <xdr:spPr>
        <a:xfrm>
          <a:off x="32391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2733E199-1234-442B-AC29-4497F9AF40DC}"/>
            </a:ext>
          </a:extLst>
        </xdr:cNvPr>
        <xdr:cNvSpPr txBox="1"/>
      </xdr:nvSpPr>
      <xdr:spPr>
        <a:xfrm>
          <a:off x="2439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144797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3F79EBF1-627F-475E-A9E0-B14A9C7AA375}"/>
            </a:ext>
          </a:extLst>
        </xdr:cNvPr>
        <xdr:cNvSpPr txBox="1"/>
      </xdr:nvSpPr>
      <xdr:spPr>
        <a:xfrm>
          <a:off x="1648469"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1188CC26-FC2B-4ED5-9FA7-3C1E21E0B1F5}"/>
            </a:ext>
          </a:extLst>
        </xdr:cNvPr>
        <xdr:cNvSpPr txBox="1"/>
      </xdr:nvSpPr>
      <xdr:spPr>
        <a:xfrm>
          <a:off x="848369" y="971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CF984284-44BD-4E95-AF74-DD2AF257100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1" name="正方形/長方形 200">
          <a:extLst>
            <a:ext uri="{FF2B5EF4-FFF2-40B4-BE49-F238E27FC236}">
              <a16:creationId xmlns:a16="http://schemas.microsoft.com/office/drawing/2014/main" id="{1A21B8D5-BFBE-427F-8DDE-3A2AA0F8AAE7}"/>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2" name="正方形/長方形 201">
          <a:extLst>
            <a:ext uri="{FF2B5EF4-FFF2-40B4-BE49-F238E27FC236}">
              <a16:creationId xmlns:a16="http://schemas.microsoft.com/office/drawing/2014/main" id="{444C5BEB-CE0C-4F2C-A72D-B4BD4A06BD73}"/>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3" name="正方形/長方形 202">
          <a:extLst>
            <a:ext uri="{FF2B5EF4-FFF2-40B4-BE49-F238E27FC236}">
              <a16:creationId xmlns:a16="http://schemas.microsoft.com/office/drawing/2014/main" id="{38F76625-0D22-4012-8D24-E383FAAF8D47}"/>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4" name="正方形/長方形 203">
          <a:extLst>
            <a:ext uri="{FF2B5EF4-FFF2-40B4-BE49-F238E27FC236}">
              <a16:creationId xmlns:a16="http://schemas.microsoft.com/office/drawing/2014/main" id="{51D08EA6-BB0D-4398-B4F7-4F117F895234}"/>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7B9311F4-2F13-4787-B31D-E6DF2F5B80B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9BB7D40-542F-44B8-BA01-C65BA204916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CCE6EB06-BA66-478B-B1B2-CE68DA34405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9A017EB8-8075-4D0A-90A7-8666C318B0C7}"/>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5202C1BA-9D7D-463E-AC1A-F6C3DCE23E95}"/>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F9625DBA-C231-4B5F-8C8B-175BF7569828}"/>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342301F2-2570-42E8-A12E-8E09AB35FECB}"/>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EC830EA9-921A-430C-B5B5-193A295E3A24}"/>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33A5F2E7-7DC1-457B-87C1-3B06615A6807}"/>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DD0189C-51D5-435F-A01D-09DA6DA36660}"/>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60F659BC-698D-421C-B84D-2BD0907534F6}"/>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750F22D4-5518-43BA-B6A3-8B9EBDE7BDF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E97EBD2A-52AE-4F67-9A70-5108E1953429}"/>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7D9056AD-00F2-44FD-834A-85715A3040C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9" name="直線コネクタ 218">
          <a:extLst>
            <a:ext uri="{FF2B5EF4-FFF2-40B4-BE49-F238E27FC236}">
              <a16:creationId xmlns:a16="http://schemas.microsoft.com/office/drawing/2014/main" id="{8AEC7FF3-67F2-4FE1-A293-8C9135F5EDDE}"/>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20" name="【橋りょう・トンネル】&#10;一人当たり有形固定資産（償却資産）額最小値テキスト">
          <a:extLst>
            <a:ext uri="{FF2B5EF4-FFF2-40B4-BE49-F238E27FC236}">
              <a16:creationId xmlns:a16="http://schemas.microsoft.com/office/drawing/2014/main" id="{BB8FFD09-E35E-4569-A0CB-1FC0C43FC305}"/>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21" name="直線コネクタ 220">
          <a:extLst>
            <a:ext uri="{FF2B5EF4-FFF2-40B4-BE49-F238E27FC236}">
              <a16:creationId xmlns:a16="http://schemas.microsoft.com/office/drawing/2014/main" id="{FD6D7A3E-94B8-4799-993C-13D759A96E4A}"/>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6FC512E8-9F34-4C8F-A58C-9A6ABE232E36}"/>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23" name="直線コネクタ 222">
          <a:extLst>
            <a:ext uri="{FF2B5EF4-FFF2-40B4-BE49-F238E27FC236}">
              <a16:creationId xmlns:a16="http://schemas.microsoft.com/office/drawing/2014/main" id="{65583523-1996-4449-A025-93277A5F2FC1}"/>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9F63C1B2-F926-48DC-A51A-183D5F4121AA}"/>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25" name="フローチャート: 判断 224">
          <a:extLst>
            <a:ext uri="{FF2B5EF4-FFF2-40B4-BE49-F238E27FC236}">
              <a16:creationId xmlns:a16="http://schemas.microsoft.com/office/drawing/2014/main" id="{19F22091-DF26-4069-A6F7-39E739243802}"/>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26" name="フローチャート: 判断 225">
          <a:extLst>
            <a:ext uri="{FF2B5EF4-FFF2-40B4-BE49-F238E27FC236}">
              <a16:creationId xmlns:a16="http://schemas.microsoft.com/office/drawing/2014/main" id="{624EA361-0A48-4D3C-9AE1-18884515AA39}"/>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27" name="フローチャート: 判断 226">
          <a:extLst>
            <a:ext uri="{FF2B5EF4-FFF2-40B4-BE49-F238E27FC236}">
              <a16:creationId xmlns:a16="http://schemas.microsoft.com/office/drawing/2014/main" id="{F7E3B6BF-7959-422B-BB4F-E4623BF8F805}"/>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28" name="フローチャート: 判断 227">
          <a:extLst>
            <a:ext uri="{FF2B5EF4-FFF2-40B4-BE49-F238E27FC236}">
              <a16:creationId xmlns:a16="http://schemas.microsoft.com/office/drawing/2014/main" id="{C3FD7521-61FD-40BE-AE0C-BEB0C83607DA}"/>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9" name="フローチャート: 判断 228">
          <a:extLst>
            <a:ext uri="{FF2B5EF4-FFF2-40B4-BE49-F238E27FC236}">
              <a16:creationId xmlns:a16="http://schemas.microsoft.com/office/drawing/2014/main" id="{679D5DD9-1F24-49E6-AFA6-DEFA3F9B335A}"/>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45D5DC6-9E36-4DF6-BDF8-E404C61EDC0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FC726B4-0217-4807-A81F-F86EA5D88C3F}"/>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588ACEF-0C6D-4677-8482-F9783B1773B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8CD4F17D-4844-49BF-A6DF-C742F3FC273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9D50E55-568B-45CA-BDDF-B4B8523CBA4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156751</xdr:rowOff>
    </xdr:from>
    <xdr:to>
      <xdr:col>55</xdr:col>
      <xdr:colOff>50800</xdr:colOff>
      <xdr:row>60</xdr:row>
      <xdr:rowOff>86901</xdr:rowOff>
    </xdr:to>
    <xdr:sp macro="" textlink="">
      <xdr:nvSpPr>
        <xdr:cNvPr id="235" name="楕円 234">
          <a:extLst>
            <a:ext uri="{FF2B5EF4-FFF2-40B4-BE49-F238E27FC236}">
              <a16:creationId xmlns:a16="http://schemas.microsoft.com/office/drawing/2014/main" id="{D8D870CA-E417-41D4-A4BA-8524F75EF5E5}"/>
            </a:ext>
          </a:extLst>
        </xdr:cNvPr>
        <xdr:cNvSpPr/>
      </xdr:nvSpPr>
      <xdr:spPr>
        <a:xfrm>
          <a:off x="9401175" y="971350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8178</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E685D161-6479-4CA7-9D0A-C8B9011B8CCA}"/>
            </a:ext>
          </a:extLst>
        </xdr:cNvPr>
        <xdr:cNvSpPr txBox="1"/>
      </xdr:nvSpPr>
      <xdr:spPr>
        <a:xfrm>
          <a:off x="9477375" y="95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153047</xdr:rowOff>
    </xdr:from>
    <xdr:to>
      <xdr:col>50</xdr:col>
      <xdr:colOff>165100</xdr:colOff>
      <xdr:row>60</xdr:row>
      <xdr:rowOff>83197</xdr:rowOff>
    </xdr:to>
    <xdr:sp macro="" textlink="">
      <xdr:nvSpPr>
        <xdr:cNvPr id="237" name="楕円 236">
          <a:extLst>
            <a:ext uri="{FF2B5EF4-FFF2-40B4-BE49-F238E27FC236}">
              <a16:creationId xmlns:a16="http://schemas.microsoft.com/office/drawing/2014/main" id="{F4AA4A70-4813-4E85-BDFC-7A3E57085FCF}"/>
            </a:ext>
          </a:extLst>
        </xdr:cNvPr>
        <xdr:cNvSpPr/>
      </xdr:nvSpPr>
      <xdr:spPr>
        <a:xfrm>
          <a:off x="8639175" y="97066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32397</xdr:rowOff>
    </xdr:from>
    <xdr:to>
      <xdr:col>55</xdr:col>
      <xdr:colOff>0</xdr:colOff>
      <xdr:row>60</xdr:row>
      <xdr:rowOff>36101</xdr:rowOff>
    </xdr:to>
    <xdr:cxnSp macro="">
      <xdr:nvCxnSpPr>
        <xdr:cNvPr id="238" name="直線コネクタ 237">
          <a:extLst>
            <a:ext uri="{FF2B5EF4-FFF2-40B4-BE49-F238E27FC236}">
              <a16:creationId xmlns:a16="http://schemas.microsoft.com/office/drawing/2014/main" id="{CB2145CF-AEA3-4C84-A455-593F8E793FA6}"/>
            </a:ext>
          </a:extLst>
        </xdr:cNvPr>
        <xdr:cNvCxnSpPr/>
      </xdr:nvCxnSpPr>
      <xdr:spPr>
        <a:xfrm>
          <a:off x="8686800" y="9744722"/>
          <a:ext cx="74295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152115</xdr:rowOff>
    </xdr:from>
    <xdr:to>
      <xdr:col>46</xdr:col>
      <xdr:colOff>38100</xdr:colOff>
      <xdr:row>60</xdr:row>
      <xdr:rowOff>82265</xdr:rowOff>
    </xdr:to>
    <xdr:sp macro="" textlink="">
      <xdr:nvSpPr>
        <xdr:cNvPr id="239" name="楕円 238">
          <a:extLst>
            <a:ext uri="{FF2B5EF4-FFF2-40B4-BE49-F238E27FC236}">
              <a16:creationId xmlns:a16="http://schemas.microsoft.com/office/drawing/2014/main" id="{74797AB4-70E1-4D21-95CF-63C6E84E81AF}"/>
            </a:ext>
          </a:extLst>
        </xdr:cNvPr>
        <xdr:cNvSpPr/>
      </xdr:nvSpPr>
      <xdr:spPr>
        <a:xfrm>
          <a:off x="7839075" y="97056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31465</xdr:rowOff>
    </xdr:from>
    <xdr:to>
      <xdr:col>50</xdr:col>
      <xdr:colOff>114300</xdr:colOff>
      <xdr:row>60</xdr:row>
      <xdr:rowOff>32397</xdr:rowOff>
    </xdr:to>
    <xdr:cxnSp macro="">
      <xdr:nvCxnSpPr>
        <xdr:cNvPr id="240" name="直線コネクタ 239">
          <a:extLst>
            <a:ext uri="{FF2B5EF4-FFF2-40B4-BE49-F238E27FC236}">
              <a16:creationId xmlns:a16="http://schemas.microsoft.com/office/drawing/2014/main" id="{5AF37540-B0B5-4A15-9B41-1E60AF10AEDB}"/>
            </a:ext>
          </a:extLst>
        </xdr:cNvPr>
        <xdr:cNvCxnSpPr/>
      </xdr:nvCxnSpPr>
      <xdr:spPr>
        <a:xfrm>
          <a:off x="7886700" y="9743790"/>
          <a:ext cx="8001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152453</xdr:rowOff>
    </xdr:from>
    <xdr:to>
      <xdr:col>41</xdr:col>
      <xdr:colOff>101600</xdr:colOff>
      <xdr:row>60</xdr:row>
      <xdr:rowOff>82603</xdr:rowOff>
    </xdr:to>
    <xdr:sp macro="" textlink="">
      <xdr:nvSpPr>
        <xdr:cNvPr id="241" name="楕円 240">
          <a:extLst>
            <a:ext uri="{FF2B5EF4-FFF2-40B4-BE49-F238E27FC236}">
              <a16:creationId xmlns:a16="http://schemas.microsoft.com/office/drawing/2014/main" id="{DDE96240-6EE1-45BE-A4A2-75F5733C2A58}"/>
            </a:ext>
          </a:extLst>
        </xdr:cNvPr>
        <xdr:cNvSpPr/>
      </xdr:nvSpPr>
      <xdr:spPr>
        <a:xfrm>
          <a:off x="7029450" y="97060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31465</xdr:rowOff>
    </xdr:from>
    <xdr:to>
      <xdr:col>45</xdr:col>
      <xdr:colOff>177800</xdr:colOff>
      <xdr:row>60</xdr:row>
      <xdr:rowOff>31803</xdr:rowOff>
    </xdr:to>
    <xdr:cxnSp macro="">
      <xdr:nvCxnSpPr>
        <xdr:cNvPr id="242" name="直線コネクタ 241">
          <a:extLst>
            <a:ext uri="{FF2B5EF4-FFF2-40B4-BE49-F238E27FC236}">
              <a16:creationId xmlns:a16="http://schemas.microsoft.com/office/drawing/2014/main" id="{87DC782C-78FD-4CF0-9C7E-C086C89B5F51}"/>
            </a:ext>
          </a:extLst>
        </xdr:cNvPr>
        <xdr:cNvCxnSpPr/>
      </xdr:nvCxnSpPr>
      <xdr:spPr>
        <a:xfrm flipV="1">
          <a:off x="7077075" y="9743790"/>
          <a:ext cx="809625"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2029</xdr:rowOff>
    </xdr:from>
    <xdr:to>
      <xdr:col>36</xdr:col>
      <xdr:colOff>165100</xdr:colOff>
      <xdr:row>60</xdr:row>
      <xdr:rowOff>103629</xdr:rowOff>
    </xdr:to>
    <xdr:sp macro="" textlink="">
      <xdr:nvSpPr>
        <xdr:cNvPr id="243" name="楕円 242">
          <a:extLst>
            <a:ext uri="{FF2B5EF4-FFF2-40B4-BE49-F238E27FC236}">
              <a16:creationId xmlns:a16="http://schemas.microsoft.com/office/drawing/2014/main" id="{96E008B7-CE42-4E30-B408-95824F2AED43}"/>
            </a:ext>
          </a:extLst>
        </xdr:cNvPr>
        <xdr:cNvSpPr/>
      </xdr:nvSpPr>
      <xdr:spPr>
        <a:xfrm>
          <a:off x="6238875" y="97175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31803</xdr:rowOff>
    </xdr:from>
    <xdr:to>
      <xdr:col>41</xdr:col>
      <xdr:colOff>50800</xdr:colOff>
      <xdr:row>60</xdr:row>
      <xdr:rowOff>52829</xdr:rowOff>
    </xdr:to>
    <xdr:cxnSp macro="">
      <xdr:nvCxnSpPr>
        <xdr:cNvPr id="244" name="直線コネクタ 243">
          <a:extLst>
            <a:ext uri="{FF2B5EF4-FFF2-40B4-BE49-F238E27FC236}">
              <a16:creationId xmlns:a16="http://schemas.microsoft.com/office/drawing/2014/main" id="{96D29B02-5045-4EC9-9A7E-650E69540AC8}"/>
            </a:ext>
          </a:extLst>
        </xdr:cNvPr>
        <xdr:cNvCxnSpPr/>
      </xdr:nvCxnSpPr>
      <xdr:spPr>
        <a:xfrm flipV="1">
          <a:off x="6286500" y="9744128"/>
          <a:ext cx="790575" cy="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778B0CBD-E19D-4874-9981-2B1CABCABE50}"/>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B10B033-7B43-4C22-ADFD-E94DD562E066}"/>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E853779F-C4D9-4C67-BC1B-225B91BFD375}"/>
            </a:ext>
          </a:extLst>
        </xdr:cNvPr>
        <xdr:cNvSpPr txBox="1"/>
      </xdr:nvSpPr>
      <xdr:spPr>
        <a:xfrm>
          <a:off x="6818845" y="9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CAF7CAD4-942C-4A8A-8B34-03B52788B167}"/>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99724</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4B0D1646-8A07-4FEE-8536-1EF09FB9227A}"/>
            </a:ext>
          </a:extLst>
        </xdr:cNvPr>
        <xdr:cNvSpPr txBox="1"/>
      </xdr:nvSpPr>
      <xdr:spPr>
        <a:xfrm>
          <a:off x="8399995" y="949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98792</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99A031C4-3051-4EB2-A670-EE3967BFCC50}"/>
            </a:ext>
          </a:extLst>
        </xdr:cNvPr>
        <xdr:cNvSpPr txBox="1"/>
      </xdr:nvSpPr>
      <xdr:spPr>
        <a:xfrm>
          <a:off x="7609420" y="949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99130</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D2BEAE29-50E9-4469-8CF4-ADF960D36DD7}"/>
            </a:ext>
          </a:extLst>
        </xdr:cNvPr>
        <xdr:cNvSpPr txBox="1"/>
      </xdr:nvSpPr>
      <xdr:spPr>
        <a:xfrm>
          <a:off x="6818845" y="94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94756</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C66ACF08-BFB1-47CD-9BB6-E9C1EAF70696}"/>
            </a:ext>
          </a:extLst>
        </xdr:cNvPr>
        <xdr:cNvSpPr txBox="1"/>
      </xdr:nvSpPr>
      <xdr:spPr>
        <a:xfrm>
          <a:off x="6009220" y="981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19D934BD-1866-4C02-8B64-1594A3DEFDA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4" name="正方形/長方形 253">
          <a:extLst>
            <a:ext uri="{FF2B5EF4-FFF2-40B4-BE49-F238E27FC236}">
              <a16:creationId xmlns:a16="http://schemas.microsoft.com/office/drawing/2014/main" id="{354E25F1-984F-4B87-9A31-7EC4589CB8E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5" name="正方形/長方形 254">
          <a:extLst>
            <a:ext uri="{FF2B5EF4-FFF2-40B4-BE49-F238E27FC236}">
              <a16:creationId xmlns:a16="http://schemas.microsoft.com/office/drawing/2014/main" id="{B3110AC0-CA59-449D-95CA-55528D631576}"/>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6" name="正方形/長方形 255">
          <a:extLst>
            <a:ext uri="{FF2B5EF4-FFF2-40B4-BE49-F238E27FC236}">
              <a16:creationId xmlns:a16="http://schemas.microsoft.com/office/drawing/2014/main" id="{4CCCF09E-F121-44B2-B03A-8484BC53CAFF}"/>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7" name="正方形/長方形 256">
          <a:extLst>
            <a:ext uri="{FF2B5EF4-FFF2-40B4-BE49-F238E27FC236}">
              <a16:creationId xmlns:a16="http://schemas.microsoft.com/office/drawing/2014/main" id="{967555A4-8B61-4E86-B2C8-43EDB28B13DE}"/>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83F7C15-727A-44A1-8A8A-024A214A2B4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6C53B6FD-3502-4452-AD90-D2E90B83B6E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7EFDB992-1191-4DAF-99B2-6897A30BAE4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a:extLst>
            <a:ext uri="{FF2B5EF4-FFF2-40B4-BE49-F238E27FC236}">
              <a16:creationId xmlns:a16="http://schemas.microsoft.com/office/drawing/2014/main" id="{5BD5A661-0C2B-464F-969F-D7E1F9DE284A}"/>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1C1EE791-7F82-4FD4-B008-65FA4FABF6B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3" name="テキスト ボックス 262">
          <a:extLst>
            <a:ext uri="{FF2B5EF4-FFF2-40B4-BE49-F238E27FC236}">
              <a16:creationId xmlns:a16="http://schemas.microsoft.com/office/drawing/2014/main" id="{A7478181-5698-41EB-87C7-CBC00D20C72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DA6631AB-C069-4CCF-9BE7-E6F3A4F804C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51621000-DA44-43F1-ABBC-E32DFDF6D093}"/>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E3D2C912-A454-45F9-A9BF-B39ADF3B4269}"/>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183911A3-2618-4BE5-8640-0212E029609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AF0D51B1-D36A-463A-A3AD-2494178C882F}"/>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77812243-7836-4A3B-95F9-2FB065A43A63}"/>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FAC94AAC-984F-4BB4-9B3B-960C5C971B6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700195E4-8156-49EA-8D07-95565B13791D}"/>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965B60BF-C937-4FD1-BDF0-B25326ABB4A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a:extLst>
            <a:ext uri="{FF2B5EF4-FFF2-40B4-BE49-F238E27FC236}">
              <a16:creationId xmlns:a16="http://schemas.microsoft.com/office/drawing/2014/main" id="{55810612-9103-4575-9A27-6DBDD792C821}"/>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DE0DFBA4-415B-44C5-9A39-E60BB3B10B2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75" name="直線コネクタ 274">
          <a:extLst>
            <a:ext uri="{FF2B5EF4-FFF2-40B4-BE49-F238E27FC236}">
              <a16:creationId xmlns:a16="http://schemas.microsoft.com/office/drawing/2014/main" id="{7F8C47A4-BF7B-427E-A672-F044DCDF91C4}"/>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0EB158BB-E831-4BC7-8F13-E816C2E74E1D}"/>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77" name="直線コネクタ 276">
          <a:extLst>
            <a:ext uri="{FF2B5EF4-FFF2-40B4-BE49-F238E27FC236}">
              <a16:creationId xmlns:a16="http://schemas.microsoft.com/office/drawing/2014/main" id="{C21AAD02-9E12-4697-B128-7682131D9CA6}"/>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1E740357-309D-43B6-B178-2CC6BCA39848}"/>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79" name="直線コネクタ 278">
          <a:extLst>
            <a:ext uri="{FF2B5EF4-FFF2-40B4-BE49-F238E27FC236}">
              <a16:creationId xmlns:a16="http://schemas.microsoft.com/office/drawing/2014/main" id="{2CB04F30-08BD-4B5C-8EC3-10F93050B11C}"/>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EA75E73E-7B8E-4D37-AE85-D719EC880AED}"/>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81" name="フローチャート: 判断 280">
          <a:extLst>
            <a:ext uri="{FF2B5EF4-FFF2-40B4-BE49-F238E27FC236}">
              <a16:creationId xmlns:a16="http://schemas.microsoft.com/office/drawing/2014/main" id="{A891CEBC-AAFF-40D4-A6B2-B846664AA601}"/>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82" name="フローチャート: 判断 281">
          <a:extLst>
            <a:ext uri="{FF2B5EF4-FFF2-40B4-BE49-F238E27FC236}">
              <a16:creationId xmlns:a16="http://schemas.microsoft.com/office/drawing/2014/main" id="{9D1EFBE7-60D2-4797-A23A-9688934413E6}"/>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83" name="フローチャート: 判断 282">
          <a:extLst>
            <a:ext uri="{FF2B5EF4-FFF2-40B4-BE49-F238E27FC236}">
              <a16:creationId xmlns:a16="http://schemas.microsoft.com/office/drawing/2014/main" id="{D14AF90D-3407-41AF-8934-056F71375D01}"/>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4" name="フローチャート: 判断 283">
          <a:extLst>
            <a:ext uri="{FF2B5EF4-FFF2-40B4-BE49-F238E27FC236}">
              <a16:creationId xmlns:a16="http://schemas.microsoft.com/office/drawing/2014/main" id="{A0F38E69-39C4-4340-A561-C9CCC5F96981}"/>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85" name="フローチャート: 判断 284">
          <a:extLst>
            <a:ext uri="{FF2B5EF4-FFF2-40B4-BE49-F238E27FC236}">
              <a16:creationId xmlns:a16="http://schemas.microsoft.com/office/drawing/2014/main" id="{00A589AF-5A0D-48BF-AF83-5D31DD351CBA}"/>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1627DCD-AC9C-47BC-8AC0-AA7897E91B3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152F707-4BDB-406E-BCD2-64D999DDE96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559D97A-37BE-4E52-BCD7-E2AEF1BF0A2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F491749-D27E-4BB9-A4D1-DD570CA7F00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3900733-0DD0-4236-BB49-5BE883436B9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1" name="楕円 290">
          <a:extLst>
            <a:ext uri="{FF2B5EF4-FFF2-40B4-BE49-F238E27FC236}">
              <a16:creationId xmlns:a16="http://schemas.microsoft.com/office/drawing/2014/main" id="{90C44EEF-6128-4EB4-B0DB-59606D1CAEA0}"/>
            </a:ext>
          </a:extLst>
        </xdr:cNvPr>
        <xdr:cNvSpPr/>
      </xdr:nvSpPr>
      <xdr:spPr>
        <a:xfrm>
          <a:off x="4124325" y="13401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99077</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60F0628E-C2FA-4FA7-8022-5808A6641BCC}"/>
            </a:ext>
          </a:extLst>
        </xdr:cNvPr>
        <xdr:cNvSpPr txBox="1"/>
      </xdr:nvSpPr>
      <xdr:spPr>
        <a:xfrm>
          <a:off x="4229100" y="1338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93" name="楕円 292">
          <a:extLst>
            <a:ext uri="{FF2B5EF4-FFF2-40B4-BE49-F238E27FC236}">
              <a16:creationId xmlns:a16="http://schemas.microsoft.com/office/drawing/2014/main" id="{8EA933F7-0E40-488E-80C7-5B7B779C6E1F}"/>
            </a:ext>
          </a:extLst>
        </xdr:cNvPr>
        <xdr:cNvSpPr/>
      </xdr:nvSpPr>
      <xdr:spPr>
        <a:xfrm>
          <a:off x="3381375" y="133457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83</xdr:row>
      <xdr:rowOff>0</xdr:rowOff>
    </xdr:to>
    <xdr:cxnSp macro="">
      <xdr:nvCxnSpPr>
        <xdr:cNvPr id="294" name="直線コネクタ 293">
          <a:extLst>
            <a:ext uri="{FF2B5EF4-FFF2-40B4-BE49-F238E27FC236}">
              <a16:creationId xmlns:a16="http://schemas.microsoft.com/office/drawing/2014/main" id="{22043976-C325-47A0-87F4-20791D782CA9}"/>
            </a:ext>
          </a:extLst>
        </xdr:cNvPr>
        <xdr:cNvCxnSpPr/>
      </xdr:nvCxnSpPr>
      <xdr:spPr>
        <a:xfrm>
          <a:off x="3429000" y="13402945"/>
          <a:ext cx="752475"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2539</xdr:rowOff>
    </xdr:from>
    <xdr:to>
      <xdr:col>15</xdr:col>
      <xdr:colOff>101600</xdr:colOff>
      <xdr:row>82</xdr:row>
      <xdr:rowOff>104139</xdr:rowOff>
    </xdr:to>
    <xdr:sp macro="" textlink="">
      <xdr:nvSpPr>
        <xdr:cNvPr id="295" name="楕円 294">
          <a:extLst>
            <a:ext uri="{FF2B5EF4-FFF2-40B4-BE49-F238E27FC236}">
              <a16:creationId xmlns:a16="http://schemas.microsoft.com/office/drawing/2014/main" id="{E4C5BA4C-0EE7-40F9-BB06-0E3AA0F716C0}"/>
            </a:ext>
          </a:extLst>
        </xdr:cNvPr>
        <xdr:cNvSpPr/>
      </xdr:nvSpPr>
      <xdr:spPr>
        <a:xfrm>
          <a:off x="2571750" y="132803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121920</xdr:rowOff>
    </xdr:to>
    <xdr:cxnSp macro="">
      <xdr:nvCxnSpPr>
        <xdr:cNvPr id="296" name="直線コネクタ 295">
          <a:extLst>
            <a:ext uri="{FF2B5EF4-FFF2-40B4-BE49-F238E27FC236}">
              <a16:creationId xmlns:a16="http://schemas.microsoft.com/office/drawing/2014/main" id="{A0F8EB48-62F8-46AD-928B-BA24B79C9303}"/>
            </a:ext>
          </a:extLst>
        </xdr:cNvPr>
        <xdr:cNvCxnSpPr/>
      </xdr:nvCxnSpPr>
      <xdr:spPr>
        <a:xfrm>
          <a:off x="2619375" y="13328014"/>
          <a:ext cx="809625"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7" name="楕円 296">
          <a:extLst>
            <a:ext uri="{FF2B5EF4-FFF2-40B4-BE49-F238E27FC236}">
              <a16:creationId xmlns:a16="http://schemas.microsoft.com/office/drawing/2014/main" id="{55F36240-4E6F-40F4-A58F-6EB797F364B5}"/>
            </a:ext>
          </a:extLst>
        </xdr:cNvPr>
        <xdr:cNvSpPr/>
      </xdr:nvSpPr>
      <xdr:spPr>
        <a:xfrm>
          <a:off x="1781175" y="132181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53339</xdr:rowOff>
    </xdr:to>
    <xdr:cxnSp macro="">
      <xdr:nvCxnSpPr>
        <xdr:cNvPr id="298" name="直線コネクタ 297">
          <a:extLst>
            <a:ext uri="{FF2B5EF4-FFF2-40B4-BE49-F238E27FC236}">
              <a16:creationId xmlns:a16="http://schemas.microsoft.com/office/drawing/2014/main" id="{1E4AE2DF-5514-434C-849E-47B2EBDDDDE3}"/>
            </a:ext>
          </a:extLst>
        </xdr:cNvPr>
        <xdr:cNvCxnSpPr/>
      </xdr:nvCxnSpPr>
      <xdr:spPr>
        <a:xfrm>
          <a:off x="1828800" y="13275311"/>
          <a:ext cx="790575" cy="5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299" name="楕円 298">
          <a:extLst>
            <a:ext uri="{FF2B5EF4-FFF2-40B4-BE49-F238E27FC236}">
              <a16:creationId xmlns:a16="http://schemas.microsoft.com/office/drawing/2014/main" id="{84780621-8177-4CA3-92E9-A2B850CB07D3}"/>
            </a:ext>
          </a:extLst>
        </xdr:cNvPr>
        <xdr:cNvSpPr/>
      </xdr:nvSpPr>
      <xdr:spPr>
        <a:xfrm>
          <a:off x="981075" y="131800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156211</xdr:rowOff>
    </xdr:to>
    <xdr:cxnSp macro="">
      <xdr:nvCxnSpPr>
        <xdr:cNvPr id="300" name="直線コネクタ 299">
          <a:extLst>
            <a:ext uri="{FF2B5EF4-FFF2-40B4-BE49-F238E27FC236}">
              <a16:creationId xmlns:a16="http://schemas.microsoft.com/office/drawing/2014/main" id="{D4DB1D8C-DF3C-4604-B9D1-C68C89B8A348}"/>
            </a:ext>
          </a:extLst>
        </xdr:cNvPr>
        <xdr:cNvCxnSpPr/>
      </xdr:nvCxnSpPr>
      <xdr:spPr>
        <a:xfrm>
          <a:off x="1028700" y="13237211"/>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301" name="n_1aveValue【公営住宅】&#10;有形固定資産減価償却率">
          <a:extLst>
            <a:ext uri="{FF2B5EF4-FFF2-40B4-BE49-F238E27FC236}">
              <a16:creationId xmlns:a16="http://schemas.microsoft.com/office/drawing/2014/main" id="{9CDEEF91-4C02-4D95-BD25-32EA0E7A74EB}"/>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302" name="n_2aveValue【公営住宅】&#10;有形固定資産減価償却率">
          <a:extLst>
            <a:ext uri="{FF2B5EF4-FFF2-40B4-BE49-F238E27FC236}">
              <a16:creationId xmlns:a16="http://schemas.microsoft.com/office/drawing/2014/main" id="{3129BE38-5D6D-4157-AD8A-D9A97D5A9628}"/>
            </a:ext>
          </a:extLst>
        </xdr:cNvPr>
        <xdr:cNvSpPr txBox="1"/>
      </xdr:nvSpPr>
      <xdr:spPr>
        <a:xfrm>
          <a:off x="2439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3" name="n_3aveValue【公営住宅】&#10;有形固定資産減価償却率">
          <a:extLst>
            <a:ext uri="{FF2B5EF4-FFF2-40B4-BE49-F238E27FC236}">
              <a16:creationId xmlns:a16="http://schemas.microsoft.com/office/drawing/2014/main" id="{8F98BE11-C3E9-4D50-B812-36E8DED17CEA}"/>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19066</xdr:rowOff>
    </xdr:from>
    <xdr:ext cx="405111" cy="259045"/>
    <xdr:sp macro="" textlink="">
      <xdr:nvSpPr>
        <xdr:cNvPr id="304" name="n_4aveValue【公営住宅】&#10;有形固定資産減価償却率">
          <a:extLst>
            <a:ext uri="{FF2B5EF4-FFF2-40B4-BE49-F238E27FC236}">
              <a16:creationId xmlns:a16="http://schemas.microsoft.com/office/drawing/2014/main" id="{DC63C0FC-8BB3-4DCD-B6BE-DDA5F43A9BF7}"/>
            </a:ext>
          </a:extLst>
        </xdr:cNvPr>
        <xdr:cNvSpPr txBox="1"/>
      </xdr:nvSpPr>
      <xdr:spPr>
        <a:xfrm>
          <a:off x="848369" y="1345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305" name="n_1mainValue【公営住宅】&#10;有形固定資産減価償却率">
          <a:extLst>
            <a:ext uri="{FF2B5EF4-FFF2-40B4-BE49-F238E27FC236}">
              <a16:creationId xmlns:a16="http://schemas.microsoft.com/office/drawing/2014/main" id="{95609F8E-F37C-4664-B938-6D919C2E95E5}"/>
            </a:ext>
          </a:extLst>
        </xdr:cNvPr>
        <xdr:cNvSpPr txBox="1"/>
      </xdr:nvSpPr>
      <xdr:spPr>
        <a:xfrm>
          <a:off x="32391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306" name="n_2mainValue【公営住宅】&#10;有形固定資産減価償却率">
          <a:extLst>
            <a:ext uri="{FF2B5EF4-FFF2-40B4-BE49-F238E27FC236}">
              <a16:creationId xmlns:a16="http://schemas.microsoft.com/office/drawing/2014/main" id="{D7C8A1E4-3C5D-4C52-9C54-76B9870F2FE6}"/>
            </a:ext>
          </a:extLst>
        </xdr:cNvPr>
        <xdr:cNvSpPr txBox="1"/>
      </xdr:nvSpPr>
      <xdr:spPr>
        <a:xfrm>
          <a:off x="2439044" y="1307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07" name="n_3mainValue【公営住宅】&#10;有形固定資産減価償却率">
          <a:extLst>
            <a:ext uri="{FF2B5EF4-FFF2-40B4-BE49-F238E27FC236}">
              <a16:creationId xmlns:a16="http://schemas.microsoft.com/office/drawing/2014/main" id="{FDF57A87-CC51-451B-9D00-0AEFEC0AC380}"/>
            </a:ext>
          </a:extLst>
        </xdr:cNvPr>
        <xdr:cNvSpPr txBox="1"/>
      </xdr:nvSpPr>
      <xdr:spPr>
        <a:xfrm>
          <a:off x="1648469" y="13307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08" name="n_4mainValue【公営住宅】&#10;有形固定資産減価償却率">
          <a:extLst>
            <a:ext uri="{FF2B5EF4-FFF2-40B4-BE49-F238E27FC236}">
              <a16:creationId xmlns:a16="http://schemas.microsoft.com/office/drawing/2014/main" id="{1A9EF0DC-4045-401E-BEE3-B2F19A31D18C}"/>
            </a:ext>
          </a:extLst>
        </xdr:cNvPr>
        <xdr:cNvSpPr txBox="1"/>
      </xdr:nvSpPr>
      <xdr:spPr>
        <a:xfrm>
          <a:off x="848369" y="1296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CF894A05-0478-4F8D-BBDC-448C28EBE2E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0" name="正方形/長方形 309">
          <a:extLst>
            <a:ext uri="{FF2B5EF4-FFF2-40B4-BE49-F238E27FC236}">
              <a16:creationId xmlns:a16="http://schemas.microsoft.com/office/drawing/2014/main" id="{FA723E1C-C7DA-4A8D-B6D7-D615105455BE}"/>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1" name="正方形/長方形 310">
          <a:extLst>
            <a:ext uri="{FF2B5EF4-FFF2-40B4-BE49-F238E27FC236}">
              <a16:creationId xmlns:a16="http://schemas.microsoft.com/office/drawing/2014/main" id="{E05E92A1-0B3F-4381-913E-9FD8CAC23959}"/>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2" name="正方形/長方形 311">
          <a:extLst>
            <a:ext uri="{FF2B5EF4-FFF2-40B4-BE49-F238E27FC236}">
              <a16:creationId xmlns:a16="http://schemas.microsoft.com/office/drawing/2014/main" id="{320A0587-158D-459A-A2BF-8A8DDB84B6A6}"/>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3" name="正方形/長方形 312">
          <a:extLst>
            <a:ext uri="{FF2B5EF4-FFF2-40B4-BE49-F238E27FC236}">
              <a16:creationId xmlns:a16="http://schemas.microsoft.com/office/drawing/2014/main" id="{EF5E96B2-C0D6-4183-A7ED-3581FE559B94}"/>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E937C888-61AE-4991-96D9-40A3DE82FF5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9CE19D1E-05A8-4167-B0FA-EFEA2879892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2587EC2-2471-451F-A078-742C3D0F752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29CABE98-7F09-42C7-8504-667976C68ABE}"/>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757F0027-A407-4F1C-82C5-BADCA501AE3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158E462F-37AD-4F6E-9759-106002470721}"/>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7CFF7CF4-12B3-416C-9638-67B1CB3170B9}"/>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B9DA89F6-3D8A-4054-B809-F550C860D73D}"/>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D4E2FB6C-FA18-448E-BDEA-F713118EA861}"/>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070C676F-78E1-4221-A44C-C6CF8D75A15F}"/>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9F2448DF-6F78-42AA-BDFB-8328EAB6A1BD}"/>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B3B69590-CB19-436E-9E85-523355CF64C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B99CF42C-8E51-4375-8044-DA53F0481F49}"/>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DE034271-964E-4580-AF3C-C9768A9D0724}"/>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63BB8B27-3F8D-46DF-84A9-C9EE567C772B}"/>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B0CEEAFC-573F-4253-B0CD-41F2AC7CF9D4}"/>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7136154F-151B-40EA-BBED-714D8542CC5D}"/>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F8ADED56-C7BD-46BE-99E1-0A6332C191E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32" name="直線コネクタ 331">
          <a:extLst>
            <a:ext uri="{FF2B5EF4-FFF2-40B4-BE49-F238E27FC236}">
              <a16:creationId xmlns:a16="http://schemas.microsoft.com/office/drawing/2014/main" id="{E5B2BAAF-7630-4167-9C6E-BBFC06937BA4}"/>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33" name="【公営住宅】&#10;一人当たり面積最小値テキスト">
          <a:extLst>
            <a:ext uri="{FF2B5EF4-FFF2-40B4-BE49-F238E27FC236}">
              <a16:creationId xmlns:a16="http://schemas.microsoft.com/office/drawing/2014/main" id="{80410C03-749A-4FE8-98B1-A744E47F6522}"/>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4" name="直線コネクタ 333">
          <a:extLst>
            <a:ext uri="{FF2B5EF4-FFF2-40B4-BE49-F238E27FC236}">
              <a16:creationId xmlns:a16="http://schemas.microsoft.com/office/drawing/2014/main" id="{916867CE-1C6C-404F-974B-8F2C9183258F}"/>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35" name="【公営住宅】&#10;一人当たり面積最大値テキスト">
          <a:extLst>
            <a:ext uri="{FF2B5EF4-FFF2-40B4-BE49-F238E27FC236}">
              <a16:creationId xmlns:a16="http://schemas.microsoft.com/office/drawing/2014/main" id="{ED2BE6E1-E120-4B7B-B0AE-26D208677F98}"/>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36" name="直線コネクタ 335">
          <a:extLst>
            <a:ext uri="{FF2B5EF4-FFF2-40B4-BE49-F238E27FC236}">
              <a16:creationId xmlns:a16="http://schemas.microsoft.com/office/drawing/2014/main" id="{93A2E9F8-F4F5-4D88-920D-17D3A3B9C986}"/>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37" name="【公営住宅】&#10;一人当たり面積平均値テキスト">
          <a:extLst>
            <a:ext uri="{FF2B5EF4-FFF2-40B4-BE49-F238E27FC236}">
              <a16:creationId xmlns:a16="http://schemas.microsoft.com/office/drawing/2014/main" id="{C7222663-A9E4-42F9-AA1A-A2BE8BB6D627}"/>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38" name="フローチャート: 判断 337">
          <a:extLst>
            <a:ext uri="{FF2B5EF4-FFF2-40B4-BE49-F238E27FC236}">
              <a16:creationId xmlns:a16="http://schemas.microsoft.com/office/drawing/2014/main" id="{3CBC5C15-F3D1-4EE4-B17E-1B729EA95607}"/>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39" name="フローチャート: 判断 338">
          <a:extLst>
            <a:ext uri="{FF2B5EF4-FFF2-40B4-BE49-F238E27FC236}">
              <a16:creationId xmlns:a16="http://schemas.microsoft.com/office/drawing/2014/main" id="{8AA360F4-0480-445F-AD0A-15969CCBBCDE}"/>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40" name="フローチャート: 判断 339">
          <a:extLst>
            <a:ext uri="{FF2B5EF4-FFF2-40B4-BE49-F238E27FC236}">
              <a16:creationId xmlns:a16="http://schemas.microsoft.com/office/drawing/2014/main" id="{7C01999A-0EBE-412E-89C3-9C396B69DEC0}"/>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41" name="フローチャート: 判断 340">
          <a:extLst>
            <a:ext uri="{FF2B5EF4-FFF2-40B4-BE49-F238E27FC236}">
              <a16:creationId xmlns:a16="http://schemas.microsoft.com/office/drawing/2014/main" id="{AA7AD637-F46E-4338-8216-F3C37092AD8A}"/>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42" name="フローチャート: 判断 341">
          <a:extLst>
            <a:ext uri="{FF2B5EF4-FFF2-40B4-BE49-F238E27FC236}">
              <a16:creationId xmlns:a16="http://schemas.microsoft.com/office/drawing/2014/main" id="{C79A3952-A686-438D-9BF3-1B7B735E53B5}"/>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DD82151-3B1A-4C1A-9CE1-4C7412B2F9F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AA536E-10FE-4B6D-A399-9581F680E28E}"/>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9CACFB3-83AE-4574-AA8B-29992E7ED91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6671397-0D6D-4111-92BD-B3615652DFB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6EE7F58-85CB-48F7-B2FB-C86AA3767D4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48" name="楕円 347">
          <a:extLst>
            <a:ext uri="{FF2B5EF4-FFF2-40B4-BE49-F238E27FC236}">
              <a16:creationId xmlns:a16="http://schemas.microsoft.com/office/drawing/2014/main" id="{3850E170-6279-4F23-8BDF-E3AE2C224531}"/>
            </a:ext>
          </a:extLst>
        </xdr:cNvPr>
        <xdr:cNvSpPr/>
      </xdr:nvSpPr>
      <xdr:spPr>
        <a:xfrm>
          <a:off x="9401175" y="1384073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163484</xdr:rowOff>
    </xdr:from>
    <xdr:ext cx="469744" cy="259045"/>
    <xdr:sp macro="" textlink="">
      <xdr:nvSpPr>
        <xdr:cNvPr id="349" name="【公営住宅】&#10;一人当たり面積該当値テキスト">
          <a:extLst>
            <a:ext uri="{FF2B5EF4-FFF2-40B4-BE49-F238E27FC236}">
              <a16:creationId xmlns:a16="http://schemas.microsoft.com/office/drawing/2014/main" id="{0B14FA31-8B51-497D-9BF3-659E1B64E808}"/>
            </a:ext>
          </a:extLst>
        </xdr:cNvPr>
        <xdr:cNvSpPr txBox="1"/>
      </xdr:nvSpPr>
      <xdr:spPr>
        <a:xfrm>
          <a:off x="9477375" y="137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77107</xdr:rowOff>
    </xdr:from>
    <xdr:to>
      <xdr:col>50</xdr:col>
      <xdr:colOff>165100</xdr:colOff>
      <xdr:row>86</xdr:row>
      <xdr:rowOff>7257</xdr:rowOff>
    </xdr:to>
    <xdr:sp macro="" textlink="">
      <xdr:nvSpPr>
        <xdr:cNvPr id="350" name="楕円 349">
          <a:extLst>
            <a:ext uri="{FF2B5EF4-FFF2-40B4-BE49-F238E27FC236}">
              <a16:creationId xmlns:a16="http://schemas.microsoft.com/office/drawing/2014/main" id="{EC9D8627-16EA-409D-B2AC-802A09B9E3BD}"/>
            </a:ext>
          </a:extLst>
        </xdr:cNvPr>
        <xdr:cNvSpPr/>
      </xdr:nvSpPr>
      <xdr:spPr>
        <a:xfrm>
          <a:off x="8639175" y="138407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127907</xdr:rowOff>
    </xdr:to>
    <xdr:cxnSp macro="">
      <xdr:nvCxnSpPr>
        <xdr:cNvPr id="351" name="直線コネクタ 350">
          <a:extLst>
            <a:ext uri="{FF2B5EF4-FFF2-40B4-BE49-F238E27FC236}">
              <a16:creationId xmlns:a16="http://schemas.microsoft.com/office/drawing/2014/main" id="{5EC01564-A605-4B5C-B9A2-61E7DB7A01D9}"/>
            </a:ext>
          </a:extLst>
        </xdr:cNvPr>
        <xdr:cNvCxnSpPr/>
      </xdr:nvCxnSpPr>
      <xdr:spPr>
        <a:xfrm>
          <a:off x="8686800" y="138883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72208</xdr:rowOff>
    </xdr:from>
    <xdr:to>
      <xdr:col>46</xdr:col>
      <xdr:colOff>38100</xdr:colOff>
      <xdr:row>86</xdr:row>
      <xdr:rowOff>2358</xdr:rowOff>
    </xdr:to>
    <xdr:sp macro="" textlink="">
      <xdr:nvSpPr>
        <xdr:cNvPr id="352" name="楕円 351">
          <a:extLst>
            <a:ext uri="{FF2B5EF4-FFF2-40B4-BE49-F238E27FC236}">
              <a16:creationId xmlns:a16="http://schemas.microsoft.com/office/drawing/2014/main" id="{F4E1875F-1A92-4866-9D04-CF7D1F38C3B9}"/>
            </a:ext>
          </a:extLst>
        </xdr:cNvPr>
        <xdr:cNvSpPr/>
      </xdr:nvSpPr>
      <xdr:spPr>
        <a:xfrm>
          <a:off x="7839075" y="138326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123008</xdr:rowOff>
    </xdr:from>
    <xdr:to>
      <xdr:col>50</xdr:col>
      <xdr:colOff>114300</xdr:colOff>
      <xdr:row>85</xdr:row>
      <xdr:rowOff>127907</xdr:rowOff>
    </xdr:to>
    <xdr:cxnSp macro="">
      <xdr:nvCxnSpPr>
        <xdr:cNvPr id="353" name="直線コネクタ 352">
          <a:extLst>
            <a:ext uri="{FF2B5EF4-FFF2-40B4-BE49-F238E27FC236}">
              <a16:creationId xmlns:a16="http://schemas.microsoft.com/office/drawing/2014/main" id="{7E47FFD7-5FEC-4BB7-920C-2A09BB2CD776}"/>
            </a:ext>
          </a:extLst>
        </xdr:cNvPr>
        <xdr:cNvCxnSpPr/>
      </xdr:nvCxnSpPr>
      <xdr:spPr>
        <a:xfrm>
          <a:off x="7886700" y="1388980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72208</xdr:rowOff>
    </xdr:from>
    <xdr:to>
      <xdr:col>41</xdr:col>
      <xdr:colOff>101600</xdr:colOff>
      <xdr:row>86</xdr:row>
      <xdr:rowOff>2358</xdr:rowOff>
    </xdr:to>
    <xdr:sp macro="" textlink="">
      <xdr:nvSpPr>
        <xdr:cNvPr id="354" name="楕円 353">
          <a:extLst>
            <a:ext uri="{FF2B5EF4-FFF2-40B4-BE49-F238E27FC236}">
              <a16:creationId xmlns:a16="http://schemas.microsoft.com/office/drawing/2014/main" id="{3FB22ED2-8A3E-41B3-8F89-D432FE15DA44}"/>
            </a:ext>
          </a:extLst>
        </xdr:cNvPr>
        <xdr:cNvSpPr/>
      </xdr:nvSpPr>
      <xdr:spPr>
        <a:xfrm>
          <a:off x="7029450" y="138326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123008</xdr:rowOff>
    </xdr:from>
    <xdr:to>
      <xdr:col>45</xdr:col>
      <xdr:colOff>177800</xdr:colOff>
      <xdr:row>85</xdr:row>
      <xdr:rowOff>123008</xdr:rowOff>
    </xdr:to>
    <xdr:cxnSp macro="">
      <xdr:nvCxnSpPr>
        <xdr:cNvPr id="355" name="直線コネクタ 354">
          <a:extLst>
            <a:ext uri="{FF2B5EF4-FFF2-40B4-BE49-F238E27FC236}">
              <a16:creationId xmlns:a16="http://schemas.microsoft.com/office/drawing/2014/main" id="{3A9FC36A-F036-4644-8043-843413BDF435}"/>
            </a:ext>
          </a:extLst>
        </xdr:cNvPr>
        <xdr:cNvCxnSpPr/>
      </xdr:nvCxnSpPr>
      <xdr:spPr>
        <a:xfrm>
          <a:off x="7077075" y="1388980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73842</xdr:rowOff>
    </xdr:from>
    <xdr:to>
      <xdr:col>36</xdr:col>
      <xdr:colOff>165100</xdr:colOff>
      <xdr:row>86</xdr:row>
      <xdr:rowOff>3992</xdr:rowOff>
    </xdr:to>
    <xdr:sp macro="" textlink="">
      <xdr:nvSpPr>
        <xdr:cNvPr id="356" name="楕円 355">
          <a:extLst>
            <a:ext uri="{FF2B5EF4-FFF2-40B4-BE49-F238E27FC236}">
              <a16:creationId xmlns:a16="http://schemas.microsoft.com/office/drawing/2014/main" id="{7A4B935A-EA4D-4A0C-975D-D0A7B4B6A18E}"/>
            </a:ext>
          </a:extLst>
        </xdr:cNvPr>
        <xdr:cNvSpPr/>
      </xdr:nvSpPr>
      <xdr:spPr>
        <a:xfrm>
          <a:off x="6238875" y="138374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123008</xdr:rowOff>
    </xdr:from>
    <xdr:to>
      <xdr:col>41</xdr:col>
      <xdr:colOff>50800</xdr:colOff>
      <xdr:row>85</xdr:row>
      <xdr:rowOff>124642</xdr:rowOff>
    </xdr:to>
    <xdr:cxnSp macro="">
      <xdr:nvCxnSpPr>
        <xdr:cNvPr id="357" name="直線コネクタ 356">
          <a:extLst>
            <a:ext uri="{FF2B5EF4-FFF2-40B4-BE49-F238E27FC236}">
              <a16:creationId xmlns:a16="http://schemas.microsoft.com/office/drawing/2014/main" id="{682833D8-1B48-4864-9ED2-DA7CA86B2490}"/>
            </a:ext>
          </a:extLst>
        </xdr:cNvPr>
        <xdr:cNvCxnSpPr/>
      </xdr:nvCxnSpPr>
      <xdr:spPr>
        <a:xfrm flipV="1">
          <a:off x="6286500" y="138898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58" name="n_1aveValue【公営住宅】&#10;一人当たり面積">
          <a:extLst>
            <a:ext uri="{FF2B5EF4-FFF2-40B4-BE49-F238E27FC236}">
              <a16:creationId xmlns:a16="http://schemas.microsoft.com/office/drawing/2014/main" id="{661AF763-2089-4397-8663-03E8D0F03392}"/>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59" name="n_2aveValue【公営住宅】&#10;一人当たり面積">
          <a:extLst>
            <a:ext uri="{FF2B5EF4-FFF2-40B4-BE49-F238E27FC236}">
              <a16:creationId xmlns:a16="http://schemas.microsoft.com/office/drawing/2014/main" id="{15D2F100-2B1D-4FAC-945A-43001BC1F875}"/>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60" name="n_3aveValue【公営住宅】&#10;一人当たり面積">
          <a:extLst>
            <a:ext uri="{FF2B5EF4-FFF2-40B4-BE49-F238E27FC236}">
              <a16:creationId xmlns:a16="http://schemas.microsoft.com/office/drawing/2014/main" id="{3F298321-F219-4D07-B360-359521C75CBB}"/>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61" name="n_4aveValue【公営住宅】&#10;一人当たり面積">
          <a:extLst>
            <a:ext uri="{FF2B5EF4-FFF2-40B4-BE49-F238E27FC236}">
              <a16:creationId xmlns:a16="http://schemas.microsoft.com/office/drawing/2014/main" id="{4EB0FAE0-3678-433A-8A5E-18EEB9E737F6}"/>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169834</xdr:rowOff>
    </xdr:from>
    <xdr:ext cx="469744" cy="259045"/>
    <xdr:sp macro="" textlink="">
      <xdr:nvSpPr>
        <xdr:cNvPr id="362" name="n_1mainValue【公営住宅】&#10;一人当たり面積">
          <a:extLst>
            <a:ext uri="{FF2B5EF4-FFF2-40B4-BE49-F238E27FC236}">
              <a16:creationId xmlns:a16="http://schemas.microsoft.com/office/drawing/2014/main" id="{5C23748D-6CD9-4D33-8E63-AE8BD9B6A543}"/>
            </a:ext>
          </a:extLst>
        </xdr:cNvPr>
        <xdr:cNvSpPr txBox="1"/>
      </xdr:nvSpPr>
      <xdr:spPr>
        <a:xfrm>
          <a:off x="8458277"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164935</xdr:rowOff>
    </xdr:from>
    <xdr:ext cx="469744" cy="259045"/>
    <xdr:sp macro="" textlink="">
      <xdr:nvSpPr>
        <xdr:cNvPr id="363" name="n_2mainValue【公営住宅】&#10;一人当たり面積">
          <a:extLst>
            <a:ext uri="{FF2B5EF4-FFF2-40B4-BE49-F238E27FC236}">
              <a16:creationId xmlns:a16="http://schemas.microsoft.com/office/drawing/2014/main" id="{FBF51B28-1CB1-4D5D-9E3A-591948FB5E2B}"/>
            </a:ext>
          </a:extLst>
        </xdr:cNvPr>
        <xdr:cNvSpPr txBox="1"/>
      </xdr:nvSpPr>
      <xdr:spPr>
        <a:xfrm>
          <a:off x="7677227" y="139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164935</xdr:rowOff>
    </xdr:from>
    <xdr:ext cx="469744" cy="259045"/>
    <xdr:sp macro="" textlink="">
      <xdr:nvSpPr>
        <xdr:cNvPr id="364" name="n_3mainValue【公営住宅】&#10;一人当たり面積">
          <a:extLst>
            <a:ext uri="{FF2B5EF4-FFF2-40B4-BE49-F238E27FC236}">
              <a16:creationId xmlns:a16="http://schemas.microsoft.com/office/drawing/2014/main" id="{4DED9BAB-1C1C-4C15-84EA-4573DE84CABD}"/>
            </a:ext>
          </a:extLst>
        </xdr:cNvPr>
        <xdr:cNvSpPr txBox="1"/>
      </xdr:nvSpPr>
      <xdr:spPr>
        <a:xfrm>
          <a:off x="6867602" y="139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166569</xdr:rowOff>
    </xdr:from>
    <xdr:ext cx="469744" cy="259045"/>
    <xdr:sp macro="" textlink="">
      <xdr:nvSpPr>
        <xdr:cNvPr id="365" name="n_4mainValue【公営住宅】&#10;一人当たり面積">
          <a:extLst>
            <a:ext uri="{FF2B5EF4-FFF2-40B4-BE49-F238E27FC236}">
              <a16:creationId xmlns:a16="http://schemas.microsoft.com/office/drawing/2014/main" id="{7633B384-29EC-45E0-A972-AB0D6DE260A3}"/>
            </a:ext>
          </a:extLst>
        </xdr:cNvPr>
        <xdr:cNvSpPr txBox="1"/>
      </xdr:nvSpPr>
      <xdr:spPr>
        <a:xfrm>
          <a:off x="6067502" y="1392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6DB05F7E-054D-4FD5-8F0D-A1544DF0A57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7" name="正方形/長方形 366">
          <a:extLst>
            <a:ext uri="{FF2B5EF4-FFF2-40B4-BE49-F238E27FC236}">
              <a16:creationId xmlns:a16="http://schemas.microsoft.com/office/drawing/2014/main" id="{0AA080B0-4978-44A2-8E3D-9C20C818F957}"/>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8" name="正方形/長方形 367">
          <a:extLst>
            <a:ext uri="{FF2B5EF4-FFF2-40B4-BE49-F238E27FC236}">
              <a16:creationId xmlns:a16="http://schemas.microsoft.com/office/drawing/2014/main" id="{6F98DBEC-98E7-4A41-8756-9F5EDEE436E6}"/>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9" name="正方形/長方形 368">
          <a:extLst>
            <a:ext uri="{FF2B5EF4-FFF2-40B4-BE49-F238E27FC236}">
              <a16:creationId xmlns:a16="http://schemas.microsoft.com/office/drawing/2014/main" id="{C3F44EF1-3847-412A-B143-BF5930377543}"/>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0" name="正方形/長方形 369">
          <a:extLst>
            <a:ext uri="{FF2B5EF4-FFF2-40B4-BE49-F238E27FC236}">
              <a16:creationId xmlns:a16="http://schemas.microsoft.com/office/drawing/2014/main" id="{49377234-AA1C-4221-96DE-B76803AB3901}"/>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B764EE93-7BD0-4FC4-B2DE-67A49633ABE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EA02F210-2A70-432D-A790-25E0E726277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A92CD532-CF4D-402B-A595-8404ECCBED7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62CC2392-EC72-4B36-92D1-4D1409EB5DB0}"/>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468B0A84-FC1E-49C0-8651-FF67F917CC3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6" name="テキスト ボックス 375">
          <a:extLst>
            <a:ext uri="{FF2B5EF4-FFF2-40B4-BE49-F238E27FC236}">
              <a16:creationId xmlns:a16="http://schemas.microsoft.com/office/drawing/2014/main" id="{8FAD9175-1867-462D-812A-71F505CD08C9}"/>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97341C5F-47A4-4BC1-81EE-71AAFF9032D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C5637834-9836-4A69-98DC-AAC46781C0F5}"/>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511BA6FE-F006-4A2B-81C3-6AE2081E2AC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8548A330-ACD5-4E8C-BCD0-273EDEC4FC7F}"/>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D4EF082C-F3F0-4D8F-8512-58A804861BA5}"/>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D9540CC9-BEA2-4569-8C32-53E127CC7970}"/>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BBBE8220-7ED5-40A1-ADFD-167D54FF78E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861AF43F-368A-47EB-BAFB-6B52F3E1C68D}"/>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5BA881D0-C9E1-42F4-8350-AC2105CB3797}"/>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id="{F8118E68-923C-4573-A245-C43AF606BDF7}"/>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220A30BB-E819-4E20-8D07-4D0D1E66D9E9}"/>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88" name="直線コネクタ 387">
          <a:extLst>
            <a:ext uri="{FF2B5EF4-FFF2-40B4-BE49-F238E27FC236}">
              <a16:creationId xmlns:a16="http://schemas.microsoft.com/office/drawing/2014/main" id="{5CC0049E-CED4-4F85-B2F8-C2046BB9F13A}"/>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61CCAE29-CE56-4427-8FC2-CB4F609D2DD6}"/>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90" name="直線コネクタ 389">
          <a:extLst>
            <a:ext uri="{FF2B5EF4-FFF2-40B4-BE49-F238E27FC236}">
              <a16:creationId xmlns:a16="http://schemas.microsoft.com/office/drawing/2014/main" id="{6C250213-BAD6-438F-9F0F-E32AFD14AC5E}"/>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91" name="【港湾・漁港】&#10;有形固定資産減価償却率最大値テキスト">
          <a:extLst>
            <a:ext uri="{FF2B5EF4-FFF2-40B4-BE49-F238E27FC236}">
              <a16:creationId xmlns:a16="http://schemas.microsoft.com/office/drawing/2014/main" id="{FDCEB64E-C1FE-4F32-8950-E7B923CD7416}"/>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92" name="直線コネクタ 391">
          <a:extLst>
            <a:ext uri="{FF2B5EF4-FFF2-40B4-BE49-F238E27FC236}">
              <a16:creationId xmlns:a16="http://schemas.microsoft.com/office/drawing/2014/main" id="{8123D9C5-DCD7-4587-9EAD-22F0BF207EDB}"/>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A6F2729A-9D8F-4AF6-9ACF-B24652FCF62C}"/>
            </a:ext>
          </a:extLst>
        </xdr:cNvPr>
        <xdr:cNvSpPr txBox="1"/>
      </xdr:nvSpPr>
      <xdr:spPr>
        <a:xfrm>
          <a:off x="4229100" y="1694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4" name="フローチャート: 判断 393">
          <a:extLst>
            <a:ext uri="{FF2B5EF4-FFF2-40B4-BE49-F238E27FC236}">
              <a16:creationId xmlns:a16="http://schemas.microsoft.com/office/drawing/2014/main" id="{BBE55EAD-6945-467C-8144-F74911DBAC8A}"/>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95" name="フローチャート: 判断 394">
          <a:extLst>
            <a:ext uri="{FF2B5EF4-FFF2-40B4-BE49-F238E27FC236}">
              <a16:creationId xmlns:a16="http://schemas.microsoft.com/office/drawing/2014/main" id="{3A497A15-2373-4980-9053-7DE4CFFE8F90}"/>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96" name="フローチャート: 判断 395">
          <a:extLst>
            <a:ext uri="{FF2B5EF4-FFF2-40B4-BE49-F238E27FC236}">
              <a16:creationId xmlns:a16="http://schemas.microsoft.com/office/drawing/2014/main" id="{1D3C6929-B1C1-4E82-9178-7E6CFFBD1C4A}"/>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97" name="フローチャート: 判断 396">
          <a:extLst>
            <a:ext uri="{FF2B5EF4-FFF2-40B4-BE49-F238E27FC236}">
              <a16:creationId xmlns:a16="http://schemas.microsoft.com/office/drawing/2014/main" id="{FCC386EC-428D-4C87-BFDE-739B1BE5C7DB}"/>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98" name="フローチャート: 判断 397">
          <a:extLst>
            <a:ext uri="{FF2B5EF4-FFF2-40B4-BE49-F238E27FC236}">
              <a16:creationId xmlns:a16="http://schemas.microsoft.com/office/drawing/2014/main" id="{6EB5892B-E464-452C-B0ED-6145B568731A}"/>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3A31190-EAC5-4460-B820-75ED077074B4}"/>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AF606AD6-CC35-4DA3-B927-86DF9C9148B6}"/>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E454D3B5-7168-4111-95F7-888F769EDF9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35F7B01F-6061-409C-9AD5-002D759D600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D2E329B-EEE2-4F97-9931-E245E63435E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404" name="楕円 403">
          <a:extLst>
            <a:ext uri="{FF2B5EF4-FFF2-40B4-BE49-F238E27FC236}">
              <a16:creationId xmlns:a16="http://schemas.microsoft.com/office/drawing/2014/main" id="{97D03368-5D83-4870-8A28-F77A44608251}"/>
            </a:ext>
          </a:extLst>
        </xdr:cNvPr>
        <xdr:cNvSpPr/>
      </xdr:nvSpPr>
      <xdr:spPr>
        <a:xfrm>
          <a:off x="4124325" y="167043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52088</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19EA4469-F0E8-4D6E-98D9-4E3B0ADB2377}"/>
            </a:ext>
          </a:extLst>
        </xdr:cNvPr>
        <xdr:cNvSpPr txBox="1"/>
      </xdr:nvSpPr>
      <xdr:spPr>
        <a:xfrm>
          <a:off x="4229100" y="1656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406" name="楕円 405">
          <a:extLst>
            <a:ext uri="{FF2B5EF4-FFF2-40B4-BE49-F238E27FC236}">
              <a16:creationId xmlns:a16="http://schemas.microsoft.com/office/drawing/2014/main" id="{98BB57CA-6E81-459D-B15F-073244BC6702}"/>
            </a:ext>
          </a:extLst>
        </xdr:cNvPr>
        <xdr:cNvSpPr/>
      </xdr:nvSpPr>
      <xdr:spPr>
        <a:xfrm>
          <a:off x="3381375" y="166376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103</xdr:row>
      <xdr:rowOff>80011</xdr:rowOff>
    </xdr:to>
    <xdr:cxnSp macro="">
      <xdr:nvCxnSpPr>
        <xdr:cNvPr id="407" name="直線コネクタ 406">
          <a:extLst>
            <a:ext uri="{FF2B5EF4-FFF2-40B4-BE49-F238E27FC236}">
              <a16:creationId xmlns:a16="http://schemas.microsoft.com/office/drawing/2014/main" id="{24BAD77D-1862-42A1-BEAC-94591D8EAE5F}"/>
            </a:ext>
          </a:extLst>
        </xdr:cNvPr>
        <xdr:cNvCxnSpPr/>
      </xdr:nvCxnSpPr>
      <xdr:spPr>
        <a:xfrm>
          <a:off x="3429000" y="16685261"/>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59689</xdr:rowOff>
    </xdr:from>
    <xdr:to>
      <xdr:col>15</xdr:col>
      <xdr:colOff>101600</xdr:colOff>
      <xdr:row>102</xdr:row>
      <xdr:rowOff>161289</xdr:rowOff>
    </xdr:to>
    <xdr:sp macro="" textlink="">
      <xdr:nvSpPr>
        <xdr:cNvPr id="408" name="楕円 407">
          <a:extLst>
            <a:ext uri="{FF2B5EF4-FFF2-40B4-BE49-F238E27FC236}">
              <a16:creationId xmlns:a16="http://schemas.microsoft.com/office/drawing/2014/main" id="{5BF63FA2-9C52-4EDA-A43C-665C26F9E6CB}"/>
            </a:ext>
          </a:extLst>
        </xdr:cNvPr>
        <xdr:cNvSpPr/>
      </xdr:nvSpPr>
      <xdr:spPr>
        <a:xfrm>
          <a:off x="2571750" y="165760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103</xdr:row>
      <xdr:rowOff>3811</xdr:rowOff>
    </xdr:to>
    <xdr:cxnSp macro="">
      <xdr:nvCxnSpPr>
        <xdr:cNvPr id="409" name="直線コネクタ 408">
          <a:extLst>
            <a:ext uri="{FF2B5EF4-FFF2-40B4-BE49-F238E27FC236}">
              <a16:creationId xmlns:a16="http://schemas.microsoft.com/office/drawing/2014/main" id="{5C0AEA78-4C4B-4143-A146-6FFE7A5B0272}"/>
            </a:ext>
          </a:extLst>
        </xdr:cNvPr>
        <xdr:cNvCxnSpPr/>
      </xdr:nvCxnSpPr>
      <xdr:spPr>
        <a:xfrm>
          <a:off x="2619375" y="16623664"/>
          <a:ext cx="809625" cy="6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139700</xdr:rowOff>
    </xdr:from>
    <xdr:to>
      <xdr:col>10</xdr:col>
      <xdr:colOff>165100</xdr:colOff>
      <xdr:row>102</xdr:row>
      <xdr:rowOff>69850</xdr:rowOff>
    </xdr:to>
    <xdr:sp macro="" textlink="">
      <xdr:nvSpPr>
        <xdr:cNvPr id="410" name="楕円 409">
          <a:extLst>
            <a:ext uri="{FF2B5EF4-FFF2-40B4-BE49-F238E27FC236}">
              <a16:creationId xmlns:a16="http://schemas.microsoft.com/office/drawing/2014/main" id="{97CFD8DB-D2C0-43CF-BE7A-225AEA132E84}"/>
            </a:ext>
          </a:extLst>
        </xdr:cNvPr>
        <xdr:cNvSpPr/>
      </xdr:nvSpPr>
      <xdr:spPr>
        <a:xfrm>
          <a:off x="1781175" y="16497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19050</xdr:rowOff>
    </xdr:from>
    <xdr:to>
      <xdr:col>15</xdr:col>
      <xdr:colOff>50800</xdr:colOff>
      <xdr:row>102</xdr:row>
      <xdr:rowOff>110489</xdr:rowOff>
    </xdr:to>
    <xdr:cxnSp macro="">
      <xdr:nvCxnSpPr>
        <xdr:cNvPr id="411" name="直線コネクタ 410">
          <a:extLst>
            <a:ext uri="{FF2B5EF4-FFF2-40B4-BE49-F238E27FC236}">
              <a16:creationId xmlns:a16="http://schemas.microsoft.com/office/drawing/2014/main" id="{2E17A487-31F6-40A2-A28F-18B6E33C2459}"/>
            </a:ext>
          </a:extLst>
        </xdr:cNvPr>
        <xdr:cNvCxnSpPr/>
      </xdr:nvCxnSpPr>
      <xdr:spPr>
        <a:xfrm>
          <a:off x="1828800" y="16535400"/>
          <a:ext cx="790575"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63500</xdr:rowOff>
    </xdr:from>
    <xdr:to>
      <xdr:col>6</xdr:col>
      <xdr:colOff>38100</xdr:colOff>
      <xdr:row>101</xdr:row>
      <xdr:rowOff>165100</xdr:rowOff>
    </xdr:to>
    <xdr:sp macro="" textlink="">
      <xdr:nvSpPr>
        <xdr:cNvPr id="412" name="楕円 411">
          <a:extLst>
            <a:ext uri="{FF2B5EF4-FFF2-40B4-BE49-F238E27FC236}">
              <a16:creationId xmlns:a16="http://schemas.microsoft.com/office/drawing/2014/main" id="{19AA5683-9C41-4A5F-9083-9A69218C333A}"/>
            </a:ext>
          </a:extLst>
        </xdr:cNvPr>
        <xdr:cNvSpPr/>
      </xdr:nvSpPr>
      <xdr:spPr>
        <a:xfrm>
          <a:off x="981075" y="16421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114300</xdr:rowOff>
    </xdr:from>
    <xdr:to>
      <xdr:col>10</xdr:col>
      <xdr:colOff>114300</xdr:colOff>
      <xdr:row>102</xdr:row>
      <xdr:rowOff>19050</xdr:rowOff>
    </xdr:to>
    <xdr:cxnSp macro="">
      <xdr:nvCxnSpPr>
        <xdr:cNvPr id="413" name="直線コネクタ 412">
          <a:extLst>
            <a:ext uri="{FF2B5EF4-FFF2-40B4-BE49-F238E27FC236}">
              <a16:creationId xmlns:a16="http://schemas.microsoft.com/office/drawing/2014/main" id="{80BAAAEA-2DBA-4A0B-A5F3-5A8CE20A7DFC}"/>
            </a:ext>
          </a:extLst>
        </xdr:cNvPr>
        <xdr:cNvCxnSpPr/>
      </xdr:nvCxnSpPr>
      <xdr:spPr>
        <a:xfrm>
          <a:off x="1028700" y="1646872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414" name="n_1aveValue【港湾・漁港】&#10;有形固定資産減価償却率">
          <a:extLst>
            <a:ext uri="{FF2B5EF4-FFF2-40B4-BE49-F238E27FC236}">
              <a16:creationId xmlns:a16="http://schemas.microsoft.com/office/drawing/2014/main" id="{5A339D47-3B43-4DB5-8BF3-53D2FA2705FD}"/>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415" name="n_2aveValue【港湾・漁港】&#10;有形固定資産減価償却率">
          <a:extLst>
            <a:ext uri="{FF2B5EF4-FFF2-40B4-BE49-F238E27FC236}">
              <a16:creationId xmlns:a16="http://schemas.microsoft.com/office/drawing/2014/main" id="{C5644642-B612-4B34-9DAE-BBBEF920EC22}"/>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16" name="n_3aveValue【港湾・漁港】&#10;有形固定資産減価償却率">
          <a:extLst>
            <a:ext uri="{FF2B5EF4-FFF2-40B4-BE49-F238E27FC236}">
              <a16:creationId xmlns:a16="http://schemas.microsoft.com/office/drawing/2014/main" id="{584848BE-E312-487E-82BC-93B567A2CF4F}"/>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114316</xdr:rowOff>
    </xdr:from>
    <xdr:ext cx="405111" cy="259045"/>
    <xdr:sp macro="" textlink="">
      <xdr:nvSpPr>
        <xdr:cNvPr id="417" name="n_4aveValue【港湾・漁港】&#10;有形固定資産減価償却率">
          <a:extLst>
            <a:ext uri="{FF2B5EF4-FFF2-40B4-BE49-F238E27FC236}">
              <a16:creationId xmlns:a16="http://schemas.microsoft.com/office/drawing/2014/main" id="{75537853-08F0-4C94-BCC8-0D80EBA92C69}"/>
            </a:ext>
          </a:extLst>
        </xdr:cNvPr>
        <xdr:cNvSpPr txBox="1"/>
      </xdr:nvSpPr>
      <xdr:spPr>
        <a:xfrm>
          <a:off x="848369" y="1679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418" name="n_1mainValue【港湾・漁港】&#10;有形固定資産減価償却率">
          <a:extLst>
            <a:ext uri="{FF2B5EF4-FFF2-40B4-BE49-F238E27FC236}">
              <a16:creationId xmlns:a16="http://schemas.microsoft.com/office/drawing/2014/main" id="{6878C2B7-3C88-41C1-A36C-C37087B03019}"/>
            </a:ext>
          </a:extLst>
        </xdr:cNvPr>
        <xdr:cNvSpPr txBox="1"/>
      </xdr:nvSpPr>
      <xdr:spPr>
        <a:xfrm>
          <a:off x="3239144" y="1642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419" name="n_2mainValue【港湾・漁港】&#10;有形固定資産減価償却率">
          <a:extLst>
            <a:ext uri="{FF2B5EF4-FFF2-40B4-BE49-F238E27FC236}">
              <a16:creationId xmlns:a16="http://schemas.microsoft.com/office/drawing/2014/main" id="{5B0A8BDF-1F7C-4515-8BF6-882C123A838A}"/>
            </a:ext>
          </a:extLst>
        </xdr:cNvPr>
        <xdr:cNvSpPr txBox="1"/>
      </xdr:nvSpPr>
      <xdr:spPr>
        <a:xfrm>
          <a:off x="2439044" y="1636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86377</xdr:rowOff>
    </xdr:from>
    <xdr:ext cx="405111" cy="259045"/>
    <xdr:sp macro="" textlink="">
      <xdr:nvSpPr>
        <xdr:cNvPr id="420" name="n_3mainValue【港湾・漁港】&#10;有形固定資産減価償却率">
          <a:extLst>
            <a:ext uri="{FF2B5EF4-FFF2-40B4-BE49-F238E27FC236}">
              <a16:creationId xmlns:a16="http://schemas.microsoft.com/office/drawing/2014/main" id="{A7B0B247-A714-4352-81F5-407293F02C54}"/>
            </a:ext>
          </a:extLst>
        </xdr:cNvPr>
        <xdr:cNvSpPr txBox="1"/>
      </xdr:nvSpPr>
      <xdr:spPr>
        <a:xfrm>
          <a:off x="1648469" y="1627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10177</xdr:rowOff>
    </xdr:from>
    <xdr:ext cx="405111" cy="259045"/>
    <xdr:sp macro="" textlink="">
      <xdr:nvSpPr>
        <xdr:cNvPr id="421" name="n_4mainValue【港湾・漁港】&#10;有形固定資産減価償却率">
          <a:extLst>
            <a:ext uri="{FF2B5EF4-FFF2-40B4-BE49-F238E27FC236}">
              <a16:creationId xmlns:a16="http://schemas.microsoft.com/office/drawing/2014/main" id="{6D1187A5-DCB8-4A64-9F5E-F5C2F5A44C74}"/>
            </a:ext>
          </a:extLst>
        </xdr:cNvPr>
        <xdr:cNvSpPr txBox="1"/>
      </xdr:nvSpPr>
      <xdr:spPr>
        <a:xfrm>
          <a:off x="848369"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BCDA651A-3394-4F85-9206-1B0F1C62CF2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3" name="正方形/長方形 422">
          <a:extLst>
            <a:ext uri="{FF2B5EF4-FFF2-40B4-BE49-F238E27FC236}">
              <a16:creationId xmlns:a16="http://schemas.microsoft.com/office/drawing/2014/main" id="{93C67C87-ABF2-4192-90AC-D783ABE3ECA2}"/>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4" name="正方形/長方形 423">
          <a:extLst>
            <a:ext uri="{FF2B5EF4-FFF2-40B4-BE49-F238E27FC236}">
              <a16:creationId xmlns:a16="http://schemas.microsoft.com/office/drawing/2014/main" id="{4A59CB83-492B-4FDB-8CB9-BA7029210290}"/>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5" name="正方形/長方形 424">
          <a:extLst>
            <a:ext uri="{FF2B5EF4-FFF2-40B4-BE49-F238E27FC236}">
              <a16:creationId xmlns:a16="http://schemas.microsoft.com/office/drawing/2014/main" id="{6D565836-6E95-4902-A0F6-C2EF3DD8B72B}"/>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6" name="正方形/長方形 425">
          <a:extLst>
            <a:ext uri="{FF2B5EF4-FFF2-40B4-BE49-F238E27FC236}">
              <a16:creationId xmlns:a16="http://schemas.microsoft.com/office/drawing/2014/main" id="{33742DBE-BD03-43BE-BD23-8C9E8AF2FCB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DFA2EBB4-F4A1-4B1E-ABE7-78AAC6114F31}"/>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C657B26F-D0B3-4C42-BF21-6FAF64610F8E}"/>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98F1F206-8908-4858-9D58-3FBC8D5903D7}"/>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0" name="直線コネクタ 429">
          <a:extLst>
            <a:ext uri="{FF2B5EF4-FFF2-40B4-BE49-F238E27FC236}">
              <a16:creationId xmlns:a16="http://schemas.microsoft.com/office/drawing/2014/main" id="{AB6665AC-871B-4C64-AC78-F5FB165E3955}"/>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1" name="テキスト ボックス 430">
          <a:extLst>
            <a:ext uri="{FF2B5EF4-FFF2-40B4-BE49-F238E27FC236}">
              <a16:creationId xmlns:a16="http://schemas.microsoft.com/office/drawing/2014/main" id="{CEADFC4B-C6CD-4AB7-B230-5AA52FCB2547}"/>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2" name="直線コネクタ 431">
          <a:extLst>
            <a:ext uri="{FF2B5EF4-FFF2-40B4-BE49-F238E27FC236}">
              <a16:creationId xmlns:a16="http://schemas.microsoft.com/office/drawing/2014/main" id="{49A33A96-4BF7-41FD-8C3C-E1D8A2E00F2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3" name="テキスト ボックス 432">
          <a:extLst>
            <a:ext uri="{FF2B5EF4-FFF2-40B4-BE49-F238E27FC236}">
              <a16:creationId xmlns:a16="http://schemas.microsoft.com/office/drawing/2014/main" id="{CABCAC5C-2A84-441B-8080-9C9309819630}"/>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4" name="直線コネクタ 433">
          <a:extLst>
            <a:ext uri="{FF2B5EF4-FFF2-40B4-BE49-F238E27FC236}">
              <a16:creationId xmlns:a16="http://schemas.microsoft.com/office/drawing/2014/main" id="{D6A0592B-858B-4A3B-8F5E-8E22A939F22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5" name="テキスト ボックス 434">
          <a:extLst>
            <a:ext uri="{FF2B5EF4-FFF2-40B4-BE49-F238E27FC236}">
              <a16:creationId xmlns:a16="http://schemas.microsoft.com/office/drawing/2014/main" id="{36213C63-F46B-4C1B-91B8-245EDF06BB6B}"/>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6" name="直線コネクタ 435">
          <a:extLst>
            <a:ext uri="{FF2B5EF4-FFF2-40B4-BE49-F238E27FC236}">
              <a16:creationId xmlns:a16="http://schemas.microsoft.com/office/drawing/2014/main" id="{CF306F7F-A5E2-4539-A4C7-3ADE2D299A0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7" name="テキスト ボックス 436">
          <a:extLst>
            <a:ext uri="{FF2B5EF4-FFF2-40B4-BE49-F238E27FC236}">
              <a16:creationId xmlns:a16="http://schemas.microsoft.com/office/drawing/2014/main" id="{F645995F-E865-4C80-BB70-864BC9B66CE1}"/>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7706DF81-E4F4-468D-BC5B-4CFC3C64DF88}"/>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9" name="テキスト ボックス 438">
          <a:extLst>
            <a:ext uri="{FF2B5EF4-FFF2-40B4-BE49-F238E27FC236}">
              <a16:creationId xmlns:a16="http://schemas.microsoft.com/office/drawing/2014/main" id="{79E95C6E-5839-4801-9269-ABA869673B40}"/>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0120DB4A-D2BA-413E-AA36-3873683E1D99}"/>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41" name="直線コネクタ 440">
          <a:extLst>
            <a:ext uri="{FF2B5EF4-FFF2-40B4-BE49-F238E27FC236}">
              <a16:creationId xmlns:a16="http://schemas.microsoft.com/office/drawing/2014/main" id="{4140AFBF-C5CB-439F-84D5-3B1BE58FFCEA}"/>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42" name="【港湾・漁港】&#10;一人当たり有形固定資産（償却資産）額最小値テキスト">
          <a:extLst>
            <a:ext uri="{FF2B5EF4-FFF2-40B4-BE49-F238E27FC236}">
              <a16:creationId xmlns:a16="http://schemas.microsoft.com/office/drawing/2014/main" id="{AC8EF12F-D436-4CE5-9DF6-C158FB1E9D7E}"/>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43" name="直線コネクタ 442">
          <a:extLst>
            <a:ext uri="{FF2B5EF4-FFF2-40B4-BE49-F238E27FC236}">
              <a16:creationId xmlns:a16="http://schemas.microsoft.com/office/drawing/2014/main" id="{B57BA5C8-DC3A-46D0-87BF-C7D6403C6FD7}"/>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44" name="【港湾・漁港】&#10;一人当たり有形固定資産（償却資産）額最大値テキスト">
          <a:extLst>
            <a:ext uri="{FF2B5EF4-FFF2-40B4-BE49-F238E27FC236}">
              <a16:creationId xmlns:a16="http://schemas.microsoft.com/office/drawing/2014/main" id="{DB2E1D39-E7BA-4AC6-8D6E-F5CE29C1C457}"/>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45" name="直線コネクタ 444">
          <a:extLst>
            <a:ext uri="{FF2B5EF4-FFF2-40B4-BE49-F238E27FC236}">
              <a16:creationId xmlns:a16="http://schemas.microsoft.com/office/drawing/2014/main" id="{48EE4870-A203-4A6A-A9EF-27D20CCB37C1}"/>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38099</xdr:rowOff>
    </xdr:from>
    <xdr:ext cx="534377" cy="259045"/>
    <xdr:sp macro="" textlink="">
      <xdr:nvSpPr>
        <xdr:cNvPr id="446" name="【港湾・漁港】&#10;一人当たり有形固定資産（償却資産）額平均値テキスト">
          <a:extLst>
            <a:ext uri="{FF2B5EF4-FFF2-40B4-BE49-F238E27FC236}">
              <a16:creationId xmlns:a16="http://schemas.microsoft.com/office/drawing/2014/main" id="{29E2D813-58CC-4D4A-9F6E-66DCC27461C8}"/>
            </a:ext>
          </a:extLst>
        </xdr:cNvPr>
        <xdr:cNvSpPr txBox="1"/>
      </xdr:nvSpPr>
      <xdr:spPr>
        <a:xfrm>
          <a:off x="9477375" y="1704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47" name="フローチャート: 判断 446">
          <a:extLst>
            <a:ext uri="{FF2B5EF4-FFF2-40B4-BE49-F238E27FC236}">
              <a16:creationId xmlns:a16="http://schemas.microsoft.com/office/drawing/2014/main" id="{79F82D88-9E9C-4E80-8A43-3F3B8F7AC0CE}"/>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48" name="フローチャート: 判断 447">
          <a:extLst>
            <a:ext uri="{FF2B5EF4-FFF2-40B4-BE49-F238E27FC236}">
              <a16:creationId xmlns:a16="http://schemas.microsoft.com/office/drawing/2014/main" id="{BA5E1DEC-430E-4512-94BE-2006510842F5}"/>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49" name="フローチャート: 判断 448">
          <a:extLst>
            <a:ext uri="{FF2B5EF4-FFF2-40B4-BE49-F238E27FC236}">
              <a16:creationId xmlns:a16="http://schemas.microsoft.com/office/drawing/2014/main" id="{10D53C43-54BF-4F70-81FB-8DD03DE076BC}"/>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50" name="フローチャート: 判断 449">
          <a:extLst>
            <a:ext uri="{FF2B5EF4-FFF2-40B4-BE49-F238E27FC236}">
              <a16:creationId xmlns:a16="http://schemas.microsoft.com/office/drawing/2014/main" id="{B53D4F78-26BA-40E8-B827-3D913E065D36}"/>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51" name="フローチャート: 判断 450">
          <a:extLst>
            <a:ext uri="{FF2B5EF4-FFF2-40B4-BE49-F238E27FC236}">
              <a16:creationId xmlns:a16="http://schemas.microsoft.com/office/drawing/2014/main" id="{15BF0BED-12A9-4985-B9D2-86E5BEAADC92}"/>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F9AE6610-744F-45CB-9F59-689ED13D3B5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90045D11-1705-4956-8EF2-6952FB32B44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BACAD967-D19E-4206-B9B4-24D0063EA7F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B5A0A028-C264-491A-8310-6525D347FE8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64D737DE-D4A4-44CF-98A0-7EBDFB5C46C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142517</xdr:rowOff>
    </xdr:from>
    <xdr:to>
      <xdr:col>55</xdr:col>
      <xdr:colOff>50800</xdr:colOff>
      <xdr:row>108</xdr:row>
      <xdr:rowOff>72667</xdr:rowOff>
    </xdr:to>
    <xdr:sp macro="" textlink="">
      <xdr:nvSpPr>
        <xdr:cNvPr id="457" name="楕円 456">
          <a:extLst>
            <a:ext uri="{FF2B5EF4-FFF2-40B4-BE49-F238E27FC236}">
              <a16:creationId xmlns:a16="http://schemas.microsoft.com/office/drawing/2014/main" id="{338EC3D3-E522-492D-AD65-7B2D69D06751}"/>
            </a:ext>
          </a:extLst>
        </xdr:cNvPr>
        <xdr:cNvSpPr/>
      </xdr:nvSpPr>
      <xdr:spPr>
        <a:xfrm>
          <a:off x="9401175" y="1747166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57444</xdr:rowOff>
    </xdr:from>
    <xdr:ext cx="534377" cy="259045"/>
    <xdr:sp macro="" textlink="">
      <xdr:nvSpPr>
        <xdr:cNvPr id="458" name="【港湾・漁港】&#10;一人当たり有形固定資産（償却資産）額該当値テキスト">
          <a:extLst>
            <a:ext uri="{FF2B5EF4-FFF2-40B4-BE49-F238E27FC236}">
              <a16:creationId xmlns:a16="http://schemas.microsoft.com/office/drawing/2014/main" id="{0D4C11DF-6D9E-4245-92EE-50B6087C85B9}"/>
            </a:ext>
          </a:extLst>
        </xdr:cNvPr>
        <xdr:cNvSpPr txBox="1"/>
      </xdr:nvSpPr>
      <xdr:spPr>
        <a:xfrm>
          <a:off x="9477375" y="173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142484</xdr:rowOff>
    </xdr:from>
    <xdr:to>
      <xdr:col>50</xdr:col>
      <xdr:colOff>165100</xdr:colOff>
      <xdr:row>108</xdr:row>
      <xdr:rowOff>72634</xdr:rowOff>
    </xdr:to>
    <xdr:sp macro="" textlink="">
      <xdr:nvSpPr>
        <xdr:cNvPr id="459" name="楕円 458">
          <a:extLst>
            <a:ext uri="{FF2B5EF4-FFF2-40B4-BE49-F238E27FC236}">
              <a16:creationId xmlns:a16="http://schemas.microsoft.com/office/drawing/2014/main" id="{4F46B231-12D4-473F-8D54-5DAE1EE6C4A7}"/>
            </a:ext>
          </a:extLst>
        </xdr:cNvPr>
        <xdr:cNvSpPr/>
      </xdr:nvSpPr>
      <xdr:spPr>
        <a:xfrm>
          <a:off x="8639175" y="1747163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21834</xdr:rowOff>
    </xdr:from>
    <xdr:to>
      <xdr:col>55</xdr:col>
      <xdr:colOff>0</xdr:colOff>
      <xdr:row>108</xdr:row>
      <xdr:rowOff>21867</xdr:rowOff>
    </xdr:to>
    <xdr:cxnSp macro="">
      <xdr:nvCxnSpPr>
        <xdr:cNvPr id="460" name="直線コネクタ 459">
          <a:extLst>
            <a:ext uri="{FF2B5EF4-FFF2-40B4-BE49-F238E27FC236}">
              <a16:creationId xmlns:a16="http://schemas.microsoft.com/office/drawing/2014/main" id="{60A2FC0C-F539-493D-B3EF-39CAD8C4D166}"/>
            </a:ext>
          </a:extLst>
        </xdr:cNvPr>
        <xdr:cNvCxnSpPr/>
      </xdr:nvCxnSpPr>
      <xdr:spPr>
        <a:xfrm>
          <a:off x="8686800" y="17509734"/>
          <a:ext cx="74295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142873</xdr:rowOff>
    </xdr:from>
    <xdr:to>
      <xdr:col>46</xdr:col>
      <xdr:colOff>38100</xdr:colOff>
      <xdr:row>108</xdr:row>
      <xdr:rowOff>73023</xdr:rowOff>
    </xdr:to>
    <xdr:sp macro="" textlink="">
      <xdr:nvSpPr>
        <xdr:cNvPr id="461" name="楕円 460">
          <a:extLst>
            <a:ext uri="{FF2B5EF4-FFF2-40B4-BE49-F238E27FC236}">
              <a16:creationId xmlns:a16="http://schemas.microsoft.com/office/drawing/2014/main" id="{17728CE7-6E2C-4B3C-86AA-4BF05DC10F73}"/>
            </a:ext>
          </a:extLst>
        </xdr:cNvPr>
        <xdr:cNvSpPr/>
      </xdr:nvSpPr>
      <xdr:spPr>
        <a:xfrm>
          <a:off x="7839075" y="1747202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21834</xdr:rowOff>
    </xdr:from>
    <xdr:to>
      <xdr:col>50</xdr:col>
      <xdr:colOff>114300</xdr:colOff>
      <xdr:row>108</xdr:row>
      <xdr:rowOff>22223</xdr:rowOff>
    </xdr:to>
    <xdr:cxnSp macro="">
      <xdr:nvCxnSpPr>
        <xdr:cNvPr id="462" name="直線コネクタ 461">
          <a:extLst>
            <a:ext uri="{FF2B5EF4-FFF2-40B4-BE49-F238E27FC236}">
              <a16:creationId xmlns:a16="http://schemas.microsoft.com/office/drawing/2014/main" id="{D020D6E4-D213-46FD-8A04-1196458A7B0C}"/>
            </a:ext>
          </a:extLst>
        </xdr:cNvPr>
        <xdr:cNvCxnSpPr/>
      </xdr:nvCxnSpPr>
      <xdr:spPr>
        <a:xfrm flipV="1">
          <a:off x="7886700" y="17509734"/>
          <a:ext cx="8001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142695</xdr:rowOff>
    </xdr:from>
    <xdr:to>
      <xdr:col>41</xdr:col>
      <xdr:colOff>101600</xdr:colOff>
      <xdr:row>108</xdr:row>
      <xdr:rowOff>72845</xdr:rowOff>
    </xdr:to>
    <xdr:sp macro="" textlink="">
      <xdr:nvSpPr>
        <xdr:cNvPr id="463" name="楕円 462">
          <a:extLst>
            <a:ext uri="{FF2B5EF4-FFF2-40B4-BE49-F238E27FC236}">
              <a16:creationId xmlns:a16="http://schemas.microsoft.com/office/drawing/2014/main" id="{1DCC4B04-ACEB-4CFE-888A-1BE06FB44167}"/>
            </a:ext>
          </a:extLst>
        </xdr:cNvPr>
        <xdr:cNvSpPr/>
      </xdr:nvSpPr>
      <xdr:spPr>
        <a:xfrm>
          <a:off x="7029450" y="174718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22045</xdr:rowOff>
    </xdr:from>
    <xdr:to>
      <xdr:col>45</xdr:col>
      <xdr:colOff>177800</xdr:colOff>
      <xdr:row>108</xdr:row>
      <xdr:rowOff>22223</xdr:rowOff>
    </xdr:to>
    <xdr:cxnSp macro="">
      <xdr:nvCxnSpPr>
        <xdr:cNvPr id="464" name="直線コネクタ 463">
          <a:extLst>
            <a:ext uri="{FF2B5EF4-FFF2-40B4-BE49-F238E27FC236}">
              <a16:creationId xmlns:a16="http://schemas.microsoft.com/office/drawing/2014/main" id="{61332D29-0A26-457A-9896-90456220CA00}"/>
            </a:ext>
          </a:extLst>
        </xdr:cNvPr>
        <xdr:cNvCxnSpPr/>
      </xdr:nvCxnSpPr>
      <xdr:spPr>
        <a:xfrm>
          <a:off x="7077075" y="17509945"/>
          <a:ext cx="809625"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142982</xdr:rowOff>
    </xdr:from>
    <xdr:to>
      <xdr:col>36</xdr:col>
      <xdr:colOff>165100</xdr:colOff>
      <xdr:row>108</xdr:row>
      <xdr:rowOff>73132</xdr:rowOff>
    </xdr:to>
    <xdr:sp macro="" textlink="">
      <xdr:nvSpPr>
        <xdr:cNvPr id="465" name="楕円 464">
          <a:extLst>
            <a:ext uri="{FF2B5EF4-FFF2-40B4-BE49-F238E27FC236}">
              <a16:creationId xmlns:a16="http://schemas.microsoft.com/office/drawing/2014/main" id="{C3612D5A-3279-4D14-8E5F-43255B05E063}"/>
            </a:ext>
          </a:extLst>
        </xdr:cNvPr>
        <xdr:cNvSpPr/>
      </xdr:nvSpPr>
      <xdr:spPr>
        <a:xfrm>
          <a:off x="6238875" y="174657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22045</xdr:rowOff>
    </xdr:from>
    <xdr:to>
      <xdr:col>41</xdr:col>
      <xdr:colOff>50800</xdr:colOff>
      <xdr:row>108</xdr:row>
      <xdr:rowOff>22332</xdr:rowOff>
    </xdr:to>
    <xdr:cxnSp macro="">
      <xdr:nvCxnSpPr>
        <xdr:cNvPr id="466" name="直線コネクタ 465">
          <a:extLst>
            <a:ext uri="{FF2B5EF4-FFF2-40B4-BE49-F238E27FC236}">
              <a16:creationId xmlns:a16="http://schemas.microsoft.com/office/drawing/2014/main" id="{3CDBE050-BE16-4115-A1FD-0E3FBDBF6C92}"/>
            </a:ext>
          </a:extLst>
        </xdr:cNvPr>
        <xdr:cNvCxnSpPr/>
      </xdr:nvCxnSpPr>
      <xdr:spPr>
        <a:xfrm flipV="1">
          <a:off x="6286500" y="17509945"/>
          <a:ext cx="790575"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138027</xdr:rowOff>
    </xdr:from>
    <xdr:ext cx="534377" cy="259045"/>
    <xdr:sp macro="" textlink="">
      <xdr:nvSpPr>
        <xdr:cNvPr id="467" name="n_1aveValue【港湾・漁港】&#10;一人当たり有形固定資産（償却資産）額">
          <a:extLst>
            <a:ext uri="{FF2B5EF4-FFF2-40B4-BE49-F238E27FC236}">
              <a16:creationId xmlns:a16="http://schemas.microsoft.com/office/drawing/2014/main" id="{2B90A141-0E36-4F49-929E-C961466EF510}"/>
            </a:ext>
          </a:extLst>
        </xdr:cNvPr>
        <xdr:cNvSpPr txBox="1"/>
      </xdr:nvSpPr>
      <xdr:spPr>
        <a:xfrm>
          <a:off x="8429136" y="16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100437</xdr:rowOff>
    </xdr:from>
    <xdr:ext cx="534377" cy="259045"/>
    <xdr:sp macro="" textlink="">
      <xdr:nvSpPr>
        <xdr:cNvPr id="468" name="n_2aveValue【港湾・漁港】&#10;一人当たり有形固定資産（償却資産）額">
          <a:extLst>
            <a:ext uri="{FF2B5EF4-FFF2-40B4-BE49-F238E27FC236}">
              <a16:creationId xmlns:a16="http://schemas.microsoft.com/office/drawing/2014/main" id="{993E52C5-5BBA-44A3-A170-4728AEE4A951}"/>
            </a:ext>
          </a:extLst>
        </xdr:cNvPr>
        <xdr:cNvSpPr txBox="1"/>
      </xdr:nvSpPr>
      <xdr:spPr>
        <a:xfrm>
          <a:off x="7648086"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52114</xdr:rowOff>
    </xdr:from>
    <xdr:ext cx="534377" cy="259045"/>
    <xdr:sp macro="" textlink="">
      <xdr:nvSpPr>
        <xdr:cNvPr id="469" name="n_3aveValue【港湾・漁港】&#10;一人当たり有形固定資産（償却資産）額">
          <a:extLst>
            <a:ext uri="{FF2B5EF4-FFF2-40B4-BE49-F238E27FC236}">
              <a16:creationId xmlns:a16="http://schemas.microsoft.com/office/drawing/2014/main" id="{F20B430C-27FA-4B12-835D-FD93611AC448}"/>
            </a:ext>
          </a:extLst>
        </xdr:cNvPr>
        <xdr:cNvSpPr txBox="1"/>
      </xdr:nvSpPr>
      <xdr:spPr>
        <a:xfrm>
          <a:off x="6847986" y="168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70" name="n_4aveValue【港湾・漁港】&#10;一人当たり有形固定資産（償却資産）額">
          <a:extLst>
            <a:ext uri="{FF2B5EF4-FFF2-40B4-BE49-F238E27FC236}">
              <a16:creationId xmlns:a16="http://schemas.microsoft.com/office/drawing/2014/main" id="{891982AD-10CB-41D9-8981-B50E9E461D80}"/>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63761</xdr:rowOff>
    </xdr:from>
    <xdr:ext cx="534377" cy="259045"/>
    <xdr:sp macro="" textlink="">
      <xdr:nvSpPr>
        <xdr:cNvPr id="471" name="n_1mainValue【港湾・漁港】&#10;一人当たり有形固定資産（償却資産）額">
          <a:extLst>
            <a:ext uri="{FF2B5EF4-FFF2-40B4-BE49-F238E27FC236}">
              <a16:creationId xmlns:a16="http://schemas.microsoft.com/office/drawing/2014/main" id="{37793F90-3410-41F4-AD75-5B12DAC5EEBF}"/>
            </a:ext>
          </a:extLst>
        </xdr:cNvPr>
        <xdr:cNvSpPr txBox="1"/>
      </xdr:nvSpPr>
      <xdr:spPr>
        <a:xfrm>
          <a:off x="8429136" y="175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64150</xdr:rowOff>
    </xdr:from>
    <xdr:ext cx="534377" cy="259045"/>
    <xdr:sp macro="" textlink="">
      <xdr:nvSpPr>
        <xdr:cNvPr id="472" name="n_2mainValue【港湾・漁港】&#10;一人当たり有形固定資産（償却資産）額">
          <a:extLst>
            <a:ext uri="{FF2B5EF4-FFF2-40B4-BE49-F238E27FC236}">
              <a16:creationId xmlns:a16="http://schemas.microsoft.com/office/drawing/2014/main" id="{6531F6DE-2E90-482B-87A2-A3A86AC23859}"/>
            </a:ext>
          </a:extLst>
        </xdr:cNvPr>
        <xdr:cNvSpPr txBox="1"/>
      </xdr:nvSpPr>
      <xdr:spPr>
        <a:xfrm>
          <a:off x="7648086" y="175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63972</xdr:rowOff>
    </xdr:from>
    <xdr:ext cx="534377" cy="259045"/>
    <xdr:sp macro="" textlink="">
      <xdr:nvSpPr>
        <xdr:cNvPr id="473" name="n_3mainValue【港湾・漁港】&#10;一人当たり有形固定資産（償却資産）額">
          <a:extLst>
            <a:ext uri="{FF2B5EF4-FFF2-40B4-BE49-F238E27FC236}">
              <a16:creationId xmlns:a16="http://schemas.microsoft.com/office/drawing/2014/main" id="{A29ACAA4-3DA1-40F2-9098-C39D8C506DA5}"/>
            </a:ext>
          </a:extLst>
        </xdr:cNvPr>
        <xdr:cNvSpPr txBox="1"/>
      </xdr:nvSpPr>
      <xdr:spPr>
        <a:xfrm>
          <a:off x="6847986" y="1755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64259</xdr:rowOff>
    </xdr:from>
    <xdr:ext cx="534377" cy="259045"/>
    <xdr:sp macro="" textlink="">
      <xdr:nvSpPr>
        <xdr:cNvPr id="474" name="n_4mainValue【港湾・漁港】&#10;一人当たり有形固定資産（償却資産）額">
          <a:extLst>
            <a:ext uri="{FF2B5EF4-FFF2-40B4-BE49-F238E27FC236}">
              <a16:creationId xmlns:a16="http://schemas.microsoft.com/office/drawing/2014/main" id="{B50E829B-A4DE-437A-8C4E-2546F0CE3424}"/>
            </a:ext>
          </a:extLst>
        </xdr:cNvPr>
        <xdr:cNvSpPr txBox="1"/>
      </xdr:nvSpPr>
      <xdr:spPr>
        <a:xfrm>
          <a:off x="6038361" y="1755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304001F2-1856-4C69-8B5A-661BB6CB7DC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6" name="正方形/長方形 475">
          <a:extLst>
            <a:ext uri="{FF2B5EF4-FFF2-40B4-BE49-F238E27FC236}">
              <a16:creationId xmlns:a16="http://schemas.microsoft.com/office/drawing/2014/main" id="{10E7ADB9-16A7-4E7F-9A2C-451F1CC697CB}"/>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7" name="正方形/長方形 476">
          <a:extLst>
            <a:ext uri="{FF2B5EF4-FFF2-40B4-BE49-F238E27FC236}">
              <a16:creationId xmlns:a16="http://schemas.microsoft.com/office/drawing/2014/main" id="{E65C325D-ED4E-4CE7-BEE6-B068E7E7C5A1}"/>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8" name="正方形/長方形 477">
          <a:extLst>
            <a:ext uri="{FF2B5EF4-FFF2-40B4-BE49-F238E27FC236}">
              <a16:creationId xmlns:a16="http://schemas.microsoft.com/office/drawing/2014/main" id="{4FC1236C-1484-4F2E-97BD-8644D2C2C587}"/>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9" name="正方形/長方形 478">
          <a:extLst>
            <a:ext uri="{FF2B5EF4-FFF2-40B4-BE49-F238E27FC236}">
              <a16:creationId xmlns:a16="http://schemas.microsoft.com/office/drawing/2014/main" id="{11C5A042-6F77-4F58-B064-51FCB0B951A8}"/>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a:extLst>
            <a:ext uri="{FF2B5EF4-FFF2-40B4-BE49-F238E27FC236}">
              <a16:creationId xmlns:a16="http://schemas.microsoft.com/office/drawing/2014/main" id="{E67078D3-AC67-413A-9239-C5A2B5EC940A}"/>
            </a:ext>
          </a:extLst>
        </xdr:cNvPr>
        <xdr:cNvSpPr/>
      </xdr:nvSpPr>
      <xdr:spPr>
        <a:xfrm>
          <a:off x="112109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a:extLst>
            <a:ext uri="{FF2B5EF4-FFF2-40B4-BE49-F238E27FC236}">
              <a16:creationId xmlns:a16="http://schemas.microsoft.com/office/drawing/2014/main" id="{61BB260C-2A93-462E-8224-E42594F347FF}"/>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82" name="正方形/長方形 481">
          <a:extLst>
            <a:ext uri="{FF2B5EF4-FFF2-40B4-BE49-F238E27FC236}">
              <a16:creationId xmlns:a16="http://schemas.microsoft.com/office/drawing/2014/main" id="{EA8D1BB4-E36B-4D22-9085-8228191A55BD}"/>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83" name="正方形/長方形 482">
          <a:extLst>
            <a:ext uri="{FF2B5EF4-FFF2-40B4-BE49-F238E27FC236}">
              <a16:creationId xmlns:a16="http://schemas.microsoft.com/office/drawing/2014/main" id="{BDFD5B4E-211C-430E-8FF1-EFFCAB32B5D5}"/>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84" name="正方形/長方形 483">
          <a:extLst>
            <a:ext uri="{FF2B5EF4-FFF2-40B4-BE49-F238E27FC236}">
              <a16:creationId xmlns:a16="http://schemas.microsoft.com/office/drawing/2014/main" id="{B408103F-740D-4E8C-8AF6-0DF55BD1825C}"/>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85" name="正方形/長方形 484">
          <a:extLst>
            <a:ext uri="{FF2B5EF4-FFF2-40B4-BE49-F238E27FC236}">
              <a16:creationId xmlns:a16="http://schemas.microsoft.com/office/drawing/2014/main" id="{7FCE994A-D358-45F9-B861-998DEDF400CF}"/>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53C9C9EE-07B0-4ECE-B53A-7868AC86D5AE}"/>
            </a:ext>
          </a:extLst>
        </xdr:cNvPr>
        <xdr:cNvSpPr/>
      </xdr:nvSpPr>
      <xdr:spPr>
        <a:xfrm>
          <a:off x="164592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83D23173-5A62-4711-B556-A1947ADB644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8" name="正方形/長方形 487">
          <a:extLst>
            <a:ext uri="{FF2B5EF4-FFF2-40B4-BE49-F238E27FC236}">
              <a16:creationId xmlns:a16="http://schemas.microsoft.com/office/drawing/2014/main" id="{B9AC6366-97C2-4671-B44A-F9A2ECD78348}"/>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9" name="正方形/長方形 488">
          <a:extLst>
            <a:ext uri="{FF2B5EF4-FFF2-40B4-BE49-F238E27FC236}">
              <a16:creationId xmlns:a16="http://schemas.microsoft.com/office/drawing/2014/main" id="{58CFB4A5-714F-4D53-8FC2-9780BBDE9A60}"/>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0" name="正方形/長方形 489">
          <a:extLst>
            <a:ext uri="{FF2B5EF4-FFF2-40B4-BE49-F238E27FC236}">
              <a16:creationId xmlns:a16="http://schemas.microsoft.com/office/drawing/2014/main" id="{B3CAACC8-9167-48F7-9E5E-D00A73495500}"/>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1" name="正方形/長方形 490">
          <a:extLst>
            <a:ext uri="{FF2B5EF4-FFF2-40B4-BE49-F238E27FC236}">
              <a16:creationId xmlns:a16="http://schemas.microsoft.com/office/drawing/2014/main" id="{E5462E62-B65C-4C8D-98FA-810A3C7EB995}"/>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CC614B85-C86C-489B-9FED-F0983EA1ABC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EB290BF4-0AFD-44C3-B63B-C78B4D26AD8F}"/>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5766251E-42DA-452D-A27D-F11A2E280DE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a:extLst>
            <a:ext uri="{FF2B5EF4-FFF2-40B4-BE49-F238E27FC236}">
              <a16:creationId xmlns:a16="http://schemas.microsoft.com/office/drawing/2014/main" id="{57DBF11C-E56D-43A9-9C12-C51CB75D04A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293DD1AE-A7FF-4578-94C8-558E3150595E}"/>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03E6E7F2-9F72-463D-95EC-1AD747BC85AF}"/>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7EEDE65F-4F7D-4C5B-9DE7-3C14156E4A2A}"/>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BE512242-6D3E-45A9-A8D7-86A0BD7F5D31}"/>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242169F6-4E64-4E4E-A004-C1A0DBFB4FA8}"/>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917CEDFE-BBDE-4D68-8420-99F38F1C4B4B}"/>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54531341-3651-4C67-B15F-A0A9C70FAEB7}"/>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6CAF1113-8C50-4F47-A834-03317BB3FD3E}"/>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EE4515FE-4FDB-48CB-AC63-4FF239016BB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a:extLst>
            <a:ext uri="{FF2B5EF4-FFF2-40B4-BE49-F238E27FC236}">
              <a16:creationId xmlns:a16="http://schemas.microsoft.com/office/drawing/2014/main" id="{7872AE11-F201-4221-8106-90B43D58A88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221F3A89-F2D6-4482-8467-A001FD6001E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507" name="直線コネクタ 506">
          <a:extLst>
            <a:ext uri="{FF2B5EF4-FFF2-40B4-BE49-F238E27FC236}">
              <a16:creationId xmlns:a16="http://schemas.microsoft.com/office/drawing/2014/main" id="{752FEAD5-86B5-4CA1-AB1C-B01513345EC2}"/>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FBF72A19-08CF-44E6-8F09-ACEEFFBB37E9}"/>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509" name="直線コネクタ 508">
          <a:extLst>
            <a:ext uri="{FF2B5EF4-FFF2-40B4-BE49-F238E27FC236}">
              <a16:creationId xmlns:a16="http://schemas.microsoft.com/office/drawing/2014/main" id="{A3AC86AA-5F38-48F6-A64C-80B263133061}"/>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F8050165-C4FF-46EE-97BB-B23A01441505}"/>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511" name="直線コネクタ 510">
          <a:extLst>
            <a:ext uri="{FF2B5EF4-FFF2-40B4-BE49-F238E27FC236}">
              <a16:creationId xmlns:a16="http://schemas.microsoft.com/office/drawing/2014/main" id="{B6F911E0-F37B-4739-9E20-3D9223C0FB8F}"/>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D35A68B1-83B8-4255-9161-37149BCBF930}"/>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13" name="フローチャート: 判断 512">
          <a:extLst>
            <a:ext uri="{FF2B5EF4-FFF2-40B4-BE49-F238E27FC236}">
              <a16:creationId xmlns:a16="http://schemas.microsoft.com/office/drawing/2014/main" id="{6F89F9B3-0CC2-45EF-8AD2-244C416E7556}"/>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514" name="フローチャート: 判断 513">
          <a:extLst>
            <a:ext uri="{FF2B5EF4-FFF2-40B4-BE49-F238E27FC236}">
              <a16:creationId xmlns:a16="http://schemas.microsoft.com/office/drawing/2014/main" id="{E31232D9-F9EE-40D5-8D20-1FEC8070FE12}"/>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515" name="フローチャート: 判断 514">
          <a:extLst>
            <a:ext uri="{FF2B5EF4-FFF2-40B4-BE49-F238E27FC236}">
              <a16:creationId xmlns:a16="http://schemas.microsoft.com/office/drawing/2014/main" id="{84DF5BDA-BB6A-4F1E-81DF-D3FF93D5607C}"/>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516" name="フローチャート: 判断 515">
          <a:extLst>
            <a:ext uri="{FF2B5EF4-FFF2-40B4-BE49-F238E27FC236}">
              <a16:creationId xmlns:a16="http://schemas.microsoft.com/office/drawing/2014/main" id="{E8FBAC40-036A-4664-95B0-938DBA347309}"/>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17" name="フローチャート: 判断 516">
          <a:extLst>
            <a:ext uri="{FF2B5EF4-FFF2-40B4-BE49-F238E27FC236}">
              <a16:creationId xmlns:a16="http://schemas.microsoft.com/office/drawing/2014/main" id="{6B28A5EA-BF90-43B6-A64B-449457E6F5ED}"/>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95D3D4F9-082C-4EAB-8E1C-6B50C7752E6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9798A41-D75A-4681-AB48-2FC5A9E63E9E}"/>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1D4393FD-D545-4F7E-8361-B88198A42F4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15DF2685-7364-4C30-A15F-34AE49E8231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F464918F-4B48-4A87-B813-C4FF94800165}"/>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56642</xdr:rowOff>
    </xdr:from>
    <xdr:to>
      <xdr:col>85</xdr:col>
      <xdr:colOff>177800</xdr:colOff>
      <xdr:row>61</xdr:row>
      <xdr:rowOff>158242</xdr:rowOff>
    </xdr:to>
    <xdr:sp macro="" textlink="">
      <xdr:nvSpPr>
        <xdr:cNvPr id="523" name="楕円 522">
          <a:extLst>
            <a:ext uri="{FF2B5EF4-FFF2-40B4-BE49-F238E27FC236}">
              <a16:creationId xmlns:a16="http://schemas.microsoft.com/office/drawing/2014/main" id="{50045924-28EC-4861-80F9-3423149BED02}"/>
            </a:ext>
          </a:extLst>
        </xdr:cNvPr>
        <xdr:cNvSpPr/>
      </xdr:nvSpPr>
      <xdr:spPr>
        <a:xfrm>
          <a:off x="14649450" y="99340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35069</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9B1BB1E1-6EF1-47BF-8A34-8FEA1E95493E}"/>
            </a:ext>
          </a:extLst>
        </xdr:cNvPr>
        <xdr:cNvSpPr txBox="1"/>
      </xdr:nvSpPr>
      <xdr:spPr>
        <a:xfrm>
          <a:off x="14744700" y="991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25" name="楕円 524">
          <a:extLst>
            <a:ext uri="{FF2B5EF4-FFF2-40B4-BE49-F238E27FC236}">
              <a16:creationId xmlns:a16="http://schemas.microsoft.com/office/drawing/2014/main" id="{31A2A4C8-1346-4481-B0E6-6134C66369ED}"/>
            </a:ext>
          </a:extLst>
        </xdr:cNvPr>
        <xdr:cNvSpPr/>
      </xdr:nvSpPr>
      <xdr:spPr>
        <a:xfrm>
          <a:off x="13887450" y="99752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107442</xdr:rowOff>
    </xdr:from>
    <xdr:to>
      <xdr:col>85</xdr:col>
      <xdr:colOff>127000</xdr:colOff>
      <xdr:row>61</xdr:row>
      <xdr:rowOff>148590</xdr:rowOff>
    </xdr:to>
    <xdr:cxnSp macro="">
      <xdr:nvCxnSpPr>
        <xdr:cNvPr id="526" name="直線コネクタ 525">
          <a:extLst>
            <a:ext uri="{FF2B5EF4-FFF2-40B4-BE49-F238E27FC236}">
              <a16:creationId xmlns:a16="http://schemas.microsoft.com/office/drawing/2014/main" id="{C7F5D1A8-E4BE-4153-B790-A0C5DDFDD7E1}"/>
            </a:ext>
          </a:extLst>
        </xdr:cNvPr>
        <xdr:cNvCxnSpPr/>
      </xdr:nvCxnSpPr>
      <xdr:spPr>
        <a:xfrm flipV="1">
          <a:off x="13935075" y="9981692"/>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125222</xdr:rowOff>
    </xdr:from>
    <xdr:to>
      <xdr:col>76</xdr:col>
      <xdr:colOff>165100</xdr:colOff>
      <xdr:row>62</xdr:row>
      <xdr:rowOff>55372</xdr:rowOff>
    </xdr:to>
    <xdr:sp macro="" textlink="">
      <xdr:nvSpPr>
        <xdr:cNvPr id="527" name="楕円 526">
          <a:extLst>
            <a:ext uri="{FF2B5EF4-FFF2-40B4-BE49-F238E27FC236}">
              <a16:creationId xmlns:a16="http://schemas.microsoft.com/office/drawing/2014/main" id="{D5D3695D-A6E9-4603-A75B-4CF68A663274}"/>
            </a:ext>
          </a:extLst>
        </xdr:cNvPr>
        <xdr:cNvSpPr/>
      </xdr:nvSpPr>
      <xdr:spPr>
        <a:xfrm>
          <a:off x="13096875" y="99994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4572</xdr:rowOff>
    </xdr:to>
    <xdr:cxnSp macro="">
      <xdr:nvCxnSpPr>
        <xdr:cNvPr id="528" name="直線コネクタ 527">
          <a:extLst>
            <a:ext uri="{FF2B5EF4-FFF2-40B4-BE49-F238E27FC236}">
              <a16:creationId xmlns:a16="http://schemas.microsoft.com/office/drawing/2014/main" id="{2A81BC9B-B3DA-4CD4-8679-6532592826F7}"/>
            </a:ext>
          </a:extLst>
        </xdr:cNvPr>
        <xdr:cNvCxnSpPr/>
      </xdr:nvCxnSpPr>
      <xdr:spPr>
        <a:xfrm flipV="1">
          <a:off x="13144500" y="10022840"/>
          <a:ext cx="790575"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24638</xdr:rowOff>
    </xdr:from>
    <xdr:to>
      <xdr:col>72</xdr:col>
      <xdr:colOff>38100</xdr:colOff>
      <xdr:row>61</xdr:row>
      <xdr:rowOff>126238</xdr:rowOff>
    </xdr:to>
    <xdr:sp macro="" textlink="">
      <xdr:nvSpPr>
        <xdr:cNvPr id="529" name="楕円 528">
          <a:extLst>
            <a:ext uri="{FF2B5EF4-FFF2-40B4-BE49-F238E27FC236}">
              <a16:creationId xmlns:a16="http://schemas.microsoft.com/office/drawing/2014/main" id="{10581F49-28E6-4212-928E-872088A0CF5A}"/>
            </a:ext>
          </a:extLst>
        </xdr:cNvPr>
        <xdr:cNvSpPr/>
      </xdr:nvSpPr>
      <xdr:spPr>
        <a:xfrm>
          <a:off x="12296775" y="99052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75438</xdr:rowOff>
    </xdr:from>
    <xdr:to>
      <xdr:col>76</xdr:col>
      <xdr:colOff>114300</xdr:colOff>
      <xdr:row>62</xdr:row>
      <xdr:rowOff>4572</xdr:rowOff>
    </xdr:to>
    <xdr:cxnSp macro="">
      <xdr:nvCxnSpPr>
        <xdr:cNvPr id="530" name="直線コネクタ 529">
          <a:extLst>
            <a:ext uri="{FF2B5EF4-FFF2-40B4-BE49-F238E27FC236}">
              <a16:creationId xmlns:a16="http://schemas.microsoft.com/office/drawing/2014/main" id="{C863276A-CA87-4447-B88A-D83D6C2A6C10}"/>
            </a:ext>
          </a:extLst>
        </xdr:cNvPr>
        <xdr:cNvCxnSpPr/>
      </xdr:nvCxnSpPr>
      <xdr:spPr>
        <a:xfrm>
          <a:off x="12344400" y="9952863"/>
          <a:ext cx="8001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111506</xdr:rowOff>
    </xdr:from>
    <xdr:to>
      <xdr:col>67</xdr:col>
      <xdr:colOff>101600</xdr:colOff>
      <xdr:row>62</xdr:row>
      <xdr:rowOff>41656</xdr:rowOff>
    </xdr:to>
    <xdr:sp macro="" textlink="">
      <xdr:nvSpPr>
        <xdr:cNvPr id="531" name="楕円 530">
          <a:extLst>
            <a:ext uri="{FF2B5EF4-FFF2-40B4-BE49-F238E27FC236}">
              <a16:creationId xmlns:a16="http://schemas.microsoft.com/office/drawing/2014/main" id="{95CEE2F5-5EEB-4713-81EA-97271CB7533F}"/>
            </a:ext>
          </a:extLst>
        </xdr:cNvPr>
        <xdr:cNvSpPr/>
      </xdr:nvSpPr>
      <xdr:spPr>
        <a:xfrm>
          <a:off x="11487150" y="99889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75438</xdr:rowOff>
    </xdr:from>
    <xdr:to>
      <xdr:col>71</xdr:col>
      <xdr:colOff>177800</xdr:colOff>
      <xdr:row>61</xdr:row>
      <xdr:rowOff>162306</xdr:rowOff>
    </xdr:to>
    <xdr:cxnSp macro="">
      <xdr:nvCxnSpPr>
        <xdr:cNvPr id="532" name="直線コネクタ 531">
          <a:extLst>
            <a:ext uri="{FF2B5EF4-FFF2-40B4-BE49-F238E27FC236}">
              <a16:creationId xmlns:a16="http://schemas.microsoft.com/office/drawing/2014/main" id="{E03D9408-FDFC-4DD6-9265-5C2476AE9168}"/>
            </a:ext>
          </a:extLst>
        </xdr:cNvPr>
        <xdr:cNvCxnSpPr/>
      </xdr:nvCxnSpPr>
      <xdr:spPr>
        <a:xfrm flipV="1">
          <a:off x="11534775" y="9952863"/>
          <a:ext cx="809625"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533" name="n_1aveValue【学校施設】&#10;有形固定資産減価償却率">
          <a:extLst>
            <a:ext uri="{FF2B5EF4-FFF2-40B4-BE49-F238E27FC236}">
              <a16:creationId xmlns:a16="http://schemas.microsoft.com/office/drawing/2014/main" id="{CC17892D-A49B-4374-A853-B4FDB04909DC}"/>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534" name="n_2aveValue【学校施設】&#10;有形固定資産減価償却率">
          <a:extLst>
            <a:ext uri="{FF2B5EF4-FFF2-40B4-BE49-F238E27FC236}">
              <a16:creationId xmlns:a16="http://schemas.microsoft.com/office/drawing/2014/main" id="{4728EF3E-7233-4917-A45B-B8E52393982C}"/>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535" name="n_3aveValue【学校施設】&#10;有形固定資産減価償却率">
          <a:extLst>
            <a:ext uri="{FF2B5EF4-FFF2-40B4-BE49-F238E27FC236}">
              <a16:creationId xmlns:a16="http://schemas.microsoft.com/office/drawing/2014/main" id="{07EC0BE2-CC7B-4076-8D82-3912F440AE84}"/>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36" name="n_4aveValue【学校施設】&#10;有形固定資産減価償却率">
          <a:extLst>
            <a:ext uri="{FF2B5EF4-FFF2-40B4-BE49-F238E27FC236}">
              <a16:creationId xmlns:a16="http://schemas.microsoft.com/office/drawing/2014/main" id="{3931FFB3-32C6-43DF-BF01-CEA29777FF5C}"/>
            </a:ext>
          </a:extLst>
        </xdr:cNvPr>
        <xdr:cNvSpPr txBox="1"/>
      </xdr:nvSpPr>
      <xdr:spPr>
        <a:xfrm>
          <a:off x="11354444" y="9694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37" name="n_1mainValue【学校施設】&#10;有形固定資産減価償却率">
          <a:extLst>
            <a:ext uri="{FF2B5EF4-FFF2-40B4-BE49-F238E27FC236}">
              <a16:creationId xmlns:a16="http://schemas.microsoft.com/office/drawing/2014/main" id="{720DD2E4-5122-4102-8F56-352CEBB9A97D}"/>
            </a:ext>
          </a:extLst>
        </xdr:cNvPr>
        <xdr:cNvSpPr txBox="1"/>
      </xdr:nvSpPr>
      <xdr:spPr>
        <a:xfrm>
          <a:off x="13745219"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46499</xdr:rowOff>
    </xdr:from>
    <xdr:ext cx="405111" cy="259045"/>
    <xdr:sp macro="" textlink="">
      <xdr:nvSpPr>
        <xdr:cNvPr id="538" name="n_2mainValue【学校施設】&#10;有形固定資産減価償却率">
          <a:extLst>
            <a:ext uri="{FF2B5EF4-FFF2-40B4-BE49-F238E27FC236}">
              <a16:creationId xmlns:a16="http://schemas.microsoft.com/office/drawing/2014/main" id="{F818F812-8CDD-46DB-8230-0F273895C573}"/>
            </a:ext>
          </a:extLst>
        </xdr:cNvPr>
        <xdr:cNvSpPr txBox="1"/>
      </xdr:nvSpPr>
      <xdr:spPr>
        <a:xfrm>
          <a:off x="12964169" y="100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117365</xdr:rowOff>
    </xdr:from>
    <xdr:ext cx="405111" cy="259045"/>
    <xdr:sp macro="" textlink="">
      <xdr:nvSpPr>
        <xdr:cNvPr id="539" name="n_3mainValue【学校施設】&#10;有形固定資産減価償却率">
          <a:extLst>
            <a:ext uri="{FF2B5EF4-FFF2-40B4-BE49-F238E27FC236}">
              <a16:creationId xmlns:a16="http://schemas.microsoft.com/office/drawing/2014/main" id="{701ED2C9-6217-43EE-906D-8BA57797CEC7}"/>
            </a:ext>
          </a:extLst>
        </xdr:cNvPr>
        <xdr:cNvSpPr txBox="1"/>
      </xdr:nvSpPr>
      <xdr:spPr>
        <a:xfrm>
          <a:off x="12164069" y="999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32783</xdr:rowOff>
    </xdr:from>
    <xdr:ext cx="405111" cy="259045"/>
    <xdr:sp macro="" textlink="">
      <xdr:nvSpPr>
        <xdr:cNvPr id="540" name="n_4mainValue【学校施設】&#10;有形固定資産減価償却率">
          <a:extLst>
            <a:ext uri="{FF2B5EF4-FFF2-40B4-BE49-F238E27FC236}">
              <a16:creationId xmlns:a16="http://schemas.microsoft.com/office/drawing/2014/main" id="{A922D92C-C0E6-40E8-AC7C-0129EBE6DBCB}"/>
            </a:ext>
          </a:extLst>
        </xdr:cNvPr>
        <xdr:cNvSpPr txBox="1"/>
      </xdr:nvSpPr>
      <xdr:spPr>
        <a:xfrm>
          <a:off x="11354444" y="1006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F93AEA16-B1C5-4214-8ABB-D21A55F5D97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2" name="正方形/長方形 541">
          <a:extLst>
            <a:ext uri="{FF2B5EF4-FFF2-40B4-BE49-F238E27FC236}">
              <a16:creationId xmlns:a16="http://schemas.microsoft.com/office/drawing/2014/main" id="{545CB0DD-04A3-4666-907B-071C35934785}"/>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3" name="正方形/長方形 542">
          <a:extLst>
            <a:ext uri="{FF2B5EF4-FFF2-40B4-BE49-F238E27FC236}">
              <a16:creationId xmlns:a16="http://schemas.microsoft.com/office/drawing/2014/main" id="{05D86FE8-5ECE-49D4-BC40-68B3CBD69630}"/>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4" name="正方形/長方形 543">
          <a:extLst>
            <a:ext uri="{FF2B5EF4-FFF2-40B4-BE49-F238E27FC236}">
              <a16:creationId xmlns:a16="http://schemas.microsoft.com/office/drawing/2014/main" id="{AF940EBC-C9E3-4B92-971E-8D0FA326261C}"/>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5" name="正方形/長方形 544">
          <a:extLst>
            <a:ext uri="{FF2B5EF4-FFF2-40B4-BE49-F238E27FC236}">
              <a16:creationId xmlns:a16="http://schemas.microsoft.com/office/drawing/2014/main" id="{1052BF7B-C723-425E-972E-231D55CA03A5}"/>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AA36A783-0EDF-4AF9-B32F-FA3C8B4228A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2F3CED38-AD41-47DF-B794-BC6F4251E3F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9F4CAF5A-C7AC-4CBD-9AB2-266BA14ECEE8}"/>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996A8C53-120F-4D5C-A261-27084FBD98B3}"/>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a:extLst>
            <a:ext uri="{FF2B5EF4-FFF2-40B4-BE49-F238E27FC236}">
              <a16:creationId xmlns:a16="http://schemas.microsoft.com/office/drawing/2014/main" id="{6CA31999-B232-49AC-A111-96C3C60C8EC6}"/>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a:extLst>
            <a:ext uri="{FF2B5EF4-FFF2-40B4-BE49-F238E27FC236}">
              <a16:creationId xmlns:a16="http://schemas.microsoft.com/office/drawing/2014/main" id="{E288E35B-EEC0-474A-9540-1D3199AD03F1}"/>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a:extLst>
            <a:ext uri="{FF2B5EF4-FFF2-40B4-BE49-F238E27FC236}">
              <a16:creationId xmlns:a16="http://schemas.microsoft.com/office/drawing/2014/main" id="{535AB108-517A-471E-BC90-9D9E8B445EDB}"/>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a:extLst>
            <a:ext uri="{FF2B5EF4-FFF2-40B4-BE49-F238E27FC236}">
              <a16:creationId xmlns:a16="http://schemas.microsoft.com/office/drawing/2014/main" id="{D4FC6ACD-903B-45D6-A611-B9E579427D62}"/>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a:extLst>
            <a:ext uri="{FF2B5EF4-FFF2-40B4-BE49-F238E27FC236}">
              <a16:creationId xmlns:a16="http://schemas.microsoft.com/office/drawing/2014/main" id="{2373D990-FF94-40D4-950F-A3EF6F0CEF9A}"/>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a:extLst>
            <a:ext uri="{FF2B5EF4-FFF2-40B4-BE49-F238E27FC236}">
              <a16:creationId xmlns:a16="http://schemas.microsoft.com/office/drawing/2014/main" id="{7611B0A4-6D6E-4E48-826E-913CC42DB5EE}"/>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a:extLst>
            <a:ext uri="{FF2B5EF4-FFF2-40B4-BE49-F238E27FC236}">
              <a16:creationId xmlns:a16="http://schemas.microsoft.com/office/drawing/2014/main" id="{97CC9F0F-34E2-4BF5-902B-A0CA9D5D1B05}"/>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a:extLst>
            <a:ext uri="{FF2B5EF4-FFF2-40B4-BE49-F238E27FC236}">
              <a16:creationId xmlns:a16="http://schemas.microsoft.com/office/drawing/2014/main" id="{0CA86C1A-8427-4636-A776-430EDC4D770B}"/>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a:extLst>
            <a:ext uri="{FF2B5EF4-FFF2-40B4-BE49-F238E27FC236}">
              <a16:creationId xmlns:a16="http://schemas.microsoft.com/office/drawing/2014/main" id="{E7B05535-49F9-471B-B417-8E1499D633AC}"/>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a:extLst>
            <a:ext uri="{FF2B5EF4-FFF2-40B4-BE49-F238E27FC236}">
              <a16:creationId xmlns:a16="http://schemas.microsoft.com/office/drawing/2014/main" id="{7F9BAC4E-8AA1-4C1E-9800-88351F3DEC5B}"/>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a:extLst>
            <a:ext uri="{FF2B5EF4-FFF2-40B4-BE49-F238E27FC236}">
              <a16:creationId xmlns:a16="http://schemas.microsoft.com/office/drawing/2014/main" id="{47243F8E-261C-49FF-8760-48686379F6E8}"/>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a:extLst>
            <a:ext uri="{FF2B5EF4-FFF2-40B4-BE49-F238E27FC236}">
              <a16:creationId xmlns:a16="http://schemas.microsoft.com/office/drawing/2014/main" id="{B44DBECD-B8AA-4072-B599-9E762BF9946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4BDFCB28-40FB-44CA-A736-66E8637F217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32574B17-6B6C-4DDE-A352-09DD0DC744B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EF52CC24-F360-4DBE-B23D-2D6B37AB749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65" name="直線コネクタ 564">
          <a:extLst>
            <a:ext uri="{FF2B5EF4-FFF2-40B4-BE49-F238E27FC236}">
              <a16:creationId xmlns:a16="http://schemas.microsoft.com/office/drawing/2014/main" id="{32706028-C9B3-4183-B2EC-00AB261FC2C5}"/>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66" name="【学校施設】&#10;一人当たり面積最小値テキスト">
          <a:extLst>
            <a:ext uri="{FF2B5EF4-FFF2-40B4-BE49-F238E27FC236}">
              <a16:creationId xmlns:a16="http://schemas.microsoft.com/office/drawing/2014/main" id="{44F3BCF8-C4F4-4AE9-AB4C-7B7A43FBAEAB}"/>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67" name="直線コネクタ 566">
          <a:extLst>
            <a:ext uri="{FF2B5EF4-FFF2-40B4-BE49-F238E27FC236}">
              <a16:creationId xmlns:a16="http://schemas.microsoft.com/office/drawing/2014/main" id="{5C3B7FD1-F9AB-4068-B880-9687A1B37FA8}"/>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68" name="【学校施設】&#10;一人当たり面積最大値テキスト">
          <a:extLst>
            <a:ext uri="{FF2B5EF4-FFF2-40B4-BE49-F238E27FC236}">
              <a16:creationId xmlns:a16="http://schemas.microsoft.com/office/drawing/2014/main" id="{ABE1C6A9-AA27-4B9E-AB63-C7387F520B57}"/>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9" name="直線コネクタ 568">
          <a:extLst>
            <a:ext uri="{FF2B5EF4-FFF2-40B4-BE49-F238E27FC236}">
              <a16:creationId xmlns:a16="http://schemas.microsoft.com/office/drawing/2014/main" id="{C275DC80-0532-4892-A680-EF5B4B4D0198}"/>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570" name="【学校施設】&#10;一人当たり面積平均値テキスト">
          <a:extLst>
            <a:ext uri="{FF2B5EF4-FFF2-40B4-BE49-F238E27FC236}">
              <a16:creationId xmlns:a16="http://schemas.microsoft.com/office/drawing/2014/main" id="{EA92C09F-50C8-40EE-9892-25A0D6CCD014}"/>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71" name="フローチャート: 判断 570">
          <a:extLst>
            <a:ext uri="{FF2B5EF4-FFF2-40B4-BE49-F238E27FC236}">
              <a16:creationId xmlns:a16="http://schemas.microsoft.com/office/drawing/2014/main" id="{785E208E-075D-4C51-9917-7B98F5828E52}"/>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2" name="フローチャート: 判断 571">
          <a:extLst>
            <a:ext uri="{FF2B5EF4-FFF2-40B4-BE49-F238E27FC236}">
              <a16:creationId xmlns:a16="http://schemas.microsoft.com/office/drawing/2014/main" id="{7E50B8F9-89BD-42F1-8049-5117479B1C14}"/>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73" name="フローチャート: 判断 572">
          <a:extLst>
            <a:ext uri="{FF2B5EF4-FFF2-40B4-BE49-F238E27FC236}">
              <a16:creationId xmlns:a16="http://schemas.microsoft.com/office/drawing/2014/main" id="{FD6CC7A6-24E1-4E96-A22E-A3C123CED6FE}"/>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74" name="フローチャート: 判断 573">
          <a:extLst>
            <a:ext uri="{FF2B5EF4-FFF2-40B4-BE49-F238E27FC236}">
              <a16:creationId xmlns:a16="http://schemas.microsoft.com/office/drawing/2014/main" id="{94881723-C299-4F14-9212-05F167832C55}"/>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75" name="フローチャート: 判断 574">
          <a:extLst>
            <a:ext uri="{FF2B5EF4-FFF2-40B4-BE49-F238E27FC236}">
              <a16:creationId xmlns:a16="http://schemas.microsoft.com/office/drawing/2014/main" id="{C9E98A90-52DC-4D6B-B9C7-B4DF3D42AA84}"/>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E6F8E6AF-B359-4699-AEFF-CB7087634685}"/>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9244F24B-C152-411D-95A6-63A93E5D5BC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DE41C5D-C1FC-41C9-9740-7A424C36AD5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A0048A54-21AC-42BC-9557-73C40A28181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EAED0B65-162F-478D-9626-9385630B1D6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115751</xdr:rowOff>
    </xdr:from>
    <xdr:to>
      <xdr:col>116</xdr:col>
      <xdr:colOff>114300</xdr:colOff>
      <xdr:row>59</xdr:row>
      <xdr:rowOff>45901</xdr:rowOff>
    </xdr:to>
    <xdr:sp macro="" textlink="">
      <xdr:nvSpPr>
        <xdr:cNvPr id="581" name="楕円 580">
          <a:extLst>
            <a:ext uri="{FF2B5EF4-FFF2-40B4-BE49-F238E27FC236}">
              <a16:creationId xmlns:a16="http://schemas.microsoft.com/office/drawing/2014/main" id="{32466DAE-6EBA-419E-BA70-F30290DCA4C7}"/>
            </a:ext>
          </a:extLst>
        </xdr:cNvPr>
        <xdr:cNvSpPr/>
      </xdr:nvSpPr>
      <xdr:spPr>
        <a:xfrm>
          <a:off x="19897725" y="95074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138628</xdr:rowOff>
    </xdr:from>
    <xdr:ext cx="469744" cy="259045"/>
    <xdr:sp macro="" textlink="">
      <xdr:nvSpPr>
        <xdr:cNvPr id="582" name="【学校施設】&#10;一人当たり面積該当値テキスト">
          <a:extLst>
            <a:ext uri="{FF2B5EF4-FFF2-40B4-BE49-F238E27FC236}">
              <a16:creationId xmlns:a16="http://schemas.microsoft.com/office/drawing/2014/main" id="{2A7BF0B9-84FE-4F07-ACAA-2DBA40DC4498}"/>
            </a:ext>
          </a:extLst>
        </xdr:cNvPr>
        <xdr:cNvSpPr txBox="1"/>
      </xdr:nvSpPr>
      <xdr:spPr>
        <a:xfrm>
          <a:off x="20002500" y="937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115751</xdr:rowOff>
    </xdr:from>
    <xdr:to>
      <xdr:col>112</xdr:col>
      <xdr:colOff>38100</xdr:colOff>
      <xdr:row>59</xdr:row>
      <xdr:rowOff>45901</xdr:rowOff>
    </xdr:to>
    <xdr:sp macro="" textlink="">
      <xdr:nvSpPr>
        <xdr:cNvPr id="583" name="楕円 582">
          <a:extLst>
            <a:ext uri="{FF2B5EF4-FFF2-40B4-BE49-F238E27FC236}">
              <a16:creationId xmlns:a16="http://schemas.microsoft.com/office/drawing/2014/main" id="{4CB19980-C0DC-4846-9E37-3F149052273A}"/>
            </a:ext>
          </a:extLst>
        </xdr:cNvPr>
        <xdr:cNvSpPr/>
      </xdr:nvSpPr>
      <xdr:spPr>
        <a:xfrm>
          <a:off x="19154775" y="95074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166551</xdr:rowOff>
    </xdr:from>
    <xdr:to>
      <xdr:col>116</xdr:col>
      <xdr:colOff>63500</xdr:colOff>
      <xdr:row>58</xdr:row>
      <xdr:rowOff>166551</xdr:rowOff>
    </xdr:to>
    <xdr:cxnSp macro="">
      <xdr:nvCxnSpPr>
        <xdr:cNvPr id="584" name="直線コネクタ 583">
          <a:extLst>
            <a:ext uri="{FF2B5EF4-FFF2-40B4-BE49-F238E27FC236}">
              <a16:creationId xmlns:a16="http://schemas.microsoft.com/office/drawing/2014/main" id="{0C6DEE45-E15C-477B-BE50-02A4AF157CE6}"/>
            </a:ext>
          </a:extLst>
        </xdr:cNvPr>
        <xdr:cNvCxnSpPr/>
      </xdr:nvCxnSpPr>
      <xdr:spPr>
        <a:xfrm>
          <a:off x="19202400" y="955502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86360</xdr:rowOff>
    </xdr:from>
    <xdr:to>
      <xdr:col>107</xdr:col>
      <xdr:colOff>101600</xdr:colOff>
      <xdr:row>59</xdr:row>
      <xdr:rowOff>16510</xdr:rowOff>
    </xdr:to>
    <xdr:sp macro="" textlink="">
      <xdr:nvSpPr>
        <xdr:cNvPr id="585" name="楕円 584">
          <a:extLst>
            <a:ext uri="{FF2B5EF4-FFF2-40B4-BE49-F238E27FC236}">
              <a16:creationId xmlns:a16="http://schemas.microsoft.com/office/drawing/2014/main" id="{0ACA6AA1-2777-4B1E-AB08-F48042037646}"/>
            </a:ext>
          </a:extLst>
        </xdr:cNvPr>
        <xdr:cNvSpPr/>
      </xdr:nvSpPr>
      <xdr:spPr>
        <a:xfrm>
          <a:off x="18345150" y="9474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137160</xdr:rowOff>
    </xdr:from>
    <xdr:to>
      <xdr:col>111</xdr:col>
      <xdr:colOff>177800</xdr:colOff>
      <xdr:row>58</xdr:row>
      <xdr:rowOff>166551</xdr:rowOff>
    </xdr:to>
    <xdr:cxnSp macro="">
      <xdr:nvCxnSpPr>
        <xdr:cNvPr id="586" name="直線コネクタ 585">
          <a:extLst>
            <a:ext uri="{FF2B5EF4-FFF2-40B4-BE49-F238E27FC236}">
              <a16:creationId xmlns:a16="http://schemas.microsoft.com/office/drawing/2014/main" id="{3542D335-20FF-4C61-B1C4-DC3615E56C81}"/>
            </a:ext>
          </a:extLst>
        </xdr:cNvPr>
        <xdr:cNvCxnSpPr/>
      </xdr:nvCxnSpPr>
      <xdr:spPr>
        <a:xfrm>
          <a:off x="18392775" y="9531985"/>
          <a:ext cx="809625"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109220</xdr:rowOff>
    </xdr:from>
    <xdr:to>
      <xdr:col>102</xdr:col>
      <xdr:colOff>165100</xdr:colOff>
      <xdr:row>59</xdr:row>
      <xdr:rowOff>39370</xdr:rowOff>
    </xdr:to>
    <xdr:sp macro="" textlink="">
      <xdr:nvSpPr>
        <xdr:cNvPr id="587" name="楕円 586">
          <a:extLst>
            <a:ext uri="{FF2B5EF4-FFF2-40B4-BE49-F238E27FC236}">
              <a16:creationId xmlns:a16="http://schemas.microsoft.com/office/drawing/2014/main" id="{CF565E5E-8E43-44E5-B70B-20478D9CEC3E}"/>
            </a:ext>
          </a:extLst>
        </xdr:cNvPr>
        <xdr:cNvSpPr/>
      </xdr:nvSpPr>
      <xdr:spPr>
        <a:xfrm>
          <a:off x="17554575" y="94976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137160</xdr:rowOff>
    </xdr:from>
    <xdr:to>
      <xdr:col>107</xdr:col>
      <xdr:colOff>50800</xdr:colOff>
      <xdr:row>58</xdr:row>
      <xdr:rowOff>160020</xdr:rowOff>
    </xdr:to>
    <xdr:cxnSp macro="">
      <xdr:nvCxnSpPr>
        <xdr:cNvPr id="588" name="直線コネクタ 587">
          <a:extLst>
            <a:ext uri="{FF2B5EF4-FFF2-40B4-BE49-F238E27FC236}">
              <a16:creationId xmlns:a16="http://schemas.microsoft.com/office/drawing/2014/main" id="{1BEB7B04-F4F8-4672-8BB4-E4C24433B395}"/>
            </a:ext>
          </a:extLst>
        </xdr:cNvPr>
        <xdr:cNvCxnSpPr/>
      </xdr:nvCxnSpPr>
      <xdr:spPr>
        <a:xfrm flipV="1">
          <a:off x="17602200" y="9531985"/>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115751</xdr:rowOff>
    </xdr:from>
    <xdr:to>
      <xdr:col>98</xdr:col>
      <xdr:colOff>38100</xdr:colOff>
      <xdr:row>59</xdr:row>
      <xdr:rowOff>45901</xdr:rowOff>
    </xdr:to>
    <xdr:sp macro="" textlink="">
      <xdr:nvSpPr>
        <xdr:cNvPr id="589" name="楕円 588">
          <a:extLst>
            <a:ext uri="{FF2B5EF4-FFF2-40B4-BE49-F238E27FC236}">
              <a16:creationId xmlns:a16="http://schemas.microsoft.com/office/drawing/2014/main" id="{B96D8AB2-A493-42F9-A7AD-2321D54A5F66}"/>
            </a:ext>
          </a:extLst>
        </xdr:cNvPr>
        <xdr:cNvSpPr/>
      </xdr:nvSpPr>
      <xdr:spPr>
        <a:xfrm>
          <a:off x="16754475" y="95074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160020</xdr:rowOff>
    </xdr:from>
    <xdr:to>
      <xdr:col>102</xdr:col>
      <xdr:colOff>114300</xdr:colOff>
      <xdr:row>58</xdr:row>
      <xdr:rowOff>166551</xdr:rowOff>
    </xdr:to>
    <xdr:cxnSp macro="">
      <xdr:nvCxnSpPr>
        <xdr:cNvPr id="590" name="直線コネクタ 589">
          <a:extLst>
            <a:ext uri="{FF2B5EF4-FFF2-40B4-BE49-F238E27FC236}">
              <a16:creationId xmlns:a16="http://schemas.microsoft.com/office/drawing/2014/main" id="{C5F062F8-10BB-4577-A42D-149A5BE44F7A}"/>
            </a:ext>
          </a:extLst>
        </xdr:cNvPr>
        <xdr:cNvCxnSpPr/>
      </xdr:nvCxnSpPr>
      <xdr:spPr>
        <a:xfrm flipV="1">
          <a:off x="16802100" y="9554845"/>
          <a:ext cx="8001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1" name="n_1aveValue【学校施設】&#10;一人当たり面積">
          <a:extLst>
            <a:ext uri="{FF2B5EF4-FFF2-40B4-BE49-F238E27FC236}">
              <a16:creationId xmlns:a16="http://schemas.microsoft.com/office/drawing/2014/main" id="{AC8A7D10-AD48-4693-8360-958FC8A5602B}"/>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592" name="n_2aveValue【学校施設】&#10;一人当たり面積">
          <a:extLst>
            <a:ext uri="{FF2B5EF4-FFF2-40B4-BE49-F238E27FC236}">
              <a16:creationId xmlns:a16="http://schemas.microsoft.com/office/drawing/2014/main" id="{0A2287B7-655D-4795-8EFA-00F577E4C458}"/>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593" name="n_3aveValue【学校施設】&#10;一人当たり面積">
          <a:extLst>
            <a:ext uri="{FF2B5EF4-FFF2-40B4-BE49-F238E27FC236}">
              <a16:creationId xmlns:a16="http://schemas.microsoft.com/office/drawing/2014/main" id="{B573FEC6-718F-40E7-B6F4-8E11CBEF809A}"/>
            </a:ext>
          </a:extLst>
        </xdr:cNvPr>
        <xdr:cNvSpPr txBox="1"/>
      </xdr:nvSpPr>
      <xdr:spPr>
        <a:xfrm>
          <a:off x="17383202"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79483</xdr:rowOff>
    </xdr:from>
    <xdr:ext cx="469744" cy="259045"/>
    <xdr:sp macro="" textlink="">
      <xdr:nvSpPr>
        <xdr:cNvPr id="594" name="n_4aveValue【学校施設】&#10;一人当たり面積">
          <a:extLst>
            <a:ext uri="{FF2B5EF4-FFF2-40B4-BE49-F238E27FC236}">
              <a16:creationId xmlns:a16="http://schemas.microsoft.com/office/drawing/2014/main" id="{B5EED5EE-E7EA-4EE3-90C2-9BB90305EB31}"/>
            </a:ext>
          </a:extLst>
        </xdr:cNvPr>
        <xdr:cNvSpPr txBox="1"/>
      </xdr:nvSpPr>
      <xdr:spPr>
        <a:xfrm>
          <a:off x="16592627" y="99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62428</xdr:rowOff>
    </xdr:from>
    <xdr:ext cx="469744" cy="259045"/>
    <xdr:sp macro="" textlink="">
      <xdr:nvSpPr>
        <xdr:cNvPr id="595" name="n_1mainValue【学校施設】&#10;一人当たり面積">
          <a:extLst>
            <a:ext uri="{FF2B5EF4-FFF2-40B4-BE49-F238E27FC236}">
              <a16:creationId xmlns:a16="http://schemas.microsoft.com/office/drawing/2014/main" id="{CA5D9DFD-1123-44B6-978A-1B6F490DC277}"/>
            </a:ext>
          </a:extLst>
        </xdr:cNvPr>
        <xdr:cNvSpPr txBox="1"/>
      </xdr:nvSpPr>
      <xdr:spPr>
        <a:xfrm>
          <a:off x="18983402" y="929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33037</xdr:rowOff>
    </xdr:from>
    <xdr:ext cx="469744" cy="259045"/>
    <xdr:sp macro="" textlink="">
      <xdr:nvSpPr>
        <xdr:cNvPr id="596" name="n_2mainValue【学校施設】&#10;一人当たり面積">
          <a:extLst>
            <a:ext uri="{FF2B5EF4-FFF2-40B4-BE49-F238E27FC236}">
              <a16:creationId xmlns:a16="http://schemas.microsoft.com/office/drawing/2014/main" id="{68513D7A-F8DC-458C-AB48-810AE7D74B08}"/>
            </a:ext>
          </a:extLst>
        </xdr:cNvPr>
        <xdr:cNvSpPr txBox="1"/>
      </xdr:nvSpPr>
      <xdr:spPr>
        <a:xfrm>
          <a:off x="18183302"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55897</xdr:rowOff>
    </xdr:from>
    <xdr:ext cx="469744" cy="259045"/>
    <xdr:sp macro="" textlink="">
      <xdr:nvSpPr>
        <xdr:cNvPr id="597" name="n_3mainValue【学校施設】&#10;一人当たり面積">
          <a:extLst>
            <a:ext uri="{FF2B5EF4-FFF2-40B4-BE49-F238E27FC236}">
              <a16:creationId xmlns:a16="http://schemas.microsoft.com/office/drawing/2014/main" id="{8DC1074F-BA48-4DD3-93AA-FE051510F847}"/>
            </a:ext>
          </a:extLst>
        </xdr:cNvPr>
        <xdr:cNvSpPr txBox="1"/>
      </xdr:nvSpPr>
      <xdr:spPr>
        <a:xfrm>
          <a:off x="17383202" y="928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62428</xdr:rowOff>
    </xdr:from>
    <xdr:ext cx="469744" cy="259045"/>
    <xdr:sp macro="" textlink="">
      <xdr:nvSpPr>
        <xdr:cNvPr id="598" name="n_4mainValue【学校施設】&#10;一人当たり面積">
          <a:extLst>
            <a:ext uri="{FF2B5EF4-FFF2-40B4-BE49-F238E27FC236}">
              <a16:creationId xmlns:a16="http://schemas.microsoft.com/office/drawing/2014/main" id="{515F7165-AAF3-4286-B324-0BDABD593B22}"/>
            </a:ext>
          </a:extLst>
        </xdr:cNvPr>
        <xdr:cNvSpPr txBox="1"/>
      </xdr:nvSpPr>
      <xdr:spPr>
        <a:xfrm>
          <a:off x="16592627" y="929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8F973718-CA94-4894-9ECD-D6BE5B03D08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0" name="正方形/長方形 599">
          <a:extLst>
            <a:ext uri="{FF2B5EF4-FFF2-40B4-BE49-F238E27FC236}">
              <a16:creationId xmlns:a16="http://schemas.microsoft.com/office/drawing/2014/main" id="{BA1705B0-A7D1-4607-A361-923269CE2FB9}"/>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1" name="正方形/長方形 600">
          <a:extLst>
            <a:ext uri="{FF2B5EF4-FFF2-40B4-BE49-F238E27FC236}">
              <a16:creationId xmlns:a16="http://schemas.microsoft.com/office/drawing/2014/main" id="{BED597FF-BFF8-45C2-8C1B-1C09E8EB91E1}"/>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2" name="正方形/長方形 601">
          <a:extLst>
            <a:ext uri="{FF2B5EF4-FFF2-40B4-BE49-F238E27FC236}">
              <a16:creationId xmlns:a16="http://schemas.microsoft.com/office/drawing/2014/main" id="{EF965CA0-8F56-46DF-B0C7-C2E61F66107A}"/>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3" name="正方形/長方形 602">
          <a:extLst>
            <a:ext uri="{FF2B5EF4-FFF2-40B4-BE49-F238E27FC236}">
              <a16:creationId xmlns:a16="http://schemas.microsoft.com/office/drawing/2014/main" id="{D6AC739D-43FA-4DD7-8325-BF79B97C703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DBF7E189-A2E8-493F-AE2C-7595DB1EB14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DF402108-BD2B-486A-9911-1265689989E5}"/>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7971E0E6-EBA3-45CD-A2F9-0824005933E6}"/>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1BFDAE2A-D292-48BD-8102-9D3F18FBE420}"/>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8" name="直線コネクタ 607">
          <a:extLst>
            <a:ext uri="{FF2B5EF4-FFF2-40B4-BE49-F238E27FC236}">
              <a16:creationId xmlns:a16="http://schemas.microsoft.com/office/drawing/2014/main" id="{718A9998-1EE9-47B5-9E64-6626DEFF5B9C}"/>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9" name="テキスト ボックス 608">
          <a:extLst>
            <a:ext uri="{FF2B5EF4-FFF2-40B4-BE49-F238E27FC236}">
              <a16:creationId xmlns:a16="http://schemas.microsoft.com/office/drawing/2014/main" id="{839FC6D2-E56F-42E2-B197-BE6CBB8F52DC}"/>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0" name="直線コネクタ 609">
          <a:extLst>
            <a:ext uri="{FF2B5EF4-FFF2-40B4-BE49-F238E27FC236}">
              <a16:creationId xmlns:a16="http://schemas.microsoft.com/office/drawing/2014/main" id="{09E8CA99-513D-4FBC-A8E6-03741F0E0E71}"/>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1" name="テキスト ボックス 610">
          <a:extLst>
            <a:ext uri="{FF2B5EF4-FFF2-40B4-BE49-F238E27FC236}">
              <a16:creationId xmlns:a16="http://schemas.microsoft.com/office/drawing/2014/main" id="{5B12000A-55D1-45E0-BDC4-385D0A8554B2}"/>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2" name="直線コネクタ 611">
          <a:extLst>
            <a:ext uri="{FF2B5EF4-FFF2-40B4-BE49-F238E27FC236}">
              <a16:creationId xmlns:a16="http://schemas.microsoft.com/office/drawing/2014/main" id="{7D18B60D-47AD-4BD4-BB01-D8CB8C960354}"/>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3" name="テキスト ボックス 612">
          <a:extLst>
            <a:ext uri="{FF2B5EF4-FFF2-40B4-BE49-F238E27FC236}">
              <a16:creationId xmlns:a16="http://schemas.microsoft.com/office/drawing/2014/main" id="{E46EF0BF-307D-4AC5-98D3-98C5E551A4CB}"/>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4" name="直線コネクタ 613">
          <a:extLst>
            <a:ext uri="{FF2B5EF4-FFF2-40B4-BE49-F238E27FC236}">
              <a16:creationId xmlns:a16="http://schemas.microsoft.com/office/drawing/2014/main" id="{B41BCE98-4308-444F-9254-9A7026F8D8CD}"/>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5" name="テキスト ボックス 614">
          <a:extLst>
            <a:ext uri="{FF2B5EF4-FFF2-40B4-BE49-F238E27FC236}">
              <a16:creationId xmlns:a16="http://schemas.microsoft.com/office/drawing/2014/main" id="{FC0C2C99-8ECA-49D3-BD6D-030F6CACE3AE}"/>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86B59CAA-1B7D-45B8-ADAE-C3495B01024F}"/>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a:extLst>
            <a:ext uri="{FF2B5EF4-FFF2-40B4-BE49-F238E27FC236}">
              <a16:creationId xmlns:a16="http://schemas.microsoft.com/office/drawing/2014/main" id="{60326843-B38E-4B8C-A660-7B9F1381ADE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a:extLst>
            <a:ext uri="{FF2B5EF4-FFF2-40B4-BE49-F238E27FC236}">
              <a16:creationId xmlns:a16="http://schemas.microsoft.com/office/drawing/2014/main" id="{EE4553EF-730B-4704-A628-91BCD5992A22}"/>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619" name="直線コネクタ 618">
          <a:extLst>
            <a:ext uri="{FF2B5EF4-FFF2-40B4-BE49-F238E27FC236}">
              <a16:creationId xmlns:a16="http://schemas.microsoft.com/office/drawing/2014/main" id="{14DF38C6-BE59-4B32-A72D-03A34EA5AB69}"/>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620" name="【図書館】&#10;有形固定資産減価償却率最小値テキスト">
          <a:extLst>
            <a:ext uri="{FF2B5EF4-FFF2-40B4-BE49-F238E27FC236}">
              <a16:creationId xmlns:a16="http://schemas.microsoft.com/office/drawing/2014/main" id="{29FFB427-3E7C-4168-9ECA-3551E56A24D5}"/>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1" name="直線コネクタ 620">
          <a:extLst>
            <a:ext uri="{FF2B5EF4-FFF2-40B4-BE49-F238E27FC236}">
              <a16:creationId xmlns:a16="http://schemas.microsoft.com/office/drawing/2014/main" id="{30CEF34A-8253-4F95-8C9B-006C54DC29F3}"/>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622" name="【図書館】&#10;有形固定資産減価償却率最大値テキスト">
          <a:extLst>
            <a:ext uri="{FF2B5EF4-FFF2-40B4-BE49-F238E27FC236}">
              <a16:creationId xmlns:a16="http://schemas.microsoft.com/office/drawing/2014/main" id="{8283A6AA-AD3F-4F75-9C5D-80C5679FF8F5}"/>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623" name="直線コネクタ 622">
          <a:extLst>
            <a:ext uri="{FF2B5EF4-FFF2-40B4-BE49-F238E27FC236}">
              <a16:creationId xmlns:a16="http://schemas.microsoft.com/office/drawing/2014/main" id="{A6D726B8-C053-4244-93CA-76EF0097E72B}"/>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624" name="【図書館】&#10;有形固定資産減価償却率平均値テキスト">
          <a:extLst>
            <a:ext uri="{FF2B5EF4-FFF2-40B4-BE49-F238E27FC236}">
              <a16:creationId xmlns:a16="http://schemas.microsoft.com/office/drawing/2014/main" id="{7508A595-AFB3-4182-AC46-ADBAF01A882B}"/>
            </a:ext>
          </a:extLst>
        </xdr:cNvPr>
        <xdr:cNvSpPr txBox="1"/>
      </xdr:nvSpPr>
      <xdr:spPr>
        <a:xfrm>
          <a:off x="147447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625" name="フローチャート: 判断 624">
          <a:extLst>
            <a:ext uri="{FF2B5EF4-FFF2-40B4-BE49-F238E27FC236}">
              <a16:creationId xmlns:a16="http://schemas.microsoft.com/office/drawing/2014/main" id="{6514CC9E-7F91-4F1C-A2CB-AF1AA16B2A23}"/>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626" name="フローチャート: 判断 625">
          <a:extLst>
            <a:ext uri="{FF2B5EF4-FFF2-40B4-BE49-F238E27FC236}">
              <a16:creationId xmlns:a16="http://schemas.microsoft.com/office/drawing/2014/main" id="{8172DBA4-5CFA-48E9-BE5A-2311BF7D4272}"/>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627" name="フローチャート: 判断 626">
          <a:extLst>
            <a:ext uri="{FF2B5EF4-FFF2-40B4-BE49-F238E27FC236}">
              <a16:creationId xmlns:a16="http://schemas.microsoft.com/office/drawing/2014/main" id="{46B65723-2C46-45BA-A9C1-6039EDFE5CAE}"/>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628" name="フローチャート: 判断 627">
          <a:extLst>
            <a:ext uri="{FF2B5EF4-FFF2-40B4-BE49-F238E27FC236}">
              <a16:creationId xmlns:a16="http://schemas.microsoft.com/office/drawing/2014/main" id="{508A48B7-EDF9-46F0-AE66-110D20AE385C}"/>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629" name="フローチャート: 判断 628">
          <a:extLst>
            <a:ext uri="{FF2B5EF4-FFF2-40B4-BE49-F238E27FC236}">
              <a16:creationId xmlns:a16="http://schemas.microsoft.com/office/drawing/2014/main" id="{27B1D012-56E3-4B7D-8C46-94E83E6F1DE9}"/>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A866BB8-77A9-4295-9115-DA52E8C66A3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6EC61931-3BD6-44FE-BEDE-1CA6BA62F5C0}"/>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B2EE9EC-0828-41A6-A1A7-0128941E90C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AA36A62-52A1-4750-8E34-6AE25D96AFD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D507D247-0D3C-42D5-8D59-C72F9D77D60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39878</xdr:rowOff>
    </xdr:from>
    <xdr:to>
      <xdr:col>85</xdr:col>
      <xdr:colOff>177800</xdr:colOff>
      <xdr:row>81</xdr:row>
      <xdr:rowOff>141478</xdr:rowOff>
    </xdr:to>
    <xdr:sp macro="" textlink="">
      <xdr:nvSpPr>
        <xdr:cNvPr id="635" name="楕円 634">
          <a:extLst>
            <a:ext uri="{FF2B5EF4-FFF2-40B4-BE49-F238E27FC236}">
              <a16:creationId xmlns:a16="http://schemas.microsoft.com/office/drawing/2014/main" id="{4B346E01-8148-4830-8065-FDF1F1E33C9C}"/>
            </a:ext>
          </a:extLst>
        </xdr:cNvPr>
        <xdr:cNvSpPr/>
      </xdr:nvSpPr>
      <xdr:spPr>
        <a:xfrm>
          <a:off x="14649450" y="1315580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18305</xdr:rowOff>
    </xdr:from>
    <xdr:ext cx="405111" cy="259045"/>
    <xdr:sp macro="" textlink="">
      <xdr:nvSpPr>
        <xdr:cNvPr id="636" name="【図書館】&#10;有形固定資産減価償却率該当値テキスト">
          <a:extLst>
            <a:ext uri="{FF2B5EF4-FFF2-40B4-BE49-F238E27FC236}">
              <a16:creationId xmlns:a16="http://schemas.microsoft.com/office/drawing/2014/main" id="{AA45C8AA-D441-4AA2-8F99-84A062400318}"/>
            </a:ext>
          </a:extLst>
        </xdr:cNvPr>
        <xdr:cNvSpPr txBox="1"/>
      </xdr:nvSpPr>
      <xdr:spPr>
        <a:xfrm>
          <a:off x="14744700" y="1313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163322</xdr:rowOff>
    </xdr:from>
    <xdr:to>
      <xdr:col>81</xdr:col>
      <xdr:colOff>101600</xdr:colOff>
      <xdr:row>81</xdr:row>
      <xdr:rowOff>93472</xdr:rowOff>
    </xdr:to>
    <xdr:sp macro="" textlink="">
      <xdr:nvSpPr>
        <xdr:cNvPr id="637" name="楕円 636">
          <a:extLst>
            <a:ext uri="{FF2B5EF4-FFF2-40B4-BE49-F238E27FC236}">
              <a16:creationId xmlns:a16="http://schemas.microsoft.com/office/drawing/2014/main" id="{66ECC130-DA37-41E9-9D7C-9346A32B8298}"/>
            </a:ext>
          </a:extLst>
        </xdr:cNvPr>
        <xdr:cNvSpPr/>
      </xdr:nvSpPr>
      <xdr:spPr>
        <a:xfrm>
          <a:off x="13887450" y="131141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42672</xdr:rowOff>
    </xdr:from>
    <xdr:to>
      <xdr:col>85</xdr:col>
      <xdr:colOff>127000</xdr:colOff>
      <xdr:row>81</xdr:row>
      <xdr:rowOff>90678</xdr:rowOff>
    </xdr:to>
    <xdr:cxnSp macro="">
      <xdr:nvCxnSpPr>
        <xdr:cNvPr id="638" name="直線コネクタ 637">
          <a:extLst>
            <a:ext uri="{FF2B5EF4-FFF2-40B4-BE49-F238E27FC236}">
              <a16:creationId xmlns:a16="http://schemas.microsoft.com/office/drawing/2014/main" id="{231EF99F-EFF7-4D76-9535-22722BF168A0}"/>
            </a:ext>
          </a:extLst>
        </xdr:cNvPr>
        <xdr:cNvCxnSpPr/>
      </xdr:nvCxnSpPr>
      <xdr:spPr>
        <a:xfrm>
          <a:off x="13935075" y="13161772"/>
          <a:ext cx="762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117602</xdr:rowOff>
    </xdr:from>
    <xdr:to>
      <xdr:col>76</xdr:col>
      <xdr:colOff>165100</xdr:colOff>
      <xdr:row>81</xdr:row>
      <xdr:rowOff>47752</xdr:rowOff>
    </xdr:to>
    <xdr:sp macro="" textlink="">
      <xdr:nvSpPr>
        <xdr:cNvPr id="639" name="楕円 638">
          <a:extLst>
            <a:ext uri="{FF2B5EF4-FFF2-40B4-BE49-F238E27FC236}">
              <a16:creationId xmlns:a16="http://schemas.microsoft.com/office/drawing/2014/main" id="{3392F367-97F6-4C17-977B-246486DF5BAE}"/>
            </a:ext>
          </a:extLst>
        </xdr:cNvPr>
        <xdr:cNvSpPr/>
      </xdr:nvSpPr>
      <xdr:spPr>
        <a:xfrm>
          <a:off x="13096875" y="1307477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168402</xdr:rowOff>
    </xdr:from>
    <xdr:to>
      <xdr:col>81</xdr:col>
      <xdr:colOff>50800</xdr:colOff>
      <xdr:row>81</xdr:row>
      <xdr:rowOff>42672</xdr:rowOff>
    </xdr:to>
    <xdr:cxnSp macro="">
      <xdr:nvCxnSpPr>
        <xdr:cNvPr id="640" name="直線コネクタ 639">
          <a:extLst>
            <a:ext uri="{FF2B5EF4-FFF2-40B4-BE49-F238E27FC236}">
              <a16:creationId xmlns:a16="http://schemas.microsoft.com/office/drawing/2014/main" id="{AA9EE2A7-ED2F-4A25-AC28-05957FB6B33C}"/>
            </a:ext>
          </a:extLst>
        </xdr:cNvPr>
        <xdr:cNvCxnSpPr/>
      </xdr:nvCxnSpPr>
      <xdr:spPr>
        <a:xfrm>
          <a:off x="13144500" y="13112877"/>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71882</xdr:rowOff>
    </xdr:from>
    <xdr:to>
      <xdr:col>72</xdr:col>
      <xdr:colOff>38100</xdr:colOff>
      <xdr:row>81</xdr:row>
      <xdr:rowOff>2032</xdr:rowOff>
    </xdr:to>
    <xdr:sp macro="" textlink="">
      <xdr:nvSpPr>
        <xdr:cNvPr id="641" name="楕円 640">
          <a:extLst>
            <a:ext uri="{FF2B5EF4-FFF2-40B4-BE49-F238E27FC236}">
              <a16:creationId xmlns:a16="http://schemas.microsoft.com/office/drawing/2014/main" id="{84A77F0B-988D-488F-A2D1-3D86A2CCDCDE}"/>
            </a:ext>
          </a:extLst>
        </xdr:cNvPr>
        <xdr:cNvSpPr/>
      </xdr:nvSpPr>
      <xdr:spPr>
        <a:xfrm>
          <a:off x="12296775" y="130227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122682</xdr:rowOff>
    </xdr:from>
    <xdr:to>
      <xdr:col>76</xdr:col>
      <xdr:colOff>114300</xdr:colOff>
      <xdr:row>80</xdr:row>
      <xdr:rowOff>168402</xdr:rowOff>
    </xdr:to>
    <xdr:cxnSp macro="">
      <xdr:nvCxnSpPr>
        <xdr:cNvPr id="642" name="直線コネクタ 641">
          <a:extLst>
            <a:ext uri="{FF2B5EF4-FFF2-40B4-BE49-F238E27FC236}">
              <a16:creationId xmlns:a16="http://schemas.microsoft.com/office/drawing/2014/main" id="{5552A57A-98DE-4BC4-A45D-F22110CF0EE7}"/>
            </a:ext>
          </a:extLst>
        </xdr:cNvPr>
        <xdr:cNvCxnSpPr/>
      </xdr:nvCxnSpPr>
      <xdr:spPr>
        <a:xfrm>
          <a:off x="12344400" y="13079857"/>
          <a:ext cx="8001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26163</xdr:rowOff>
    </xdr:from>
    <xdr:to>
      <xdr:col>67</xdr:col>
      <xdr:colOff>101600</xdr:colOff>
      <xdr:row>80</xdr:row>
      <xdr:rowOff>127763</xdr:rowOff>
    </xdr:to>
    <xdr:sp macro="" textlink="">
      <xdr:nvSpPr>
        <xdr:cNvPr id="643" name="楕円 642">
          <a:extLst>
            <a:ext uri="{FF2B5EF4-FFF2-40B4-BE49-F238E27FC236}">
              <a16:creationId xmlns:a16="http://schemas.microsoft.com/office/drawing/2014/main" id="{B5CECC3A-0D2C-43CC-BABC-07A6391FE871}"/>
            </a:ext>
          </a:extLst>
        </xdr:cNvPr>
        <xdr:cNvSpPr/>
      </xdr:nvSpPr>
      <xdr:spPr>
        <a:xfrm>
          <a:off x="11487150" y="129833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76963</xdr:rowOff>
    </xdr:from>
    <xdr:to>
      <xdr:col>71</xdr:col>
      <xdr:colOff>177800</xdr:colOff>
      <xdr:row>80</xdr:row>
      <xdr:rowOff>122682</xdr:rowOff>
    </xdr:to>
    <xdr:cxnSp macro="">
      <xdr:nvCxnSpPr>
        <xdr:cNvPr id="644" name="直線コネクタ 643">
          <a:extLst>
            <a:ext uri="{FF2B5EF4-FFF2-40B4-BE49-F238E27FC236}">
              <a16:creationId xmlns:a16="http://schemas.microsoft.com/office/drawing/2014/main" id="{1DC3E203-F7F4-41F2-BB61-D083304EB0A6}"/>
            </a:ext>
          </a:extLst>
        </xdr:cNvPr>
        <xdr:cNvCxnSpPr/>
      </xdr:nvCxnSpPr>
      <xdr:spPr>
        <a:xfrm>
          <a:off x="11534775" y="13030963"/>
          <a:ext cx="809625"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645" name="n_1aveValue【図書館】&#10;有形固定資産減価償却率">
          <a:extLst>
            <a:ext uri="{FF2B5EF4-FFF2-40B4-BE49-F238E27FC236}">
              <a16:creationId xmlns:a16="http://schemas.microsoft.com/office/drawing/2014/main" id="{A6883B75-EB69-4B88-8190-A1BF66DD0856}"/>
            </a:ext>
          </a:extLst>
        </xdr:cNvPr>
        <xdr:cNvSpPr txBox="1"/>
      </xdr:nvSpPr>
      <xdr:spPr>
        <a:xfrm>
          <a:off x="13745219" y="1275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646" name="n_2aveValue【図書館】&#10;有形固定資産減価償却率">
          <a:extLst>
            <a:ext uri="{FF2B5EF4-FFF2-40B4-BE49-F238E27FC236}">
              <a16:creationId xmlns:a16="http://schemas.microsoft.com/office/drawing/2014/main" id="{5A9138CC-C42D-4F88-8551-CC22231911EA}"/>
            </a:ext>
          </a:extLst>
        </xdr:cNvPr>
        <xdr:cNvSpPr txBox="1"/>
      </xdr:nvSpPr>
      <xdr:spPr>
        <a:xfrm>
          <a:off x="12964169" y="1278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647" name="n_3aveValue【図書館】&#10;有形固定資産減価償却率">
          <a:extLst>
            <a:ext uri="{FF2B5EF4-FFF2-40B4-BE49-F238E27FC236}">
              <a16:creationId xmlns:a16="http://schemas.microsoft.com/office/drawing/2014/main" id="{3924E0A9-FFAB-40B3-8A51-4290E5B384B3}"/>
            </a:ext>
          </a:extLst>
        </xdr:cNvPr>
        <xdr:cNvSpPr txBox="1"/>
      </xdr:nvSpPr>
      <xdr:spPr>
        <a:xfrm>
          <a:off x="12164069" y="1269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118890</xdr:rowOff>
    </xdr:from>
    <xdr:ext cx="405111" cy="259045"/>
    <xdr:sp macro="" textlink="">
      <xdr:nvSpPr>
        <xdr:cNvPr id="648" name="n_4aveValue【図書館】&#10;有形固定資産減価償却率">
          <a:extLst>
            <a:ext uri="{FF2B5EF4-FFF2-40B4-BE49-F238E27FC236}">
              <a16:creationId xmlns:a16="http://schemas.microsoft.com/office/drawing/2014/main" id="{52F92911-B342-40E1-8D50-161F71181470}"/>
            </a:ext>
          </a:extLst>
        </xdr:cNvPr>
        <xdr:cNvSpPr txBox="1"/>
      </xdr:nvSpPr>
      <xdr:spPr>
        <a:xfrm>
          <a:off x="11354444" y="1307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84599</xdr:rowOff>
    </xdr:from>
    <xdr:ext cx="405111" cy="259045"/>
    <xdr:sp macro="" textlink="">
      <xdr:nvSpPr>
        <xdr:cNvPr id="649" name="n_1mainValue【図書館】&#10;有形固定資産減価償却率">
          <a:extLst>
            <a:ext uri="{FF2B5EF4-FFF2-40B4-BE49-F238E27FC236}">
              <a16:creationId xmlns:a16="http://schemas.microsoft.com/office/drawing/2014/main" id="{E01A747B-30E6-40E6-822C-9B4578006F9E}"/>
            </a:ext>
          </a:extLst>
        </xdr:cNvPr>
        <xdr:cNvSpPr txBox="1"/>
      </xdr:nvSpPr>
      <xdr:spPr>
        <a:xfrm>
          <a:off x="13745219" y="1320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38879</xdr:rowOff>
    </xdr:from>
    <xdr:ext cx="405111" cy="259045"/>
    <xdr:sp macro="" textlink="">
      <xdr:nvSpPr>
        <xdr:cNvPr id="650" name="n_2mainValue【図書館】&#10;有形固定資産減価償却率">
          <a:extLst>
            <a:ext uri="{FF2B5EF4-FFF2-40B4-BE49-F238E27FC236}">
              <a16:creationId xmlns:a16="http://schemas.microsoft.com/office/drawing/2014/main" id="{E6FB6119-A20C-4AE7-BC9F-5ECF0C383231}"/>
            </a:ext>
          </a:extLst>
        </xdr:cNvPr>
        <xdr:cNvSpPr txBox="1"/>
      </xdr:nvSpPr>
      <xdr:spPr>
        <a:xfrm>
          <a:off x="12964169" y="131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164609</xdr:rowOff>
    </xdr:from>
    <xdr:ext cx="405111" cy="259045"/>
    <xdr:sp macro="" textlink="">
      <xdr:nvSpPr>
        <xdr:cNvPr id="651" name="n_3mainValue【図書館】&#10;有形固定資産減価償却率">
          <a:extLst>
            <a:ext uri="{FF2B5EF4-FFF2-40B4-BE49-F238E27FC236}">
              <a16:creationId xmlns:a16="http://schemas.microsoft.com/office/drawing/2014/main" id="{26271C02-8A2C-4D3B-AF9F-B9D7A3587BE1}"/>
            </a:ext>
          </a:extLst>
        </xdr:cNvPr>
        <xdr:cNvSpPr txBox="1"/>
      </xdr:nvSpPr>
      <xdr:spPr>
        <a:xfrm>
          <a:off x="12164069" y="131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652" name="n_4mainValue【図書館】&#10;有形固定資産減価償却率">
          <a:extLst>
            <a:ext uri="{FF2B5EF4-FFF2-40B4-BE49-F238E27FC236}">
              <a16:creationId xmlns:a16="http://schemas.microsoft.com/office/drawing/2014/main" id="{4B70F10F-0A68-48BE-93D4-D6D34A337AD1}"/>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67E8CBCA-B79F-47B6-9530-4166F7BEBBE6}"/>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4" name="正方形/長方形 653">
          <a:extLst>
            <a:ext uri="{FF2B5EF4-FFF2-40B4-BE49-F238E27FC236}">
              <a16:creationId xmlns:a16="http://schemas.microsoft.com/office/drawing/2014/main" id="{1399B166-2319-4B34-8250-E17715C201B6}"/>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5" name="正方形/長方形 654">
          <a:extLst>
            <a:ext uri="{FF2B5EF4-FFF2-40B4-BE49-F238E27FC236}">
              <a16:creationId xmlns:a16="http://schemas.microsoft.com/office/drawing/2014/main" id="{CBAC1E5A-328C-4258-8E36-EA567905C12E}"/>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6" name="正方形/長方形 655">
          <a:extLst>
            <a:ext uri="{FF2B5EF4-FFF2-40B4-BE49-F238E27FC236}">
              <a16:creationId xmlns:a16="http://schemas.microsoft.com/office/drawing/2014/main" id="{E417CB62-389A-4AB0-8921-85576C9518F3}"/>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7" name="正方形/長方形 656">
          <a:extLst>
            <a:ext uri="{FF2B5EF4-FFF2-40B4-BE49-F238E27FC236}">
              <a16:creationId xmlns:a16="http://schemas.microsoft.com/office/drawing/2014/main" id="{6D2A8DDF-3FB5-438E-AAA9-4A33F5D8400B}"/>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AFC72638-0A16-427E-A0EC-3FCEDAAE947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D5D57781-7E79-466B-8835-E987B80F2FD0}"/>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20A4E296-B277-409F-A11D-67BE043A0DD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a:extLst>
            <a:ext uri="{FF2B5EF4-FFF2-40B4-BE49-F238E27FC236}">
              <a16:creationId xmlns:a16="http://schemas.microsoft.com/office/drawing/2014/main" id="{93C476A0-6595-46BB-9BE8-2E0D9B02352B}"/>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a:extLst>
            <a:ext uri="{FF2B5EF4-FFF2-40B4-BE49-F238E27FC236}">
              <a16:creationId xmlns:a16="http://schemas.microsoft.com/office/drawing/2014/main" id="{015534EC-B5F0-4AFD-9F78-84214DBC4C8B}"/>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a:extLst>
            <a:ext uri="{FF2B5EF4-FFF2-40B4-BE49-F238E27FC236}">
              <a16:creationId xmlns:a16="http://schemas.microsoft.com/office/drawing/2014/main" id="{1A5D2A1E-8F64-44F3-8F9A-7F1010EE582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a:extLst>
            <a:ext uri="{FF2B5EF4-FFF2-40B4-BE49-F238E27FC236}">
              <a16:creationId xmlns:a16="http://schemas.microsoft.com/office/drawing/2014/main" id="{1660E20C-C446-4929-A0DB-9450637D3101}"/>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a:extLst>
            <a:ext uri="{FF2B5EF4-FFF2-40B4-BE49-F238E27FC236}">
              <a16:creationId xmlns:a16="http://schemas.microsoft.com/office/drawing/2014/main" id="{3B301420-1794-4705-96AE-9A2CFCD887CD}"/>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a:extLst>
            <a:ext uri="{FF2B5EF4-FFF2-40B4-BE49-F238E27FC236}">
              <a16:creationId xmlns:a16="http://schemas.microsoft.com/office/drawing/2014/main" id="{A2C4B58D-2A31-4256-ACE1-B2E16EF58FDF}"/>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a:extLst>
            <a:ext uri="{FF2B5EF4-FFF2-40B4-BE49-F238E27FC236}">
              <a16:creationId xmlns:a16="http://schemas.microsoft.com/office/drawing/2014/main" id="{05CE41D4-4BED-405D-BAF5-59A44E7FF8CA}"/>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a:extLst>
            <a:ext uri="{FF2B5EF4-FFF2-40B4-BE49-F238E27FC236}">
              <a16:creationId xmlns:a16="http://schemas.microsoft.com/office/drawing/2014/main" id="{84444D81-35E8-4006-AA32-B961CCA1E4A6}"/>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a:extLst>
            <a:ext uri="{FF2B5EF4-FFF2-40B4-BE49-F238E27FC236}">
              <a16:creationId xmlns:a16="http://schemas.microsoft.com/office/drawing/2014/main" id="{6CF70E3D-174F-4453-984A-9BE64E2A41A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a:extLst>
            <a:ext uri="{FF2B5EF4-FFF2-40B4-BE49-F238E27FC236}">
              <a16:creationId xmlns:a16="http://schemas.microsoft.com/office/drawing/2014/main" id="{CCD2179C-8B7B-4E3D-B563-2EA1AAC3396E}"/>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a:extLst>
            <a:ext uri="{FF2B5EF4-FFF2-40B4-BE49-F238E27FC236}">
              <a16:creationId xmlns:a16="http://schemas.microsoft.com/office/drawing/2014/main" id="{1A45952D-DD99-49D5-802A-CDFBB8C72616}"/>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a:extLst>
            <a:ext uri="{FF2B5EF4-FFF2-40B4-BE49-F238E27FC236}">
              <a16:creationId xmlns:a16="http://schemas.microsoft.com/office/drawing/2014/main" id="{AB43F62E-91DA-439F-AC9B-BBABBF28F92E}"/>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6D9B45AE-F3BD-481F-A98C-D0C853CDF3E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F5BE722C-4445-455B-9337-E4D00ED8937E}"/>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図書館】&#10;一人当たり面積グラフ枠">
          <a:extLst>
            <a:ext uri="{FF2B5EF4-FFF2-40B4-BE49-F238E27FC236}">
              <a16:creationId xmlns:a16="http://schemas.microsoft.com/office/drawing/2014/main" id="{B353BE75-9B27-415D-8102-19A8F0B9D03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76" name="直線コネクタ 675">
          <a:extLst>
            <a:ext uri="{FF2B5EF4-FFF2-40B4-BE49-F238E27FC236}">
              <a16:creationId xmlns:a16="http://schemas.microsoft.com/office/drawing/2014/main" id="{030D31C1-7FDC-462E-9E46-7E612E91F442}"/>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77" name="【図書館】&#10;一人当たり面積最小値テキスト">
          <a:extLst>
            <a:ext uri="{FF2B5EF4-FFF2-40B4-BE49-F238E27FC236}">
              <a16:creationId xmlns:a16="http://schemas.microsoft.com/office/drawing/2014/main" id="{245FB6B5-4D9A-4328-8CA1-88076E6747CD}"/>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78" name="直線コネクタ 677">
          <a:extLst>
            <a:ext uri="{FF2B5EF4-FFF2-40B4-BE49-F238E27FC236}">
              <a16:creationId xmlns:a16="http://schemas.microsoft.com/office/drawing/2014/main" id="{200C571A-A04A-491D-AF96-CC9BE7D5929C}"/>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79" name="【図書館】&#10;一人当たり面積最大値テキスト">
          <a:extLst>
            <a:ext uri="{FF2B5EF4-FFF2-40B4-BE49-F238E27FC236}">
              <a16:creationId xmlns:a16="http://schemas.microsoft.com/office/drawing/2014/main" id="{A6401038-340F-49A8-9646-A0476CE7CAD9}"/>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80" name="直線コネクタ 679">
          <a:extLst>
            <a:ext uri="{FF2B5EF4-FFF2-40B4-BE49-F238E27FC236}">
              <a16:creationId xmlns:a16="http://schemas.microsoft.com/office/drawing/2014/main" id="{781CE1B6-3CAD-4777-9B58-99231858A2F6}"/>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681" name="【図書館】&#10;一人当たり面積平均値テキスト">
          <a:extLst>
            <a:ext uri="{FF2B5EF4-FFF2-40B4-BE49-F238E27FC236}">
              <a16:creationId xmlns:a16="http://schemas.microsoft.com/office/drawing/2014/main" id="{A8A9D300-1E67-45EA-860C-C000D3F9F458}"/>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82" name="フローチャート: 判断 681">
          <a:extLst>
            <a:ext uri="{FF2B5EF4-FFF2-40B4-BE49-F238E27FC236}">
              <a16:creationId xmlns:a16="http://schemas.microsoft.com/office/drawing/2014/main" id="{E2AB1FC7-1A69-4DD5-ADEE-2262A2A0B43E}"/>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83" name="フローチャート: 判断 682">
          <a:extLst>
            <a:ext uri="{FF2B5EF4-FFF2-40B4-BE49-F238E27FC236}">
              <a16:creationId xmlns:a16="http://schemas.microsoft.com/office/drawing/2014/main" id="{95B634D8-9CA3-4DC6-AFB8-DD1EBCCD192F}"/>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84" name="フローチャート: 判断 683">
          <a:extLst>
            <a:ext uri="{FF2B5EF4-FFF2-40B4-BE49-F238E27FC236}">
              <a16:creationId xmlns:a16="http://schemas.microsoft.com/office/drawing/2014/main" id="{97275252-C098-465E-81AD-88619BE865F6}"/>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85" name="フローチャート: 判断 684">
          <a:extLst>
            <a:ext uri="{FF2B5EF4-FFF2-40B4-BE49-F238E27FC236}">
              <a16:creationId xmlns:a16="http://schemas.microsoft.com/office/drawing/2014/main" id="{8804C40C-B0FA-4B63-9F96-5A2F6ECD5A45}"/>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86" name="フローチャート: 判断 685">
          <a:extLst>
            <a:ext uri="{FF2B5EF4-FFF2-40B4-BE49-F238E27FC236}">
              <a16:creationId xmlns:a16="http://schemas.microsoft.com/office/drawing/2014/main" id="{64C8B6C9-3FA4-4A82-B207-3C382AE30206}"/>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6D5FCD3C-57AF-40B6-9B77-DEA7AF32922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4A13EE45-CB97-4E3E-851F-9BF5BE2CEB17}"/>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56E97628-9292-4C0E-8912-AAA0FCDEF20B}"/>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76A74C49-4092-4F55-91E1-383E5BE566C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713C284E-4F81-41C0-AB2A-3A6F23C4B7C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692" name="楕円 691">
          <a:extLst>
            <a:ext uri="{FF2B5EF4-FFF2-40B4-BE49-F238E27FC236}">
              <a16:creationId xmlns:a16="http://schemas.microsoft.com/office/drawing/2014/main" id="{78C4A265-FB06-402C-BC89-FA4DD6DF4454}"/>
            </a:ext>
          </a:extLst>
        </xdr:cNvPr>
        <xdr:cNvSpPr/>
      </xdr:nvSpPr>
      <xdr:spPr>
        <a:xfrm>
          <a:off x="19897725" y="13117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18341</xdr:rowOff>
    </xdr:from>
    <xdr:ext cx="469744" cy="259045"/>
    <xdr:sp macro="" textlink="">
      <xdr:nvSpPr>
        <xdr:cNvPr id="693" name="【図書館】&#10;一人当たり面積該当値テキスト">
          <a:extLst>
            <a:ext uri="{FF2B5EF4-FFF2-40B4-BE49-F238E27FC236}">
              <a16:creationId xmlns:a16="http://schemas.microsoft.com/office/drawing/2014/main" id="{FECF70A8-5FA7-46B2-B988-D81D15DD014B}"/>
            </a:ext>
          </a:extLst>
        </xdr:cNvPr>
        <xdr:cNvSpPr txBox="1"/>
      </xdr:nvSpPr>
      <xdr:spPr>
        <a:xfrm>
          <a:off x="20002500" y="1297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694" name="楕円 693">
          <a:extLst>
            <a:ext uri="{FF2B5EF4-FFF2-40B4-BE49-F238E27FC236}">
              <a16:creationId xmlns:a16="http://schemas.microsoft.com/office/drawing/2014/main" id="{85F58540-B4EF-42E2-A174-BE0B36B8B818}"/>
            </a:ext>
          </a:extLst>
        </xdr:cNvPr>
        <xdr:cNvSpPr/>
      </xdr:nvSpPr>
      <xdr:spPr>
        <a:xfrm>
          <a:off x="19154775" y="13117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46264</xdr:rowOff>
    </xdr:to>
    <xdr:cxnSp macro="">
      <xdr:nvCxnSpPr>
        <xdr:cNvPr id="695" name="直線コネクタ 694">
          <a:extLst>
            <a:ext uri="{FF2B5EF4-FFF2-40B4-BE49-F238E27FC236}">
              <a16:creationId xmlns:a16="http://schemas.microsoft.com/office/drawing/2014/main" id="{70D52A31-120F-46F9-B0F6-DE2F778755FF}"/>
            </a:ext>
          </a:extLst>
        </xdr:cNvPr>
        <xdr:cNvCxnSpPr/>
      </xdr:nvCxnSpPr>
      <xdr:spPr>
        <a:xfrm>
          <a:off x="19202400" y="1316536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166914</xdr:rowOff>
    </xdr:from>
    <xdr:to>
      <xdr:col>107</xdr:col>
      <xdr:colOff>101600</xdr:colOff>
      <xdr:row>81</xdr:row>
      <xdr:rowOff>97064</xdr:rowOff>
    </xdr:to>
    <xdr:sp macro="" textlink="">
      <xdr:nvSpPr>
        <xdr:cNvPr id="696" name="楕円 695">
          <a:extLst>
            <a:ext uri="{FF2B5EF4-FFF2-40B4-BE49-F238E27FC236}">
              <a16:creationId xmlns:a16="http://schemas.microsoft.com/office/drawing/2014/main" id="{13E1083C-5D8A-448B-B8E1-E892FC1D675D}"/>
            </a:ext>
          </a:extLst>
        </xdr:cNvPr>
        <xdr:cNvSpPr/>
      </xdr:nvSpPr>
      <xdr:spPr>
        <a:xfrm>
          <a:off x="18345150" y="131177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46264</xdr:rowOff>
    </xdr:to>
    <xdr:cxnSp macro="">
      <xdr:nvCxnSpPr>
        <xdr:cNvPr id="697" name="直線コネクタ 696">
          <a:extLst>
            <a:ext uri="{FF2B5EF4-FFF2-40B4-BE49-F238E27FC236}">
              <a16:creationId xmlns:a16="http://schemas.microsoft.com/office/drawing/2014/main" id="{021709AB-9093-41BB-949B-A558B287A671}"/>
            </a:ext>
          </a:extLst>
        </xdr:cNvPr>
        <xdr:cNvCxnSpPr/>
      </xdr:nvCxnSpPr>
      <xdr:spPr>
        <a:xfrm>
          <a:off x="18392775" y="131653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166914</xdr:rowOff>
    </xdr:from>
    <xdr:to>
      <xdr:col>102</xdr:col>
      <xdr:colOff>165100</xdr:colOff>
      <xdr:row>81</xdr:row>
      <xdr:rowOff>97064</xdr:rowOff>
    </xdr:to>
    <xdr:sp macro="" textlink="">
      <xdr:nvSpPr>
        <xdr:cNvPr id="698" name="楕円 697">
          <a:extLst>
            <a:ext uri="{FF2B5EF4-FFF2-40B4-BE49-F238E27FC236}">
              <a16:creationId xmlns:a16="http://schemas.microsoft.com/office/drawing/2014/main" id="{195B4692-3423-404C-B776-F25C8FFE0645}"/>
            </a:ext>
          </a:extLst>
        </xdr:cNvPr>
        <xdr:cNvSpPr/>
      </xdr:nvSpPr>
      <xdr:spPr>
        <a:xfrm>
          <a:off x="17554575" y="13117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46264</xdr:rowOff>
    </xdr:from>
    <xdr:to>
      <xdr:col>107</xdr:col>
      <xdr:colOff>50800</xdr:colOff>
      <xdr:row>81</xdr:row>
      <xdr:rowOff>46264</xdr:rowOff>
    </xdr:to>
    <xdr:cxnSp macro="">
      <xdr:nvCxnSpPr>
        <xdr:cNvPr id="699" name="直線コネクタ 698">
          <a:extLst>
            <a:ext uri="{FF2B5EF4-FFF2-40B4-BE49-F238E27FC236}">
              <a16:creationId xmlns:a16="http://schemas.microsoft.com/office/drawing/2014/main" id="{E2737ADF-3D91-4013-9064-3E4B5E8395AA}"/>
            </a:ext>
          </a:extLst>
        </xdr:cNvPr>
        <xdr:cNvCxnSpPr/>
      </xdr:nvCxnSpPr>
      <xdr:spPr>
        <a:xfrm>
          <a:off x="17602200" y="1316536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166914</xdr:rowOff>
    </xdr:from>
    <xdr:to>
      <xdr:col>98</xdr:col>
      <xdr:colOff>38100</xdr:colOff>
      <xdr:row>81</xdr:row>
      <xdr:rowOff>97064</xdr:rowOff>
    </xdr:to>
    <xdr:sp macro="" textlink="">
      <xdr:nvSpPr>
        <xdr:cNvPr id="700" name="楕円 699">
          <a:extLst>
            <a:ext uri="{FF2B5EF4-FFF2-40B4-BE49-F238E27FC236}">
              <a16:creationId xmlns:a16="http://schemas.microsoft.com/office/drawing/2014/main" id="{A5435C55-3231-44EF-B863-295322EC7948}"/>
            </a:ext>
          </a:extLst>
        </xdr:cNvPr>
        <xdr:cNvSpPr/>
      </xdr:nvSpPr>
      <xdr:spPr>
        <a:xfrm>
          <a:off x="16754475" y="13117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46264</xdr:rowOff>
    </xdr:from>
    <xdr:to>
      <xdr:col>102</xdr:col>
      <xdr:colOff>114300</xdr:colOff>
      <xdr:row>81</xdr:row>
      <xdr:rowOff>46264</xdr:rowOff>
    </xdr:to>
    <xdr:cxnSp macro="">
      <xdr:nvCxnSpPr>
        <xdr:cNvPr id="701" name="直線コネクタ 700">
          <a:extLst>
            <a:ext uri="{FF2B5EF4-FFF2-40B4-BE49-F238E27FC236}">
              <a16:creationId xmlns:a16="http://schemas.microsoft.com/office/drawing/2014/main" id="{38928335-1A77-477D-8176-B88130A3B8D3}"/>
            </a:ext>
          </a:extLst>
        </xdr:cNvPr>
        <xdr:cNvCxnSpPr/>
      </xdr:nvCxnSpPr>
      <xdr:spPr>
        <a:xfrm>
          <a:off x="16802100" y="13165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02" name="n_1aveValue【図書館】&#10;一人当たり面積">
          <a:extLst>
            <a:ext uri="{FF2B5EF4-FFF2-40B4-BE49-F238E27FC236}">
              <a16:creationId xmlns:a16="http://schemas.microsoft.com/office/drawing/2014/main" id="{3859D21E-31F3-480C-BC3E-627C5600AA71}"/>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03" name="n_2aveValue【図書館】&#10;一人当たり面積">
          <a:extLst>
            <a:ext uri="{FF2B5EF4-FFF2-40B4-BE49-F238E27FC236}">
              <a16:creationId xmlns:a16="http://schemas.microsoft.com/office/drawing/2014/main" id="{D42A6857-58DB-43F3-8D3B-74CD790965FA}"/>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04" name="n_3aveValue【図書館】&#10;一人当たり面積">
          <a:extLst>
            <a:ext uri="{FF2B5EF4-FFF2-40B4-BE49-F238E27FC236}">
              <a16:creationId xmlns:a16="http://schemas.microsoft.com/office/drawing/2014/main" id="{1603E70A-4BA3-4725-B03F-4FEC6D8C2EB6}"/>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9270</xdr:rowOff>
    </xdr:from>
    <xdr:ext cx="469744" cy="259045"/>
    <xdr:sp macro="" textlink="">
      <xdr:nvSpPr>
        <xdr:cNvPr id="705" name="n_4aveValue【図書館】&#10;一人当たり面積">
          <a:extLst>
            <a:ext uri="{FF2B5EF4-FFF2-40B4-BE49-F238E27FC236}">
              <a16:creationId xmlns:a16="http://schemas.microsoft.com/office/drawing/2014/main" id="{0ABDFE1C-8323-41CB-B3DA-AD8AD0A5A280}"/>
            </a:ext>
          </a:extLst>
        </xdr:cNvPr>
        <xdr:cNvSpPr txBox="1"/>
      </xdr:nvSpPr>
      <xdr:spPr>
        <a:xfrm>
          <a:off x="16592627" y="136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706" name="n_1mainValue【図書館】&#10;一人当たり面積">
          <a:extLst>
            <a:ext uri="{FF2B5EF4-FFF2-40B4-BE49-F238E27FC236}">
              <a16:creationId xmlns:a16="http://schemas.microsoft.com/office/drawing/2014/main" id="{DA005748-001B-46D5-9893-1D5ED231CD75}"/>
            </a:ext>
          </a:extLst>
        </xdr:cNvPr>
        <xdr:cNvSpPr txBox="1"/>
      </xdr:nvSpPr>
      <xdr:spPr>
        <a:xfrm>
          <a:off x="189834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113591</xdr:rowOff>
    </xdr:from>
    <xdr:ext cx="469744" cy="259045"/>
    <xdr:sp macro="" textlink="">
      <xdr:nvSpPr>
        <xdr:cNvPr id="707" name="n_2mainValue【図書館】&#10;一人当たり面積">
          <a:extLst>
            <a:ext uri="{FF2B5EF4-FFF2-40B4-BE49-F238E27FC236}">
              <a16:creationId xmlns:a16="http://schemas.microsoft.com/office/drawing/2014/main" id="{365F6509-27F6-4908-9453-2EEB05FDAFC3}"/>
            </a:ext>
          </a:extLst>
        </xdr:cNvPr>
        <xdr:cNvSpPr txBox="1"/>
      </xdr:nvSpPr>
      <xdr:spPr>
        <a:xfrm>
          <a:off x="181833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113591</xdr:rowOff>
    </xdr:from>
    <xdr:ext cx="469744" cy="259045"/>
    <xdr:sp macro="" textlink="">
      <xdr:nvSpPr>
        <xdr:cNvPr id="708" name="n_3mainValue【図書館】&#10;一人当たり面積">
          <a:extLst>
            <a:ext uri="{FF2B5EF4-FFF2-40B4-BE49-F238E27FC236}">
              <a16:creationId xmlns:a16="http://schemas.microsoft.com/office/drawing/2014/main" id="{E4C36546-E19E-48B6-9822-F88126CE84B7}"/>
            </a:ext>
          </a:extLst>
        </xdr:cNvPr>
        <xdr:cNvSpPr txBox="1"/>
      </xdr:nvSpPr>
      <xdr:spPr>
        <a:xfrm>
          <a:off x="17383202"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113591</xdr:rowOff>
    </xdr:from>
    <xdr:ext cx="469744" cy="259045"/>
    <xdr:sp macro="" textlink="">
      <xdr:nvSpPr>
        <xdr:cNvPr id="709" name="n_4mainValue【図書館】&#10;一人当たり面積">
          <a:extLst>
            <a:ext uri="{FF2B5EF4-FFF2-40B4-BE49-F238E27FC236}">
              <a16:creationId xmlns:a16="http://schemas.microsoft.com/office/drawing/2014/main" id="{2EE50941-6D61-4BFD-A728-FB28E20A40AC}"/>
            </a:ext>
          </a:extLst>
        </xdr:cNvPr>
        <xdr:cNvSpPr txBox="1"/>
      </xdr:nvSpPr>
      <xdr:spPr>
        <a:xfrm>
          <a:off x="16592627" y="1290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a:extLst>
            <a:ext uri="{FF2B5EF4-FFF2-40B4-BE49-F238E27FC236}">
              <a16:creationId xmlns:a16="http://schemas.microsoft.com/office/drawing/2014/main" id="{5C16E57C-8478-4B77-9C3B-6CE2D8F80EBC}"/>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11" name="正方形/長方形 710">
          <a:extLst>
            <a:ext uri="{FF2B5EF4-FFF2-40B4-BE49-F238E27FC236}">
              <a16:creationId xmlns:a16="http://schemas.microsoft.com/office/drawing/2014/main" id="{E4DE1B97-D235-4A49-B6AF-4E2167EC20BE}"/>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12" name="正方形/長方形 711">
          <a:extLst>
            <a:ext uri="{FF2B5EF4-FFF2-40B4-BE49-F238E27FC236}">
              <a16:creationId xmlns:a16="http://schemas.microsoft.com/office/drawing/2014/main" id="{885FF080-8A82-4BF2-83C3-B6ED10D20073}"/>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13" name="正方形/長方形 712">
          <a:extLst>
            <a:ext uri="{FF2B5EF4-FFF2-40B4-BE49-F238E27FC236}">
              <a16:creationId xmlns:a16="http://schemas.microsoft.com/office/drawing/2014/main" id="{6138EEC8-3D81-4D32-B8D1-CD237A4CC738}"/>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14" name="正方形/長方形 713">
          <a:extLst>
            <a:ext uri="{FF2B5EF4-FFF2-40B4-BE49-F238E27FC236}">
              <a16:creationId xmlns:a16="http://schemas.microsoft.com/office/drawing/2014/main" id="{77AF99E4-C3D9-4D10-9D09-2C46E271778A}"/>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6DABF7E4-F682-4D09-AE2C-299B0E276482}"/>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615D1473-DBA3-4CFD-9DCA-3D433626E3C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9794AFC9-3526-4159-BF01-5251A43C31E8}"/>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197A4687-E7AE-49F7-95A2-1DD3E4AB4AB4}"/>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DCCC0675-F80C-411A-9291-F345FB7AED08}"/>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0" name="テキスト ボックス 719">
          <a:extLst>
            <a:ext uri="{FF2B5EF4-FFF2-40B4-BE49-F238E27FC236}">
              <a16:creationId xmlns:a16="http://schemas.microsoft.com/office/drawing/2014/main" id="{09EF80F5-EF94-41C1-A2C0-416FDAFF5C0C}"/>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38DAE87E-0758-4E2D-BE10-1F185443172A}"/>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79856637-6F77-4171-90C5-061ABCAE47CF}"/>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9D1CEDA2-8FB0-403E-ADFD-901BCB6569F5}"/>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D56F6137-E52E-473E-BB29-D87BEC9DD548}"/>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EF6EEA5B-F80E-430A-9AF6-ACEFD5BA4E55}"/>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4A92C86D-0C19-4146-8E1D-15DCCD504575}"/>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EFF0191C-FDDC-4EE3-A152-3F3FBD411773}"/>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a:extLst>
            <a:ext uri="{FF2B5EF4-FFF2-40B4-BE49-F238E27FC236}">
              <a16:creationId xmlns:a16="http://schemas.microsoft.com/office/drawing/2014/main" id="{C3E53704-0AEC-4558-B84E-DAB23B9F257A}"/>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BD0A8954-6EA8-4C12-9DCF-86E1804C5950}"/>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博物館】&#10;有形固定資産減価償却率グラフ枠">
          <a:extLst>
            <a:ext uri="{FF2B5EF4-FFF2-40B4-BE49-F238E27FC236}">
              <a16:creationId xmlns:a16="http://schemas.microsoft.com/office/drawing/2014/main" id="{85455755-F648-4411-920A-B40461FC16D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731" name="直線コネクタ 730">
          <a:extLst>
            <a:ext uri="{FF2B5EF4-FFF2-40B4-BE49-F238E27FC236}">
              <a16:creationId xmlns:a16="http://schemas.microsoft.com/office/drawing/2014/main" id="{E8C2377C-7920-4C68-9722-A9BB7CAD3CDB}"/>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732" name="【博物館】&#10;有形固定資産減価償却率最小値テキスト">
          <a:extLst>
            <a:ext uri="{FF2B5EF4-FFF2-40B4-BE49-F238E27FC236}">
              <a16:creationId xmlns:a16="http://schemas.microsoft.com/office/drawing/2014/main" id="{9E5BF8CB-22AD-41ED-B2AD-C01399114B67}"/>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733" name="直線コネクタ 732">
          <a:extLst>
            <a:ext uri="{FF2B5EF4-FFF2-40B4-BE49-F238E27FC236}">
              <a16:creationId xmlns:a16="http://schemas.microsoft.com/office/drawing/2014/main" id="{B6FDBF74-D766-4D07-8844-9816B7FF8798}"/>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734" name="【博物館】&#10;有形固定資産減価償却率最大値テキスト">
          <a:extLst>
            <a:ext uri="{FF2B5EF4-FFF2-40B4-BE49-F238E27FC236}">
              <a16:creationId xmlns:a16="http://schemas.microsoft.com/office/drawing/2014/main" id="{52A44DBE-155C-407F-A39C-EADC94D83AFB}"/>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35" name="直線コネクタ 734">
          <a:extLst>
            <a:ext uri="{FF2B5EF4-FFF2-40B4-BE49-F238E27FC236}">
              <a16:creationId xmlns:a16="http://schemas.microsoft.com/office/drawing/2014/main" id="{7BE1DB28-D8D0-4473-8FE0-81ADF0A90599}"/>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736" name="【博物館】&#10;有形固定資産減価償却率平均値テキスト">
          <a:extLst>
            <a:ext uri="{FF2B5EF4-FFF2-40B4-BE49-F238E27FC236}">
              <a16:creationId xmlns:a16="http://schemas.microsoft.com/office/drawing/2014/main" id="{42628B93-D052-49C5-AF96-FEC6E6A93DFD}"/>
            </a:ext>
          </a:extLst>
        </xdr:cNvPr>
        <xdr:cNvSpPr txBox="1"/>
      </xdr:nvSpPr>
      <xdr:spPr>
        <a:xfrm>
          <a:off x="147447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37" name="フローチャート: 判断 736">
          <a:extLst>
            <a:ext uri="{FF2B5EF4-FFF2-40B4-BE49-F238E27FC236}">
              <a16:creationId xmlns:a16="http://schemas.microsoft.com/office/drawing/2014/main" id="{6B65F0E6-DFA4-4F11-B2B6-1CE36D6D807E}"/>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38" name="フローチャート: 判断 737">
          <a:extLst>
            <a:ext uri="{FF2B5EF4-FFF2-40B4-BE49-F238E27FC236}">
              <a16:creationId xmlns:a16="http://schemas.microsoft.com/office/drawing/2014/main" id="{5A2578C4-20E9-466A-B4F4-A305706BB0F1}"/>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39" name="フローチャート: 判断 738">
          <a:extLst>
            <a:ext uri="{FF2B5EF4-FFF2-40B4-BE49-F238E27FC236}">
              <a16:creationId xmlns:a16="http://schemas.microsoft.com/office/drawing/2014/main" id="{D3157FDA-04AC-40A5-9D3C-BF7A70209590}"/>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40" name="フローチャート: 判断 739">
          <a:extLst>
            <a:ext uri="{FF2B5EF4-FFF2-40B4-BE49-F238E27FC236}">
              <a16:creationId xmlns:a16="http://schemas.microsoft.com/office/drawing/2014/main" id="{B64AC636-74E4-447D-9D18-78655E05C75D}"/>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41" name="フローチャート: 判断 740">
          <a:extLst>
            <a:ext uri="{FF2B5EF4-FFF2-40B4-BE49-F238E27FC236}">
              <a16:creationId xmlns:a16="http://schemas.microsoft.com/office/drawing/2014/main" id="{FC2425FD-91DA-4C29-B593-1EFD642DF92F}"/>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14F00EAF-FE31-4A30-B1B0-2E07779A162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D45DD53C-0C4A-4479-AE8F-8C566679E6D1}"/>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3273C080-34FF-400E-94F3-E42DE78D5433}"/>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DD85BA26-60C1-4269-9CBF-EE5AD3E44F1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EAC1C5EB-2AA0-4355-9329-443C8CB07E7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92075</xdr:rowOff>
    </xdr:from>
    <xdr:to>
      <xdr:col>85</xdr:col>
      <xdr:colOff>177800</xdr:colOff>
      <xdr:row>106</xdr:row>
      <xdr:rowOff>22225</xdr:rowOff>
    </xdr:to>
    <xdr:sp macro="" textlink="">
      <xdr:nvSpPr>
        <xdr:cNvPr id="747" name="楕円 746">
          <a:extLst>
            <a:ext uri="{FF2B5EF4-FFF2-40B4-BE49-F238E27FC236}">
              <a16:creationId xmlns:a16="http://schemas.microsoft.com/office/drawing/2014/main" id="{E0D7A68D-6BC0-489A-8A91-46653B5F37FF}"/>
            </a:ext>
          </a:extLst>
        </xdr:cNvPr>
        <xdr:cNvSpPr/>
      </xdr:nvSpPr>
      <xdr:spPr>
        <a:xfrm>
          <a:off x="14649450" y="17094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70502</xdr:rowOff>
    </xdr:from>
    <xdr:ext cx="405111" cy="259045"/>
    <xdr:sp macro="" textlink="">
      <xdr:nvSpPr>
        <xdr:cNvPr id="748" name="【博物館】&#10;有形固定資産減価償却率該当値テキスト">
          <a:extLst>
            <a:ext uri="{FF2B5EF4-FFF2-40B4-BE49-F238E27FC236}">
              <a16:creationId xmlns:a16="http://schemas.microsoft.com/office/drawing/2014/main" id="{B5C26CC9-3A19-494D-BF9C-563953666C6C}"/>
            </a:ext>
          </a:extLst>
        </xdr:cNvPr>
        <xdr:cNvSpPr txBox="1"/>
      </xdr:nvSpPr>
      <xdr:spPr>
        <a:xfrm>
          <a:off x="14744700"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53975</xdr:rowOff>
    </xdr:from>
    <xdr:to>
      <xdr:col>81</xdr:col>
      <xdr:colOff>101600</xdr:colOff>
      <xdr:row>105</xdr:row>
      <xdr:rowOff>155575</xdr:rowOff>
    </xdr:to>
    <xdr:sp macro="" textlink="">
      <xdr:nvSpPr>
        <xdr:cNvPr id="749" name="楕円 748">
          <a:extLst>
            <a:ext uri="{FF2B5EF4-FFF2-40B4-BE49-F238E27FC236}">
              <a16:creationId xmlns:a16="http://schemas.microsoft.com/office/drawing/2014/main" id="{C3002A31-5FED-4E12-B2BE-6A643DAF0F42}"/>
            </a:ext>
          </a:extLst>
        </xdr:cNvPr>
        <xdr:cNvSpPr/>
      </xdr:nvSpPr>
      <xdr:spPr>
        <a:xfrm>
          <a:off x="13887450" y="170561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104775</xdr:rowOff>
    </xdr:from>
    <xdr:to>
      <xdr:col>85</xdr:col>
      <xdr:colOff>127000</xdr:colOff>
      <xdr:row>105</xdr:row>
      <xdr:rowOff>142875</xdr:rowOff>
    </xdr:to>
    <xdr:cxnSp macro="">
      <xdr:nvCxnSpPr>
        <xdr:cNvPr id="750" name="直線コネクタ 749">
          <a:extLst>
            <a:ext uri="{FF2B5EF4-FFF2-40B4-BE49-F238E27FC236}">
              <a16:creationId xmlns:a16="http://schemas.microsoft.com/office/drawing/2014/main" id="{5DB01E04-BB0D-45B1-80D4-CC115F65C973}"/>
            </a:ext>
          </a:extLst>
        </xdr:cNvPr>
        <xdr:cNvCxnSpPr/>
      </xdr:nvCxnSpPr>
      <xdr:spPr>
        <a:xfrm>
          <a:off x="13935075" y="1710372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51" name="楕円 750">
          <a:extLst>
            <a:ext uri="{FF2B5EF4-FFF2-40B4-BE49-F238E27FC236}">
              <a16:creationId xmlns:a16="http://schemas.microsoft.com/office/drawing/2014/main" id="{06DE7ED5-3E5B-40B3-ACF7-9B3FAD3B5D76}"/>
            </a:ext>
          </a:extLst>
        </xdr:cNvPr>
        <xdr:cNvSpPr/>
      </xdr:nvSpPr>
      <xdr:spPr>
        <a:xfrm>
          <a:off x="13096875" y="17030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104775</xdr:rowOff>
    </xdr:to>
    <xdr:cxnSp macro="">
      <xdr:nvCxnSpPr>
        <xdr:cNvPr id="752" name="直線コネクタ 751">
          <a:extLst>
            <a:ext uri="{FF2B5EF4-FFF2-40B4-BE49-F238E27FC236}">
              <a16:creationId xmlns:a16="http://schemas.microsoft.com/office/drawing/2014/main" id="{6F1C8006-68ED-43F2-BDD4-55705548A909}"/>
            </a:ext>
          </a:extLst>
        </xdr:cNvPr>
        <xdr:cNvCxnSpPr/>
      </xdr:nvCxnSpPr>
      <xdr:spPr>
        <a:xfrm>
          <a:off x="13144500" y="17078325"/>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156845</xdr:rowOff>
    </xdr:from>
    <xdr:to>
      <xdr:col>72</xdr:col>
      <xdr:colOff>38100</xdr:colOff>
      <xdr:row>105</xdr:row>
      <xdr:rowOff>86995</xdr:rowOff>
    </xdr:to>
    <xdr:sp macro="" textlink="">
      <xdr:nvSpPr>
        <xdr:cNvPr id="753" name="楕円 752">
          <a:extLst>
            <a:ext uri="{FF2B5EF4-FFF2-40B4-BE49-F238E27FC236}">
              <a16:creationId xmlns:a16="http://schemas.microsoft.com/office/drawing/2014/main" id="{4C729FEA-E669-4EE6-A400-173852DCB94C}"/>
            </a:ext>
          </a:extLst>
        </xdr:cNvPr>
        <xdr:cNvSpPr/>
      </xdr:nvSpPr>
      <xdr:spPr>
        <a:xfrm>
          <a:off x="12296775" y="170002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36195</xdr:rowOff>
    </xdr:from>
    <xdr:to>
      <xdr:col>76</xdr:col>
      <xdr:colOff>114300</xdr:colOff>
      <xdr:row>105</xdr:row>
      <xdr:rowOff>76200</xdr:rowOff>
    </xdr:to>
    <xdr:cxnSp macro="">
      <xdr:nvCxnSpPr>
        <xdr:cNvPr id="754" name="直線コネクタ 753">
          <a:extLst>
            <a:ext uri="{FF2B5EF4-FFF2-40B4-BE49-F238E27FC236}">
              <a16:creationId xmlns:a16="http://schemas.microsoft.com/office/drawing/2014/main" id="{E561EFAA-62E0-44C9-B418-7574C6FDEBCA}"/>
            </a:ext>
          </a:extLst>
        </xdr:cNvPr>
        <xdr:cNvCxnSpPr/>
      </xdr:nvCxnSpPr>
      <xdr:spPr>
        <a:xfrm>
          <a:off x="12344400" y="1703832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156845</xdr:rowOff>
    </xdr:from>
    <xdr:to>
      <xdr:col>67</xdr:col>
      <xdr:colOff>101600</xdr:colOff>
      <xdr:row>105</xdr:row>
      <xdr:rowOff>86995</xdr:rowOff>
    </xdr:to>
    <xdr:sp macro="" textlink="">
      <xdr:nvSpPr>
        <xdr:cNvPr id="755" name="楕円 754">
          <a:extLst>
            <a:ext uri="{FF2B5EF4-FFF2-40B4-BE49-F238E27FC236}">
              <a16:creationId xmlns:a16="http://schemas.microsoft.com/office/drawing/2014/main" id="{4B729A82-9EDE-4037-8AAF-BA579F5A4F76}"/>
            </a:ext>
          </a:extLst>
        </xdr:cNvPr>
        <xdr:cNvSpPr/>
      </xdr:nvSpPr>
      <xdr:spPr>
        <a:xfrm>
          <a:off x="11487150" y="170002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36195</xdr:rowOff>
    </xdr:from>
    <xdr:to>
      <xdr:col>71</xdr:col>
      <xdr:colOff>177800</xdr:colOff>
      <xdr:row>105</xdr:row>
      <xdr:rowOff>36195</xdr:rowOff>
    </xdr:to>
    <xdr:cxnSp macro="">
      <xdr:nvCxnSpPr>
        <xdr:cNvPr id="756" name="直線コネクタ 755">
          <a:extLst>
            <a:ext uri="{FF2B5EF4-FFF2-40B4-BE49-F238E27FC236}">
              <a16:creationId xmlns:a16="http://schemas.microsoft.com/office/drawing/2014/main" id="{49E95963-2A8D-4918-8EAE-72274CCA4C7F}"/>
            </a:ext>
          </a:extLst>
        </xdr:cNvPr>
        <xdr:cNvCxnSpPr/>
      </xdr:nvCxnSpPr>
      <xdr:spPr>
        <a:xfrm>
          <a:off x="11534775" y="1703832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13352</xdr:rowOff>
    </xdr:from>
    <xdr:ext cx="405111" cy="259045"/>
    <xdr:sp macro="" textlink="">
      <xdr:nvSpPr>
        <xdr:cNvPr id="757" name="n_1aveValue【博物館】&#10;有形固定資産減価償却率">
          <a:extLst>
            <a:ext uri="{FF2B5EF4-FFF2-40B4-BE49-F238E27FC236}">
              <a16:creationId xmlns:a16="http://schemas.microsoft.com/office/drawing/2014/main" id="{A158A5FC-AC6C-4015-AFEE-4D8C02004326}"/>
            </a:ext>
          </a:extLst>
        </xdr:cNvPr>
        <xdr:cNvSpPr txBox="1"/>
      </xdr:nvSpPr>
      <xdr:spPr>
        <a:xfrm>
          <a:off x="13745219"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758" name="n_2aveValue【博物館】&#10;有形固定資産減価償却率">
          <a:extLst>
            <a:ext uri="{FF2B5EF4-FFF2-40B4-BE49-F238E27FC236}">
              <a16:creationId xmlns:a16="http://schemas.microsoft.com/office/drawing/2014/main" id="{8E76AB64-EC79-43C8-B3FB-DFC54835E1C2}"/>
            </a:ext>
          </a:extLst>
        </xdr:cNvPr>
        <xdr:cNvSpPr txBox="1"/>
      </xdr:nvSpPr>
      <xdr:spPr>
        <a:xfrm>
          <a:off x="12964169"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158132</xdr:rowOff>
    </xdr:from>
    <xdr:ext cx="405111" cy="259045"/>
    <xdr:sp macro="" textlink="">
      <xdr:nvSpPr>
        <xdr:cNvPr id="759" name="n_3aveValue【博物館】&#10;有形固定資産減価償却率">
          <a:extLst>
            <a:ext uri="{FF2B5EF4-FFF2-40B4-BE49-F238E27FC236}">
              <a16:creationId xmlns:a16="http://schemas.microsoft.com/office/drawing/2014/main" id="{48378418-A3D5-4A13-AC4D-81B7D447B2F2}"/>
            </a:ext>
          </a:extLst>
        </xdr:cNvPr>
        <xdr:cNvSpPr txBox="1"/>
      </xdr:nvSpPr>
      <xdr:spPr>
        <a:xfrm>
          <a:off x="12164069" y="1716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156227</xdr:rowOff>
    </xdr:from>
    <xdr:ext cx="405111" cy="259045"/>
    <xdr:sp macro="" textlink="">
      <xdr:nvSpPr>
        <xdr:cNvPr id="760" name="n_4aveValue【博物館】&#10;有形固定資産減価償却率">
          <a:extLst>
            <a:ext uri="{FF2B5EF4-FFF2-40B4-BE49-F238E27FC236}">
              <a16:creationId xmlns:a16="http://schemas.microsoft.com/office/drawing/2014/main" id="{2CBE308F-71D2-44C9-9D1A-9BEB8A64B731}"/>
            </a:ext>
          </a:extLst>
        </xdr:cNvPr>
        <xdr:cNvSpPr txBox="1"/>
      </xdr:nvSpPr>
      <xdr:spPr>
        <a:xfrm>
          <a:off x="11354444"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652</xdr:rowOff>
    </xdr:from>
    <xdr:ext cx="405111" cy="259045"/>
    <xdr:sp macro="" textlink="">
      <xdr:nvSpPr>
        <xdr:cNvPr id="761" name="n_1mainValue【博物館】&#10;有形固定資産減価償却率">
          <a:extLst>
            <a:ext uri="{FF2B5EF4-FFF2-40B4-BE49-F238E27FC236}">
              <a16:creationId xmlns:a16="http://schemas.microsoft.com/office/drawing/2014/main" id="{7F8625D7-EFA3-4A5E-AA2A-B5622BF84FBE}"/>
            </a:ext>
          </a:extLst>
        </xdr:cNvPr>
        <xdr:cNvSpPr txBox="1"/>
      </xdr:nvSpPr>
      <xdr:spPr>
        <a:xfrm>
          <a:off x="13745219"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143527</xdr:rowOff>
    </xdr:from>
    <xdr:ext cx="405111" cy="259045"/>
    <xdr:sp macro="" textlink="">
      <xdr:nvSpPr>
        <xdr:cNvPr id="762" name="n_2mainValue【博物館】&#10;有形固定資産減価償却率">
          <a:extLst>
            <a:ext uri="{FF2B5EF4-FFF2-40B4-BE49-F238E27FC236}">
              <a16:creationId xmlns:a16="http://schemas.microsoft.com/office/drawing/2014/main" id="{9267150B-0DC2-45C8-A489-622864C202D2}"/>
            </a:ext>
          </a:extLst>
        </xdr:cNvPr>
        <xdr:cNvSpPr txBox="1"/>
      </xdr:nvSpPr>
      <xdr:spPr>
        <a:xfrm>
          <a:off x="12964169"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103522</xdr:rowOff>
    </xdr:from>
    <xdr:ext cx="405111" cy="259045"/>
    <xdr:sp macro="" textlink="">
      <xdr:nvSpPr>
        <xdr:cNvPr id="763" name="n_3mainValue【博物館】&#10;有形固定資産減価償却率">
          <a:extLst>
            <a:ext uri="{FF2B5EF4-FFF2-40B4-BE49-F238E27FC236}">
              <a16:creationId xmlns:a16="http://schemas.microsoft.com/office/drawing/2014/main" id="{7A62B161-E431-498A-91ED-E617503E3421}"/>
            </a:ext>
          </a:extLst>
        </xdr:cNvPr>
        <xdr:cNvSpPr txBox="1"/>
      </xdr:nvSpPr>
      <xdr:spPr>
        <a:xfrm>
          <a:off x="12164069" y="1678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103522</xdr:rowOff>
    </xdr:from>
    <xdr:ext cx="405111" cy="259045"/>
    <xdr:sp macro="" textlink="">
      <xdr:nvSpPr>
        <xdr:cNvPr id="764" name="n_4mainValue【博物館】&#10;有形固定資産減価償却率">
          <a:extLst>
            <a:ext uri="{FF2B5EF4-FFF2-40B4-BE49-F238E27FC236}">
              <a16:creationId xmlns:a16="http://schemas.microsoft.com/office/drawing/2014/main" id="{FB18BA3F-6B5F-4F68-BAFA-92D997034D65}"/>
            </a:ext>
          </a:extLst>
        </xdr:cNvPr>
        <xdr:cNvSpPr txBox="1"/>
      </xdr:nvSpPr>
      <xdr:spPr>
        <a:xfrm>
          <a:off x="11354444" y="1678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5EEA9D52-E40C-477E-BBFD-3170F255A1A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66" name="正方形/長方形 765">
          <a:extLst>
            <a:ext uri="{FF2B5EF4-FFF2-40B4-BE49-F238E27FC236}">
              <a16:creationId xmlns:a16="http://schemas.microsoft.com/office/drawing/2014/main" id="{0DE812FB-5EA6-40B1-9812-993A3F8C986C}"/>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67" name="正方形/長方形 766">
          <a:extLst>
            <a:ext uri="{FF2B5EF4-FFF2-40B4-BE49-F238E27FC236}">
              <a16:creationId xmlns:a16="http://schemas.microsoft.com/office/drawing/2014/main" id="{9D2BDC2F-668D-4479-830A-783545038950}"/>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68" name="正方形/長方形 767">
          <a:extLst>
            <a:ext uri="{FF2B5EF4-FFF2-40B4-BE49-F238E27FC236}">
              <a16:creationId xmlns:a16="http://schemas.microsoft.com/office/drawing/2014/main" id="{AB447783-568F-4ED7-B4C1-A5F807FF2155}"/>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69" name="正方形/長方形 768">
          <a:extLst>
            <a:ext uri="{FF2B5EF4-FFF2-40B4-BE49-F238E27FC236}">
              <a16:creationId xmlns:a16="http://schemas.microsoft.com/office/drawing/2014/main" id="{96BE5CF8-A651-41C7-8702-68426CF0753C}"/>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D1E58277-6C6B-43EE-A842-506A0F822637}"/>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781FAD03-DBC8-4DA7-A573-E15A9A8580B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EB401D04-287F-4F07-95E6-E00A091EE457}"/>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944248FE-285A-4BC3-AD90-185DA9A76AF9}"/>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10316D61-2A10-4207-9C26-1936A0C97DD3}"/>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D1DB30D9-4735-4C4A-8F5A-37E44EDA8B05}"/>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0EB63A96-4DAF-4FA3-BA81-F93407E31F71}"/>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D98A66C3-9DEA-43EC-B726-462B38C067DB}"/>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745BCE4C-D3C5-4715-8E43-D84B6AF39A63}"/>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68E1B4B9-C1AC-40F0-AD70-960622F3D304}"/>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E5B9C22D-D0ED-42E5-B3DE-68D8C6C56F2F}"/>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970D158F-55B2-42E0-B27E-0CE0137EED52}"/>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1C2399F4-496C-4FDC-AD0D-2BD803F6AB2E}"/>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D6128A95-EA6E-4905-B0AA-6EDE7B652460}"/>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094F0931-DC6B-45EC-ABD9-BDA7DECA1DBD}"/>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BDAD3DDE-7123-471A-9E72-935A7E7465EB}"/>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33A874BB-164F-430F-82CC-1880A79A95FA}"/>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博物館】&#10;一人当たり面積グラフ枠">
          <a:extLst>
            <a:ext uri="{FF2B5EF4-FFF2-40B4-BE49-F238E27FC236}">
              <a16:creationId xmlns:a16="http://schemas.microsoft.com/office/drawing/2014/main" id="{A474E8AD-1BBE-44A8-AA08-DA61F065EDB3}"/>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88" name="直線コネクタ 787">
          <a:extLst>
            <a:ext uri="{FF2B5EF4-FFF2-40B4-BE49-F238E27FC236}">
              <a16:creationId xmlns:a16="http://schemas.microsoft.com/office/drawing/2014/main" id="{863E33AE-AA58-4728-A387-DD6039B9CA46}"/>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89" name="【博物館】&#10;一人当たり面積最小値テキスト">
          <a:extLst>
            <a:ext uri="{FF2B5EF4-FFF2-40B4-BE49-F238E27FC236}">
              <a16:creationId xmlns:a16="http://schemas.microsoft.com/office/drawing/2014/main" id="{44D95083-D281-436C-9360-0C5D03AF13CF}"/>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90" name="直線コネクタ 789">
          <a:extLst>
            <a:ext uri="{FF2B5EF4-FFF2-40B4-BE49-F238E27FC236}">
              <a16:creationId xmlns:a16="http://schemas.microsoft.com/office/drawing/2014/main" id="{E81FBDF1-E3EF-4458-8BEE-B5507C883CC7}"/>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91" name="【博物館】&#10;一人当たり面積最大値テキスト">
          <a:extLst>
            <a:ext uri="{FF2B5EF4-FFF2-40B4-BE49-F238E27FC236}">
              <a16:creationId xmlns:a16="http://schemas.microsoft.com/office/drawing/2014/main" id="{303AAFCE-2D40-4F72-BCAE-8E65867B6779}"/>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92" name="直線コネクタ 791">
          <a:extLst>
            <a:ext uri="{FF2B5EF4-FFF2-40B4-BE49-F238E27FC236}">
              <a16:creationId xmlns:a16="http://schemas.microsoft.com/office/drawing/2014/main" id="{B2F996E2-8E89-448B-B452-39AF7A07676F}"/>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167113</xdr:rowOff>
    </xdr:from>
    <xdr:ext cx="469744" cy="259045"/>
    <xdr:sp macro="" textlink="">
      <xdr:nvSpPr>
        <xdr:cNvPr id="793" name="【博物館】&#10;一人当たり面積平均値テキスト">
          <a:extLst>
            <a:ext uri="{FF2B5EF4-FFF2-40B4-BE49-F238E27FC236}">
              <a16:creationId xmlns:a16="http://schemas.microsoft.com/office/drawing/2014/main" id="{DB59726E-1A7A-4CC0-A327-F6436656AD96}"/>
            </a:ext>
          </a:extLst>
        </xdr:cNvPr>
        <xdr:cNvSpPr txBox="1"/>
      </xdr:nvSpPr>
      <xdr:spPr>
        <a:xfrm>
          <a:off x="20002500" y="173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94" name="フローチャート: 判断 793">
          <a:extLst>
            <a:ext uri="{FF2B5EF4-FFF2-40B4-BE49-F238E27FC236}">
              <a16:creationId xmlns:a16="http://schemas.microsoft.com/office/drawing/2014/main" id="{8F067C06-F695-46DD-8A96-E3B332B17AB6}"/>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95" name="フローチャート: 判断 794">
          <a:extLst>
            <a:ext uri="{FF2B5EF4-FFF2-40B4-BE49-F238E27FC236}">
              <a16:creationId xmlns:a16="http://schemas.microsoft.com/office/drawing/2014/main" id="{14B7B952-40E3-4013-A4AC-4B9F7E68BFA5}"/>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96" name="フローチャート: 判断 795">
          <a:extLst>
            <a:ext uri="{FF2B5EF4-FFF2-40B4-BE49-F238E27FC236}">
              <a16:creationId xmlns:a16="http://schemas.microsoft.com/office/drawing/2014/main" id="{1EC01F84-1D8C-4DEF-A490-28C7DE72F78E}"/>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97" name="フローチャート: 判断 796">
          <a:extLst>
            <a:ext uri="{FF2B5EF4-FFF2-40B4-BE49-F238E27FC236}">
              <a16:creationId xmlns:a16="http://schemas.microsoft.com/office/drawing/2014/main" id="{451268BB-544B-47FC-BA45-DEC7259D2AAB}"/>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98" name="フローチャート: 判断 797">
          <a:extLst>
            <a:ext uri="{FF2B5EF4-FFF2-40B4-BE49-F238E27FC236}">
              <a16:creationId xmlns:a16="http://schemas.microsoft.com/office/drawing/2014/main" id="{02C6CE27-D961-44E8-8774-85F1DD0E9F0B}"/>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142328A4-6A27-472E-8129-7151088A1CD5}"/>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85A391DF-E1D2-4B9B-A032-550097113194}"/>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8B98307C-C175-4CF4-8C79-A7EAF1559B9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4186F7-CC2E-48C1-BDAD-34A6922E3E4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4EEBE820-A7B8-45C7-8297-A575B90FFC03}"/>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04" name="楕円 803">
          <a:extLst>
            <a:ext uri="{FF2B5EF4-FFF2-40B4-BE49-F238E27FC236}">
              <a16:creationId xmlns:a16="http://schemas.microsoft.com/office/drawing/2014/main" id="{25648F7C-BCC0-4751-B75F-7316079BDA4E}"/>
            </a:ext>
          </a:extLst>
        </xdr:cNvPr>
        <xdr:cNvSpPr/>
      </xdr:nvSpPr>
      <xdr:spPr>
        <a:xfrm>
          <a:off x="19897725" y="17192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48277</xdr:rowOff>
    </xdr:from>
    <xdr:ext cx="469744" cy="259045"/>
    <xdr:sp macro="" textlink="">
      <xdr:nvSpPr>
        <xdr:cNvPr id="805" name="【博物館】&#10;一人当たり面積該当値テキスト">
          <a:extLst>
            <a:ext uri="{FF2B5EF4-FFF2-40B4-BE49-F238E27FC236}">
              <a16:creationId xmlns:a16="http://schemas.microsoft.com/office/drawing/2014/main" id="{94BDD5EA-9CF6-4D33-80C0-4C5079F71F7A}"/>
            </a:ext>
          </a:extLst>
        </xdr:cNvPr>
        <xdr:cNvSpPr txBox="1"/>
      </xdr:nvSpPr>
      <xdr:spPr>
        <a:xfrm>
          <a:off x="200025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06" name="楕円 805">
          <a:extLst>
            <a:ext uri="{FF2B5EF4-FFF2-40B4-BE49-F238E27FC236}">
              <a16:creationId xmlns:a16="http://schemas.microsoft.com/office/drawing/2014/main" id="{474252C9-A427-44AD-BBFB-F72092D6A822}"/>
            </a:ext>
          </a:extLst>
        </xdr:cNvPr>
        <xdr:cNvSpPr/>
      </xdr:nvSpPr>
      <xdr:spPr>
        <a:xfrm>
          <a:off x="19154775" y="17192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807" name="直線コネクタ 806">
          <a:extLst>
            <a:ext uri="{FF2B5EF4-FFF2-40B4-BE49-F238E27FC236}">
              <a16:creationId xmlns:a16="http://schemas.microsoft.com/office/drawing/2014/main" id="{AA57C7CC-E90B-433E-B3D7-8F6BCBF4E42D}"/>
            </a:ext>
          </a:extLst>
        </xdr:cNvPr>
        <xdr:cNvCxnSpPr/>
      </xdr:nvCxnSpPr>
      <xdr:spPr>
        <a:xfrm>
          <a:off x="19202400" y="172402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08" name="楕円 807">
          <a:extLst>
            <a:ext uri="{FF2B5EF4-FFF2-40B4-BE49-F238E27FC236}">
              <a16:creationId xmlns:a16="http://schemas.microsoft.com/office/drawing/2014/main" id="{4EF35CEF-A188-40A9-9B87-3A2C139EAB35}"/>
            </a:ext>
          </a:extLst>
        </xdr:cNvPr>
        <xdr:cNvSpPr/>
      </xdr:nvSpPr>
      <xdr:spPr>
        <a:xfrm>
          <a:off x="18345150" y="17192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809" name="直線コネクタ 808">
          <a:extLst>
            <a:ext uri="{FF2B5EF4-FFF2-40B4-BE49-F238E27FC236}">
              <a16:creationId xmlns:a16="http://schemas.microsoft.com/office/drawing/2014/main" id="{3D0AC4E2-67DC-42A2-A291-DCF56D963EF7}"/>
            </a:ext>
          </a:extLst>
        </xdr:cNvPr>
        <xdr:cNvCxnSpPr/>
      </xdr:nvCxnSpPr>
      <xdr:spPr>
        <a:xfrm>
          <a:off x="18392775" y="172402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10" name="楕円 809">
          <a:extLst>
            <a:ext uri="{FF2B5EF4-FFF2-40B4-BE49-F238E27FC236}">
              <a16:creationId xmlns:a16="http://schemas.microsoft.com/office/drawing/2014/main" id="{710B9CE3-B568-44D9-B397-12E140D5DC39}"/>
            </a:ext>
          </a:extLst>
        </xdr:cNvPr>
        <xdr:cNvSpPr/>
      </xdr:nvSpPr>
      <xdr:spPr>
        <a:xfrm>
          <a:off x="17554575" y="172221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108857</xdr:rowOff>
    </xdr:to>
    <xdr:cxnSp macro="">
      <xdr:nvCxnSpPr>
        <xdr:cNvPr id="811" name="直線コネクタ 810">
          <a:extLst>
            <a:ext uri="{FF2B5EF4-FFF2-40B4-BE49-F238E27FC236}">
              <a16:creationId xmlns:a16="http://schemas.microsoft.com/office/drawing/2014/main" id="{2F7CA1E6-CDE5-4353-942B-D13F85833657}"/>
            </a:ext>
          </a:extLst>
        </xdr:cNvPr>
        <xdr:cNvCxnSpPr/>
      </xdr:nvCxnSpPr>
      <xdr:spPr>
        <a:xfrm flipV="1">
          <a:off x="17602200" y="17240250"/>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812" name="楕円 811">
          <a:extLst>
            <a:ext uri="{FF2B5EF4-FFF2-40B4-BE49-F238E27FC236}">
              <a16:creationId xmlns:a16="http://schemas.microsoft.com/office/drawing/2014/main" id="{AD73CFE0-640E-4840-83C5-C7885BC97108}"/>
            </a:ext>
          </a:extLst>
        </xdr:cNvPr>
        <xdr:cNvSpPr/>
      </xdr:nvSpPr>
      <xdr:spPr>
        <a:xfrm>
          <a:off x="16754475" y="172221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108857</xdr:rowOff>
    </xdr:to>
    <xdr:cxnSp macro="">
      <xdr:nvCxnSpPr>
        <xdr:cNvPr id="813" name="直線コネクタ 812">
          <a:extLst>
            <a:ext uri="{FF2B5EF4-FFF2-40B4-BE49-F238E27FC236}">
              <a16:creationId xmlns:a16="http://schemas.microsoft.com/office/drawing/2014/main" id="{04732151-095C-48EA-B15A-183A71777708}"/>
            </a:ext>
          </a:extLst>
        </xdr:cNvPr>
        <xdr:cNvCxnSpPr/>
      </xdr:nvCxnSpPr>
      <xdr:spPr>
        <a:xfrm>
          <a:off x="16802100" y="172697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814" name="n_1aveValue【博物館】&#10;一人当たり面積">
          <a:extLst>
            <a:ext uri="{FF2B5EF4-FFF2-40B4-BE49-F238E27FC236}">
              <a16:creationId xmlns:a16="http://schemas.microsoft.com/office/drawing/2014/main" id="{3F986E32-E507-4522-ABB0-A3F12C7EF200}"/>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15" name="n_2aveValue【博物館】&#10;一人当たり面積">
          <a:extLst>
            <a:ext uri="{FF2B5EF4-FFF2-40B4-BE49-F238E27FC236}">
              <a16:creationId xmlns:a16="http://schemas.microsoft.com/office/drawing/2014/main" id="{909FBD95-86DC-4B52-A203-1D7C42289F43}"/>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16" name="n_3aveValue【博物館】&#10;一人当たり面積">
          <a:extLst>
            <a:ext uri="{FF2B5EF4-FFF2-40B4-BE49-F238E27FC236}">
              <a16:creationId xmlns:a16="http://schemas.microsoft.com/office/drawing/2014/main" id="{CDE5413A-CC5F-4262-A0E9-D777CFE89BC4}"/>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817" name="n_4aveValue【博物館】&#10;一人当たり面積">
          <a:extLst>
            <a:ext uri="{FF2B5EF4-FFF2-40B4-BE49-F238E27FC236}">
              <a16:creationId xmlns:a16="http://schemas.microsoft.com/office/drawing/2014/main" id="{21A6CDF6-CE2D-43D8-8598-10CE5F7B73D5}"/>
            </a:ext>
          </a:extLst>
        </xdr:cNvPr>
        <xdr:cNvSpPr txBox="1"/>
      </xdr:nvSpPr>
      <xdr:spPr>
        <a:xfrm>
          <a:off x="16592627"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18" name="n_1mainValue【博物館】&#10;一人当たり面積">
          <a:extLst>
            <a:ext uri="{FF2B5EF4-FFF2-40B4-BE49-F238E27FC236}">
              <a16:creationId xmlns:a16="http://schemas.microsoft.com/office/drawing/2014/main" id="{2C53EAA7-F47B-49DA-9652-2A67E2204ACF}"/>
            </a:ext>
          </a:extLst>
        </xdr:cNvPr>
        <xdr:cNvSpPr txBox="1"/>
      </xdr:nvSpPr>
      <xdr:spPr>
        <a:xfrm>
          <a:off x="189834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19" name="n_2mainValue【博物館】&#10;一人当たり面積">
          <a:extLst>
            <a:ext uri="{FF2B5EF4-FFF2-40B4-BE49-F238E27FC236}">
              <a16:creationId xmlns:a16="http://schemas.microsoft.com/office/drawing/2014/main" id="{BC9D4B32-8B3E-40CD-8A63-3A75456EB9B6}"/>
            </a:ext>
          </a:extLst>
        </xdr:cNvPr>
        <xdr:cNvSpPr txBox="1"/>
      </xdr:nvSpPr>
      <xdr:spPr>
        <a:xfrm>
          <a:off x="181833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20" name="n_3mainValue【博物館】&#10;一人当たり面積">
          <a:extLst>
            <a:ext uri="{FF2B5EF4-FFF2-40B4-BE49-F238E27FC236}">
              <a16:creationId xmlns:a16="http://schemas.microsoft.com/office/drawing/2014/main" id="{BD5BA3F0-F525-4C66-AA93-F23AA1F9E24F}"/>
            </a:ext>
          </a:extLst>
        </xdr:cNvPr>
        <xdr:cNvSpPr txBox="1"/>
      </xdr:nvSpPr>
      <xdr:spPr>
        <a:xfrm>
          <a:off x="17383202" y="1701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4734</xdr:rowOff>
    </xdr:from>
    <xdr:ext cx="469744" cy="259045"/>
    <xdr:sp macro="" textlink="">
      <xdr:nvSpPr>
        <xdr:cNvPr id="821" name="n_4mainValue【博物館】&#10;一人当たり面積">
          <a:extLst>
            <a:ext uri="{FF2B5EF4-FFF2-40B4-BE49-F238E27FC236}">
              <a16:creationId xmlns:a16="http://schemas.microsoft.com/office/drawing/2014/main" id="{7F167803-8B17-43F5-A93D-330FCFD9022E}"/>
            </a:ext>
          </a:extLst>
        </xdr:cNvPr>
        <xdr:cNvSpPr txBox="1"/>
      </xdr:nvSpPr>
      <xdr:spPr>
        <a:xfrm>
          <a:off x="16592627" y="1701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96627DD7-6DE0-4962-87FE-61655F5461FD}"/>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61B5FF4E-FDBC-4B5C-8F99-3901980FE23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DC41CB67-DCAA-49FA-8F53-B5D4C95F1372}"/>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有形固定資産減価償却率について、道路および港湾・漁港は類似団体平均を下回っているものの、橋りょう・トンネル、学校施設、公営住宅、図書館および博物館については類似団体平均を上回っている。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・橋りょう・トンネルについては、長寿命化修繕計画に基づき、計画的に予防保全を実施するとともに、継続的に点検、診断を行い、適切に維持管理を実施しているところである。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・学校施設（県立学校）および図書館については、平成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年度に策定した「インフラ長寿命化計画に基づく個別施設計画」に基づき、博物館については、平成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年度に策定した「インフラ長寿命化計画に基づく個別施設計画」に基づき、適正に管理を実施しているところである。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年度に策定した「滋賀県営住宅長寿命化計画」に基づき、適正に管理を実施しているところである。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00166E-13CB-4FD7-9786-62C77B1819D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5C946E-27CC-47F7-AAA6-3B5F1483524A}"/>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BAC287-161C-48BE-8435-160384DD50F9}"/>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5A78D4-96F4-44EF-8BCC-68C6C451867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FEAC13-C19E-4136-988C-D29E17064A4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484D98-8F4B-4C76-84FF-39C76A9ECA3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B4531F-4D99-410D-8239-217EB0440D0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B96268-C9E3-49D2-AED2-205F0A8DC4FE}"/>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8FA740-020D-43F9-9C86-969C1723DF6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68CAA2-E058-4078-89BD-B22D31AD055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3DE800-9409-4E01-A539-E573FCFED42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487545-E6AE-429A-89FE-08824DD905F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4761EC-E911-4BC4-8F37-C85C5865C1B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33C3B4-425A-48F9-8E35-8CAC841FF28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C75134-B9B0-4B5C-8E08-C25F3C8F35EA}"/>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8C3EE55-F9BA-427E-A76F-C0C29E0B9776}"/>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8FAC20F-E490-4820-AB1D-640B7AE46F8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9C8E3A-0568-485E-A2B6-9F07A0A33567}"/>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FA744E-7A8E-41AF-867C-0417F4CEBB43}"/>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413B9C-EC67-4E1F-A5D0-3D4A0101A5E6}"/>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22F0FBC-B887-4F00-BFAD-3A6FB88F45B7}"/>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1A4905-EF94-4396-8B27-F7D3E216180A}"/>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7DE535-5C24-4BA1-AB7C-3E98CDF8928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6AEA5A-E842-4356-84C9-5BBF16250BB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7B9D1E-D88B-4ED5-BAF8-87620C21A07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47F06E-27FD-40F5-BBF5-86462CF5C74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8ECCD0-9077-4644-A600-1D1E943B815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934BCC22-1151-48AA-929A-C93724E0AC48}"/>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24BA8BE2-7852-4458-A0B9-146E90D0DF0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D61E835A-7240-415A-9142-4BCB18E09B39}"/>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AF2B1CF4-4A87-445E-AB5A-55FC3DE8DFD1}"/>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9FE5EBAB-AC5D-4FD1-A7BC-ED0875CB49DC}"/>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9824A9E0-C870-4530-8289-80C0B68BE69C}"/>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727A323B-DE44-4BFB-BBB2-7DBE09E7DDCF}"/>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6E6B1317-39F2-4231-8814-A60B58997789}"/>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3B2D2A6C-2AB5-45D3-813B-D35998DB8A3C}"/>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8B4138C9-BD1B-44EE-9CF7-C972BEA8543B}"/>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CC78E7AD-B9A6-4CA7-862E-111EA994F0F9}"/>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9AA8CA-3ADB-48ED-9A63-BBE1105CC4D2}"/>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0AEFDA-B524-4923-B5FD-47F7F8A74BE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38C510-50C0-437E-B1C7-CECBF97142E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F9FF1B-86F2-41BE-ACC5-E6DA0EB8C517}"/>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5C10FDE-13F1-4343-A287-ADAB6167469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0E4D92-84DE-41DD-82FE-A3FF00F49610}"/>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068F2E4-4865-40EA-9002-43DAA5A89A6E}"/>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7776AD9-5AFF-48D0-978D-47C351621D75}"/>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5D0BECD-BF40-472B-8627-9D6B14E05E84}"/>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665D739-003E-4F75-92DB-6D2F39A3FC2D}"/>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3EF0AD5-1F0C-4610-8C66-1F0638506AC6}"/>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54C261A-499C-4A22-B4B5-7C8548B9A995}"/>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C35B6EE-7D27-45FC-8584-3E5A446C25FB}"/>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2CA8D81-CCD7-48C0-896D-80E0E0BD78DE}"/>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0311AEB-E181-402C-A701-5D33952EE942}"/>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3370E76-2EFB-407E-AA22-9B6B46053168}"/>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C35EEC70-B9C4-4BDA-808C-30F8E3E7C73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291513EB-73D5-4419-A142-4CB61B5A3784}"/>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CED25507-7FEB-4079-8C0F-6515D0132131}"/>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07B85EF5-D856-4C09-A325-093B60C29DB7}"/>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A1F36F35-21BA-42C3-BC01-E6E700E750D3}"/>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1794A654-27F9-4EE6-B267-8034EC1F38C9}"/>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3C790A82-3533-438A-9340-C5FED057B4BC}"/>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65EDF54F-1AF7-4216-BC86-DF3945601A44}"/>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E98BBE60-EF93-4F36-A8E9-41C3C7DE7471}"/>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FB7B057C-49CF-4DC1-A7E4-956190111C1F}"/>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A275035E-87F1-441A-A5D5-CDF1D362103E}"/>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FD7ACB98-51FD-4F3B-A32F-543C660CE256}"/>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BDA52A8-B317-4A4F-9C90-B8243FEBE0A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07CCBB-9415-4CFD-B198-8A1D0136F92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6E800D-4747-4F78-89AC-DBE922483C3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ABA5415-6DA2-4630-AE3F-3E0EDD69D38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EEC00F-E54D-4178-B001-95A683051A1D}"/>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145415</xdr:rowOff>
    </xdr:from>
    <xdr:to>
      <xdr:col>24</xdr:col>
      <xdr:colOff>114300</xdr:colOff>
      <xdr:row>39</xdr:row>
      <xdr:rowOff>75565</xdr:rowOff>
    </xdr:to>
    <xdr:sp macro="" textlink="">
      <xdr:nvSpPr>
        <xdr:cNvPr id="73" name="楕円 72">
          <a:extLst>
            <a:ext uri="{FF2B5EF4-FFF2-40B4-BE49-F238E27FC236}">
              <a16:creationId xmlns:a16="http://schemas.microsoft.com/office/drawing/2014/main" id="{D7417A25-03CF-4EEF-8920-D11CC6DDF774}"/>
            </a:ext>
          </a:extLst>
        </xdr:cNvPr>
        <xdr:cNvSpPr/>
      </xdr:nvSpPr>
      <xdr:spPr>
        <a:xfrm>
          <a:off x="4124325" y="62953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123842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6AB034FA-4B9E-4A59-B8BE-C836424BD85F}"/>
            </a:ext>
          </a:extLst>
        </xdr:cNvPr>
        <xdr:cNvSpPr txBox="1"/>
      </xdr:nvSpPr>
      <xdr:spPr>
        <a:xfrm>
          <a:off x="42291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5" name="楕円 74">
          <a:extLst>
            <a:ext uri="{FF2B5EF4-FFF2-40B4-BE49-F238E27FC236}">
              <a16:creationId xmlns:a16="http://schemas.microsoft.com/office/drawing/2014/main" id="{BA200023-04B1-4CC7-A90E-6E2B3A917529}"/>
            </a:ext>
          </a:extLst>
        </xdr:cNvPr>
        <xdr:cNvSpPr/>
      </xdr:nvSpPr>
      <xdr:spPr>
        <a:xfrm>
          <a:off x="3381375" y="62661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24765</xdr:rowOff>
    </xdr:to>
    <xdr:cxnSp macro="">
      <xdr:nvCxnSpPr>
        <xdr:cNvPr id="76" name="直線コネクタ 75">
          <a:extLst>
            <a:ext uri="{FF2B5EF4-FFF2-40B4-BE49-F238E27FC236}">
              <a16:creationId xmlns:a16="http://schemas.microsoft.com/office/drawing/2014/main" id="{313B1A1C-466E-4A6B-BDEC-B8A505DBEBED}"/>
            </a:ext>
          </a:extLst>
        </xdr:cNvPr>
        <xdr:cNvCxnSpPr/>
      </xdr:nvCxnSpPr>
      <xdr:spPr>
        <a:xfrm>
          <a:off x="3429000" y="6313805"/>
          <a:ext cx="7524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7" name="楕円 76">
          <a:extLst>
            <a:ext uri="{FF2B5EF4-FFF2-40B4-BE49-F238E27FC236}">
              <a16:creationId xmlns:a16="http://schemas.microsoft.com/office/drawing/2014/main" id="{ACB1A782-7643-44B9-A9BF-CB69C3E4D2D2}"/>
            </a:ext>
          </a:extLst>
        </xdr:cNvPr>
        <xdr:cNvSpPr/>
      </xdr:nvSpPr>
      <xdr:spPr>
        <a:xfrm>
          <a:off x="2571750" y="6231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129540</xdr:rowOff>
    </xdr:from>
    <xdr:to>
      <xdr:col>19</xdr:col>
      <xdr:colOff>177800</xdr:colOff>
      <xdr:row>38</xdr:row>
      <xdr:rowOff>163830</xdr:rowOff>
    </xdr:to>
    <xdr:cxnSp macro="">
      <xdr:nvCxnSpPr>
        <xdr:cNvPr id="78" name="直線コネクタ 77">
          <a:extLst>
            <a:ext uri="{FF2B5EF4-FFF2-40B4-BE49-F238E27FC236}">
              <a16:creationId xmlns:a16="http://schemas.microsoft.com/office/drawing/2014/main" id="{317C070E-3CD5-4DF9-B6D3-2448FFD32C82}"/>
            </a:ext>
          </a:extLst>
        </xdr:cNvPr>
        <xdr:cNvCxnSpPr/>
      </xdr:nvCxnSpPr>
      <xdr:spPr>
        <a:xfrm>
          <a:off x="2619375" y="6279515"/>
          <a:ext cx="8096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9" name="楕円 78">
          <a:extLst>
            <a:ext uri="{FF2B5EF4-FFF2-40B4-BE49-F238E27FC236}">
              <a16:creationId xmlns:a16="http://schemas.microsoft.com/office/drawing/2014/main" id="{4BB791A1-5A6D-4981-83B6-FD449E541532}"/>
            </a:ext>
          </a:extLst>
        </xdr:cNvPr>
        <xdr:cNvSpPr/>
      </xdr:nvSpPr>
      <xdr:spPr>
        <a:xfrm>
          <a:off x="1781175" y="6226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129540</xdr:rowOff>
    </xdr:to>
    <xdr:cxnSp macro="">
      <xdr:nvCxnSpPr>
        <xdr:cNvPr id="80" name="直線コネクタ 79">
          <a:extLst>
            <a:ext uri="{FF2B5EF4-FFF2-40B4-BE49-F238E27FC236}">
              <a16:creationId xmlns:a16="http://schemas.microsoft.com/office/drawing/2014/main" id="{D908C94B-C749-4A2F-82B0-801039372382}"/>
            </a:ext>
          </a:extLst>
        </xdr:cNvPr>
        <xdr:cNvCxnSpPr/>
      </xdr:nvCxnSpPr>
      <xdr:spPr>
        <a:xfrm>
          <a:off x="1828800" y="6273800"/>
          <a:ext cx="7905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40640</xdr:rowOff>
    </xdr:from>
    <xdr:to>
      <xdr:col>6</xdr:col>
      <xdr:colOff>38100</xdr:colOff>
      <xdr:row>38</xdr:row>
      <xdr:rowOff>142240</xdr:rowOff>
    </xdr:to>
    <xdr:sp macro="" textlink="">
      <xdr:nvSpPr>
        <xdr:cNvPr id="81" name="楕円 80">
          <a:extLst>
            <a:ext uri="{FF2B5EF4-FFF2-40B4-BE49-F238E27FC236}">
              <a16:creationId xmlns:a16="http://schemas.microsoft.com/office/drawing/2014/main" id="{F43AFA78-E1EC-49E8-92EE-77E44ADAB725}"/>
            </a:ext>
          </a:extLst>
        </xdr:cNvPr>
        <xdr:cNvSpPr/>
      </xdr:nvSpPr>
      <xdr:spPr>
        <a:xfrm>
          <a:off x="981075" y="61937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91440</xdr:rowOff>
    </xdr:from>
    <xdr:to>
      <xdr:col>10</xdr:col>
      <xdr:colOff>114300</xdr:colOff>
      <xdr:row>38</xdr:row>
      <xdr:rowOff>123825</xdr:rowOff>
    </xdr:to>
    <xdr:cxnSp macro="">
      <xdr:nvCxnSpPr>
        <xdr:cNvPr id="82" name="直線コネクタ 81">
          <a:extLst>
            <a:ext uri="{FF2B5EF4-FFF2-40B4-BE49-F238E27FC236}">
              <a16:creationId xmlns:a16="http://schemas.microsoft.com/office/drawing/2014/main" id="{0D788C73-630F-4FF5-9688-AEEA9D552280}"/>
            </a:ext>
          </a:extLst>
        </xdr:cNvPr>
        <xdr:cNvCxnSpPr/>
      </xdr:nvCxnSpPr>
      <xdr:spPr>
        <a:xfrm>
          <a:off x="1028700" y="624141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3" name="n_1aveValue【体育館・プール】&#10;有形固定資産減価償却率">
          <a:extLst>
            <a:ext uri="{FF2B5EF4-FFF2-40B4-BE49-F238E27FC236}">
              <a16:creationId xmlns:a16="http://schemas.microsoft.com/office/drawing/2014/main" id="{CDB55F1F-6A7C-4740-870D-3123DDF2247A}"/>
            </a:ext>
          </a:extLst>
        </xdr:cNvPr>
        <xdr:cNvSpPr txBox="1"/>
      </xdr:nvSpPr>
      <xdr:spPr>
        <a:xfrm>
          <a:off x="32391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4" name="n_2aveValue【体育館・プール】&#10;有形固定資産減価償却率">
          <a:extLst>
            <a:ext uri="{FF2B5EF4-FFF2-40B4-BE49-F238E27FC236}">
              <a16:creationId xmlns:a16="http://schemas.microsoft.com/office/drawing/2014/main" id="{52C4813B-72E3-44DE-9BC9-E99C99E0644E}"/>
            </a:ext>
          </a:extLst>
        </xdr:cNvPr>
        <xdr:cNvSpPr txBox="1"/>
      </xdr:nvSpPr>
      <xdr:spPr>
        <a:xfrm>
          <a:off x="2439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5" name="n_3aveValue【体育館・プール】&#10;有形固定資産減価償却率">
          <a:extLst>
            <a:ext uri="{FF2B5EF4-FFF2-40B4-BE49-F238E27FC236}">
              <a16:creationId xmlns:a16="http://schemas.microsoft.com/office/drawing/2014/main" id="{382B1B76-3A85-4C73-9049-78BFE241BADE}"/>
            </a:ext>
          </a:extLst>
        </xdr:cNvPr>
        <xdr:cNvSpPr txBox="1"/>
      </xdr:nvSpPr>
      <xdr:spPr>
        <a:xfrm>
          <a:off x="1648469"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6" name="n_4aveValue【体育館・プール】&#10;有形固定資産減価償却率">
          <a:extLst>
            <a:ext uri="{FF2B5EF4-FFF2-40B4-BE49-F238E27FC236}">
              <a16:creationId xmlns:a16="http://schemas.microsoft.com/office/drawing/2014/main" id="{29F3CE4C-934B-45B0-9BE7-2C2F7C2A001F}"/>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7" name="n_1mainValue【体育館・プール】&#10;有形固定資産減価償却率">
          <a:extLst>
            <a:ext uri="{FF2B5EF4-FFF2-40B4-BE49-F238E27FC236}">
              <a16:creationId xmlns:a16="http://schemas.microsoft.com/office/drawing/2014/main" id="{3DB41550-1879-4C50-80AD-976EED922609}"/>
            </a:ext>
          </a:extLst>
        </xdr:cNvPr>
        <xdr:cNvSpPr txBox="1"/>
      </xdr:nvSpPr>
      <xdr:spPr>
        <a:xfrm>
          <a:off x="32391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88" name="n_2mainValue【体育館・プール】&#10;有形固定資産減価償却率">
          <a:extLst>
            <a:ext uri="{FF2B5EF4-FFF2-40B4-BE49-F238E27FC236}">
              <a16:creationId xmlns:a16="http://schemas.microsoft.com/office/drawing/2014/main" id="{FDAEE992-62B8-40D3-A41D-BFC29B8828A8}"/>
            </a:ext>
          </a:extLst>
        </xdr:cNvPr>
        <xdr:cNvSpPr txBox="1"/>
      </xdr:nvSpPr>
      <xdr:spPr>
        <a:xfrm>
          <a:off x="24390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9" name="n_3mainValue【体育館・プール】&#10;有形固定資産減価償却率">
          <a:extLst>
            <a:ext uri="{FF2B5EF4-FFF2-40B4-BE49-F238E27FC236}">
              <a16:creationId xmlns:a16="http://schemas.microsoft.com/office/drawing/2014/main" id="{78347B42-349A-44E3-848A-F53CEC43FFA3}"/>
            </a:ext>
          </a:extLst>
        </xdr:cNvPr>
        <xdr:cNvSpPr txBox="1"/>
      </xdr:nvSpPr>
      <xdr:spPr>
        <a:xfrm>
          <a:off x="1648469"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133367</xdr:rowOff>
    </xdr:from>
    <xdr:ext cx="405111" cy="259045"/>
    <xdr:sp macro="" textlink="">
      <xdr:nvSpPr>
        <xdr:cNvPr id="90" name="n_4mainValue【体育館・プール】&#10;有形固定資産減価償却率">
          <a:extLst>
            <a:ext uri="{FF2B5EF4-FFF2-40B4-BE49-F238E27FC236}">
              <a16:creationId xmlns:a16="http://schemas.microsoft.com/office/drawing/2014/main" id="{22789627-0A8F-4382-BD5C-D22A81BED3EA}"/>
            </a:ext>
          </a:extLst>
        </xdr:cNvPr>
        <xdr:cNvSpPr txBox="1"/>
      </xdr:nvSpPr>
      <xdr:spPr>
        <a:xfrm>
          <a:off x="848369"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EED4372-BD7A-41CA-AE80-90BD8DD831A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A26C1337-DBE7-4EF9-81AC-FE2D95E4A501}"/>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0ECCE5EA-6966-4944-8F16-5F625030178B}"/>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25BEB093-42B5-434A-BCA9-83B26ACD7D63}"/>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20677C75-1AFA-42DD-8787-314441FBAF52}"/>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746C1B4-5DB3-4668-AC2F-D8362C74CF8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61F61C5F-ABA7-440B-BF03-D50C949E89DF}"/>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6E42A91-4A27-483E-840C-7B50190FC7E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CCAA1C7-6CD3-4B79-8FD3-D089B2E1922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E98D3D6-69DD-4D04-8134-F1ED9525852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BDE2861-9260-4735-B3D7-E72C6B910D2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B5224A1C-E141-469A-8E1F-F17B46306B4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B101817-1DA9-4C8F-BB3C-F0252F8CE3D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8D43D3F6-3A8A-4EA8-AC61-DD48262FC8A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B1F896C-2B20-4F2E-941F-BADAFDA8962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754A986-B1A8-4E8C-83A5-2902033E1E7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2CB446D-DBE9-451B-9966-B5CD5E34BEE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A1BCD2B5-36C3-44E4-A987-E9416B9CA8D2}"/>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ECA2A1D-327E-44A5-8C01-437DA1E4CFA2}"/>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135D9B56-F872-4743-8CE1-F433F74E3114}"/>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体育館・プール】&#10;一人当たり面積グラフ枠">
          <a:extLst>
            <a:ext uri="{FF2B5EF4-FFF2-40B4-BE49-F238E27FC236}">
              <a16:creationId xmlns:a16="http://schemas.microsoft.com/office/drawing/2014/main" id="{0A0C5938-A1B9-41FD-8E9C-ADDF291073A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12" name="直線コネクタ 111">
          <a:extLst>
            <a:ext uri="{FF2B5EF4-FFF2-40B4-BE49-F238E27FC236}">
              <a16:creationId xmlns:a16="http://schemas.microsoft.com/office/drawing/2014/main" id="{F57EE68C-C36B-4F41-B340-7C1AC8B26244}"/>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3" name="【体育館・プール】&#10;一人当たり面積最小値テキスト">
          <a:extLst>
            <a:ext uri="{FF2B5EF4-FFF2-40B4-BE49-F238E27FC236}">
              <a16:creationId xmlns:a16="http://schemas.microsoft.com/office/drawing/2014/main" id="{47C37C7A-5DDE-4152-86D2-2BEE73564C45}"/>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4" name="直線コネクタ 113">
          <a:extLst>
            <a:ext uri="{FF2B5EF4-FFF2-40B4-BE49-F238E27FC236}">
              <a16:creationId xmlns:a16="http://schemas.microsoft.com/office/drawing/2014/main" id="{73F1A20C-21F7-4A85-89DB-C5F81047F215}"/>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5" name="【体育館・プール】&#10;一人当たり面積最大値テキスト">
          <a:extLst>
            <a:ext uri="{FF2B5EF4-FFF2-40B4-BE49-F238E27FC236}">
              <a16:creationId xmlns:a16="http://schemas.microsoft.com/office/drawing/2014/main" id="{B1B97F3C-8F92-471C-BB79-1D8EBD58360F}"/>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6" name="直線コネクタ 115">
          <a:extLst>
            <a:ext uri="{FF2B5EF4-FFF2-40B4-BE49-F238E27FC236}">
              <a16:creationId xmlns:a16="http://schemas.microsoft.com/office/drawing/2014/main" id="{4E271876-A73E-4E68-8A6D-84EC30428B6E}"/>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7" name="【体育館・プール】&#10;一人当たり面積平均値テキスト">
          <a:extLst>
            <a:ext uri="{FF2B5EF4-FFF2-40B4-BE49-F238E27FC236}">
              <a16:creationId xmlns:a16="http://schemas.microsoft.com/office/drawing/2014/main" id="{E1C9908E-3528-4E62-8429-19BB36C3C70F}"/>
            </a:ext>
          </a:extLst>
        </xdr:cNvPr>
        <xdr:cNvSpPr txBox="1"/>
      </xdr:nvSpPr>
      <xdr:spPr>
        <a:xfrm>
          <a:off x="9477375" y="6560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フローチャート: 判断 117">
          <a:extLst>
            <a:ext uri="{FF2B5EF4-FFF2-40B4-BE49-F238E27FC236}">
              <a16:creationId xmlns:a16="http://schemas.microsoft.com/office/drawing/2014/main" id="{21D7CED4-4EE4-481F-AD90-A7E0DBC82BCE}"/>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a:extLst>
            <a:ext uri="{FF2B5EF4-FFF2-40B4-BE49-F238E27FC236}">
              <a16:creationId xmlns:a16="http://schemas.microsoft.com/office/drawing/2014/main" id="{C470A714-776E-4403-99EC-D8DAFFE300E1}"/>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a:extLst>
            <a:ext uri="{FF2B5EF4-FFF2-40B4-BE49-F238E27FC236}">
              <a16:creationId xmlns:a16="http://schemas.microsoft.com/office/drawing/2014/main" id="{BFC29306-15A9-480A-83B7-B1C2D1E5A815}"/>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1" name="フローチャート: 判断 120">
          <a:extLst>
            <a:ext uri="{FF2B5EF4-FFF2-40B4-BE49-F238E27FC236}">
              <a16:creationId xmlns:a16="http://schemas.microsoft.com/office/drawing/2014/main" id="{82764043-38C1-47A6-8ED2-014A33F09C28}"/>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22" name="フローチャート: 判断 121">
          <a:extLst>
            <a:ext uri="{FF2B5EF4-FFF2-40B4-BE49-F238E27FC236}">
              <a16:creationId xmlns:a16="http://schemas.microsoft.com/office/drawing/2014/main" id="{D52FF21E-3DF8-4AD5-A2A9-0A13FD6334DB}"/>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4E610E-2B31-4A22-B585-51970571C4AA}"/>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30B9313-51BF-4C41-B32A-BEEA919FEF5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8E056C-AF23-4417-82D3-58CB7AF7B11B}"/>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174919-5590-468C-B714-FFD0DD0F26A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E2DFEB4-1C4A-4EC6-BFBA-F931578590F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8" name="楕円 127">
          <a:extLst>
            <a:ext uri="{FF2B5EF4-FFF2-40B4-BE49-F238E27FC236}">
              <a16:creationId xmlns:a16="http://schemas.microsoft.com/office/drawing/2014/main" id="{79A50967-D09F-4E5D-8C10-08EFAC694AE3}"/>
            </a:ext>
          </a:extLst>
        </xdr:cNvPr>
        <xdr:cNvSpPr/>
      </xdr:nvSpPr>
      <xdr:spPr>
        <a:xfrm>
          <a:off x="9401175" y="64008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105427</xdr:rowOff>
    </xdr:from>
    <xdr:ext cx="469744" cy="259045"/>
    <xdr:sp macro="" textlink="">
      <xdr:nvSpPr>
        <xdr:cNvPr id="129" name="【体育館・プール】&#10;一人当たり面積該当値テキスト">
          <a:extLst>
            <a:ext uri="{FF2B5EF4-FFF2-40B4-BE49-F238E27FC236}">
              <a16:creationId xmlns:a16="http://schemas.microsoft.com/office/drawing/2014/main" id="{BD4C8695-7441-4ABF-9935-2609AFA2B8B6}"/>
            </a:ext>
          </a:extLst>
        </xdr:cNvPr>
        <xdr:cNvSpPr txBox="1"/>
      </xdr:nvSpPr>
      <xdr:spPr>
        <a:xfrm>
          <a:off x="9477375"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0" name="楕円 129">
          <a:extLst>
            <a:ext uri="{FF2B5EF4-FFF2-40B4-BE49-F238E27FC236}">
              <a16:creationId xmlns:a16="http://schemas.microsoft.com/office/drawing/2014/main" id="{EAD4272A-8150-480B-AB8C-0133D1A99DA3}"/>
            </a:ext>
          </a:extLst>
        </xdr:cNvPr>
        <xdr:cNvSpPr/>
      </xdr:nvSpPr>
      <xdr:spPr>
        <a:xfrm>
          <a:off x="8639175" y="640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1" name="直線コネクタ 130">
          <a:extLst>
            <a:ext uri="{FF2B5EF4-FFF2-40B4-BE49-F238E27FC236}">
              <a16:creationId xmlns:a16="http://schemas.microsoft.com/office/drawing/2014/main" id="{1530AEAF-BC34-4A33-83F6-A3360C2F13B6}"/>
            </a:ext>
          </a:extLst>
        </xdr:cNvPr>
        <xdr:cNvCxnSpPr/>
      </xdr:nvCxnSpPr>
      <xdr:spPr>
        <a:xfrm>
          <a:off x="8686800" y="6448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2" name="楕円 131">
          <a:extLst>
            <a:ext uri="{FF2B5EF4-FFF2-40B4-BE49-F238E27FC236}">
              <a16:creationId xmlns:a16="http://schemas.microsoft.com/office/drawing/2014/main" id="{C28065B9-91AC-4441-B266-9471335B83A9}"/>
            </a:ext>
          </a:extLst>
        </xdr:cNvPr>
        <xdr:cNvSpPr/>
      </xdr:nvSpPr>
      <xdr:spPr>
        <a:xfrm>
          <a:off x="7839075" y="6400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3" name="直線コネクタ 132">
          <a:extLst>
            <a:ext uri="{FF2B5EF4-FFF2-40B4-BE49-F238E27FC236}">
              <a16:creationId xmlns:a16="http://schemas.microsoft.com/office/drawing/2014/main" id="{E948B622-C622-4DF5-9155-9AB98B6BD9A1}"/>
            </a:ext>
          </a:extLst>
        </xdr:cNvPr>
        <xdr:cNvCxnSpPr/>
      </xdr:nvCxnSpPr>
      <xdr:spPr>
        <a:xfrm>
          <a:off x="7886700" y="6448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4" name="楕円 133">
          <a:extLst>
            <a:ext uri="{FF2B5EF4-FFF2-40B4-BE49-F238E27FC236}">
              <a16:creationId xmlns:a16="http://schemas.microsoft.com/office/drawing/2014/main" id="{CD799D08-F0D0-42FE-BF65-24927198AE42}"/>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133350</xdr:rowOff>
    </xdr:to>
    <xdr:cxnSp macro="">
      <xdr:nvCxnSpPr>
        <xdr:cNvPr id="135" name="直線コネクタ 134">
          <a:extLst>
            <a:ext uri="{FF2B5EF4-FFF2-40B4-BE49-F238E27FC236}">
              <a16:creationId xmlns:a16="http://schemas.microsoft.com/office/drawing/2014/main" id="{1A189CE2-EDC0-4920-B925-D6289BA613C0}"/>
            </a:ext>
          </a:extLst>
        </xdr:cNvPr>
        <xdr:cNvCxnSpPr/>
      </xdr:nvCxnSpPr>
      <xdr:spPr>
        <a:xfrm>
          <a:off x="7077075" y="64103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6" name="楕円 135">
          <a:extLst>
            <a:ext uri="{FF2B5EF4-FFF2-40B4-BE49-F238E27FC236}">
              <a16:creationId xmlns:a16="http://schemas.microsoft.com/office/drawing/2014/main" id="{404853FA-7810-453A-805F-AFFC32737D08}"/>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37" name="直線コネクタ 136">
          <a:extLst>
            <a:ext uri="{FF2B5EF4-FFF2-40B4-BE49-F238E27FC236}">
              <a16:creationId xmlns:a16="http://schemas.microsoft.com/office/drawing/2014/main" id="{C84FC6D1-9488-48CD-8D19-43EC08E7F10C}"/>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8" name="n_1aveValue【体育館・プール】&#10;一人当たり面積">
          <a:extLst>
            <a:ext uri="{FF2B5EF4-FFF2-40B4-BE49-F238E27FC236}">
              <a16:creationId xmlns:a16="http://schemas.microsoft.com/office/drawing/2014/main" id="{D8CB53B5-AD53-4177-87DF-7A5E1E4F0651}"/>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9" name="n_2aveValue【体育館・プール】&#10;一人当たり面積">
          <a:extLst>
            <a:ext uri="{FF2B5EF4-FFF2-40B4-BE49-F238E27FC236}">
              <a16:creationId xmlns:a16="http://schemas.microsoft.com/office/drawing/2014/main" id="{076AD2A9-4936-400A-AE77-D2C6A3704C8E}"/>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0" name="n_3aveValue【体育館・プール】&#10;一人当たり面積">
          <a:extLst>
            <a:ext uri="{FF2B5EF4-FFF2-40B4-BE49-F238E27FC236}">
              <a16:creationId xmlns:a16="http://schemas.microsoft.com/office/drawing/2014/main" id="{8B12A92A-9661-4411-8A3A-3862F7878433}"/>
            </a:ext>
          </a:extLst>
        </xdr:cNvPr>
        <xdr:cNvSpPr txBox="1"/>
      </xdr:nvSpPr>
      <xdr:spPr>
        <a:xfrm>
          <a:off x="6867602" y="65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1" name="n_4aveValue【体育館・プール】&#10;一人当たり面積">
          <a:extLst>
            <a:ext uri="{FF2B5EF4-FFF2-40B4-BE49-F238E27FC236}">
              <a16:creationId xmlns:a16="http://schemas.microsoft.com/office/drawing/2014/main" id="{96F6D09A-24D3-4869-8114-CB629B1C90BE}"/>
            </a:ext>
          </a:extLst>
        </xdr:cNvPr>
        <xdr:cNvSpPr txBox="1"/>
      </xdr:nvSpPr>
      <xdr:spPr>
        <a:xfrm>
          <a:off x="6067502"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2" name="n_1mainValue【体育館・プール】&#10;一人当たり面積">
          <a:extLst>
            <a:ext uri="{FF2B5EF4-FFF2-40B4-BE49-F238E27FC236}">
              <a16:creationId xmlns:a16="http://schemas.microsoft.com/office/drawing/2014/main" id="{9F33486E-4A6B-4EA8-B8F2-421CEC2D4B96}"/>
            </a:ext>
          </a:extLst>
        </xdr:cNvPr>
        <xdr:cNvSpPr txBox="1"/>
      </xdr:nvSpPr>
      <xdr:spPr>
        <a:xfrm>
          <a:off x="8458277"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3" name="n_2mainValue【体育館・プール】&#10;一人当たり面積">
          <a:extLst>
            <a:ext uri="{FF2B5EF4-FFF2-40B4-BE49-F238E27FC236}">
              <a16:creationId xmlns:a16="http://schemas.microsoft.com/office/drawing/2014/main" id="{F231A89C-A750-4C12-8A81-10DED0E94E3A}"/>
            </a:ext>
          </a:extLst>
        </xdr:cNvPr>
        <xdr:cNvSpPr txBox="1"/>
      </xdr:nvSpPr>
      <xdr:spPr>
        <a:xfrm>
          <a:off x="7677227"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4" name="n_3mainValue【体育館・プール】&#10;一人当たり面積">
          <a:extLst>
            <a:ext uri="{FF2B5EF4-FFF2-40B4-BE49-F238E27FC236}">
              <a16:creationId xmlns:a16="http://schemas.microsoft.com/office/drawing/2014/main" id="{D17139C8-83E5-4549-AD79-D9B9C375D550}"/>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5" name="n_4mainValue【体育館・プール】&#10;一人当たり面積">
          <a:extLst>
            <a:ext uri="{FF2B5EF4-FFF2-40B4-BE49-F238E27FC236}">
              <a16:creationId xmlns:a16="http://schemas.microsoft.com/office/drawing/2014/main" id="{45529283-27C4-4951-B147-1409F35F85DD}"/>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62ACA5D-A979-48F8-BF46-FD5C0A31E77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61538391-3D23-4A31-89D1-1C027338F820}"/>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689BBEF7-8D9B-4DDF-AB87-C641430382B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AFE2C86E-0C55-4AE4-BCC7-73EA9222BBD0}"/>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85C2D4FA-9817-444C-A534-59D9A4AA8C15}"/>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60BE69CF-2054-4254-B581-1CA9160AF4E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9B2BA9E3-A954-4B65-BAA3-BB2F5783B003}"/>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35AC1445-77CF-404C-BBFF-0B479EA26984}"/>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3D8EC21-9735-4A64-A5AA-8B2396B27889}"/>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2351D859-66A3-4B44-B507-A25F4B74E93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939C9630-AB04-4FF8-B668-6F9EEA1C72CC}"/>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D4662E28-1010-4E22-B8A1-52E7108755CB}"/>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6D6B2C91-3161-4772-8A84-ACC7913DB55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3BE1D8F1-BA1D-488A-94DD-B2F45872EFCF}"/>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56904E4F-8B2A-46CD-8BF8-31934C4D2BE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1C11031A-3720-4151-8FA6-30D82DB2C862}"/>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660BA713-5ABB-4A13-8350-A2DFFE08473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1B039735-419F-4824-BFBA-7C53B2D0ED1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2DA5E11D-1517-4C78-B560-B88F58311401}"/>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E9FF622A-9F04-4258-A733-C7FED1BCD7C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218A5A30-8FEB-4A92-9163-3CD52D294415}"/>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陸上競技場・野球場・球技場】&#10;有形固定資産減価償却率グラフ枠">
          <a:extLst>
            <a:ext uri="{FF2B5EF4-FFF2-40B4-BE49-F238E27FC236}">
              <a16:creationId xmlns:a16="http://schemas.microsoft.com/office/drawing/2014/main" id="{2E34E63C-F8CD-4ACC-899D-D6FD3F4A43F9}"/>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8" name="直線コネクタ 167">
          <a:extLst>
            <a:ext uri="{FF2B5EF4-FFF2-40B4-BE49-F238E27FC236}">
              <a16:creationId xmlns:a16="http://schemas.microsoft.com/office/drawing/2014/main" id="{51CD275A-BD4F-4E6C-8387-2B75B6B47755}"/>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9" name="【陸上競技場・野球場・球技場】&#10;有形固定資産減価償却率最小値テキスト">
          <a:extLst>
            <a:ext uri="{FF2B5EF4-FFF2-40B4-BE49-F238E27FC236}">
              <a16:creationId xmlns:a16="http://schemas.microsoft.com/office/drawing/2014/main" id="{E7AFB485-6AE7-446F-A37C-AD8537BD2A88}"/>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70" name="直線コネクタ 169">
          <a:extLst>
            <a:ext uri="{FF2B5EF4-FFF2-40B4-BE49-F238E27FC236}">
              <a16:creationId xmlns:a16="http://schemas.microsoft.com/office/drawing/2014/main" id="{4FE06F8A-19C8-4E3B-86ED-E581F7968973}"/>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71" name="【陸上競技場・野球場・球技場】&#10;有形固定資産減価償却率最大値テキスト">
          <a:extLst>
            <a:ext uri="{FF2B5EF4-FFF2-40B4-BE49-F238E27FC236}">
              <a16:creationId xmlns:a16="http://schemas.microsoft.com/office/drawing/2014/main" id="{7862704F-6DDD-4DA9-B7AE-C7543FFBE7B3}"/>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2" name="直線コネクタ 171">
          <a:extLst>
            <a:ext uri="{FF2B5EF4-FFF2-40B4-BE49-F238E27FC236}">
              <a16:creationId xmlns:a16="http://schemas.microsoft.com/office/drawing/2014/main" id="{27377286-3C48-42D1-8D37-288976C6B31A}"/>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73" name="【陸上競技場・野球場・球技場】&#10;有形固定資産減価償却率平均値テキスト">
          <a:extLst>
            <a:ext uri="{FF2B5EF4-FFF2-40B4-BE49-F238E27FC236}">
              <a16:creationId xmlns:a16="http://schemas.microsoft.com/office/drawing/2014/main" id="{ED40085C-323E-49BF-A3C1-764BCC666D43}"/>
            </a:ext>
          </a:extLst>
        </xdr:cNvPr>
        <xdr:cNvSpPr txBox="1"/>
      </xdr:nvSpPr>
      <xdr:spPr>
        <a:xfrm>
          <a:off x="4229100" y="937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4" name="フローチャート: 判断 173">
          <a:extLst>
            <a:ext uri="{FF2B5EF4-FFF2-40B4-BE49-F238E27FC236}">
              <a16:creationId xmlns:a16="http://schemas.microsoft.com/office/drawing/2014/main" id="{5D0877DF-9DFF-4E67-B40B-8C1A9CF0A9A8}"/>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75" name="フローチャート: 判断 174">
          <a:extLst>
            <a:ext uri="{FF2B5EF4-FFF2-40B4-BE49-F238E27FC236}">
              <a16:creationId xmlns:a16="http://schemas.microsoft.com/office/drawing/2014/main" id="{D9C3A497-4A47-4433-81D9-4EBA220EF16D}"/>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6" name="フローチャート: 判断 175">
          <a:extLst>
            <a:ext uri="{FF2B5EF4-FFF2-40B4-BE49-F238E27FC236}">
              <a16:creationId xmlns:a16="http://schemas.microsoft.com/office/drawing/2014/main" id="{95352C23-87F4-4A62-8B9C-9C93D7B15F59}"/>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7" name="フローチャート: 判断 176">
          <a:extLst>
            <a:ext uri="{FF2B5EF4-FFF2-40B4-BE49-F238E27FC236}">
              <a16:creationId xmlns:a16="http://schemas.microsoft.com/office/drawing/2014/main" id="{6B42647D-5FC5-4F03-AF80-6696D9DB3A54}"/>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8" name="フローチャート: 判断 177">
          <a:extLst>
            <a:ext uri="{FF2B5EF4-FFF2-40B4-BE49-F238E27FC236}">
              <a16:creationId xmlns:a16="http://schemas.microsoft.com/office/drawing/2014/main" id="{520A35DE-F696-4D59-B12B-2B03B7F699F6}"/>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7F0231D-9AD3-487D-BE19-8C60609BB4A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9B04E71-CA70-4036-8945-7BC0A8F5E0DC}"/>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520CE2E-A2C6-4FA5-BA3A-C48D64FEFEA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AD32AD5-8332-45DD-9918-83740C16CBD2}"/>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8C344CE-CE21-4489-AB81-B2636161D7E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4" name="楕円 183">
          <a:extLst>
            <a:ext uri="{FF2B5EF4-FFF2-40B4-BE49-F238E27FC236}">
              <a16:creationId xmlns:a16="http://schemas.microsoft.com/office/drawing/2014/main" id="{3C63FCA4-8272-4A5C-A8CC-6888E2090063}"/>
            </a:ext>
          </a:extLst>
        </xdr:cNvPr>
        <xdr:cNvSpPr/>
      </xdr:nvSpPr>
      <xdr:spPr>
        <a:xfrm>
          <a:off x="4124325" y="99841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81932</xdr:rowOff>
    </xdr:from>
    <xdr:ext cx="405111" cy="259045"/>
    <xdr:sp macro="" textlink="">
      <xdr:nvSpPr>
        <xdr:cNvPr id="185" name="【陸上競技場・野球場・球技場】&#10;有形固定資産減価償却率該当値テキスト">
          <a:extLst>
            <a:ext uri="{FF2B5EF4-FFF2-40B4-BE49-F238E27FC236}">
              <a16:creationId xmlns:a16="http://schemas.microsoft.com/office/drawing/2014/main" id="{F4E5DB3A-6609-41F1-9971-75F791A2B3DC}"/>
            </a:ext>
          </a:extLst>
        </xdr:cNvPr>
        <xdr:cNvSpPr txBox="1"/>
      </xdr:nvSpPr>
      <xdr:spPr>
        <a:xfrm>
          <a:off x="4229100" y="996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6" name="楕円 185">
          <a:extLst>
            <a:ext uri="{FF2B5EF4-FFF2-40B4-BE49-F238E27FC236}">
              <a16:creationId xmlns:a16="http://schemas.microsoft.com/office/drawing/2014/main" id="{24A43BCB-0111-4A7E-BD7D-824F55623FFF}"/>
            </a:ext>
          </a:extLst>
        </xdr:cNvPr>
        <xdr:cNvSpPr/>
      </xdr:nvSpPr>
      <xdr:spPr>
        <a:xfrm>
          <a:off x="3381375" y="99263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154305</xdr:rowOff>
    </xdr:to>
    <xdr:cxnSp macro="">
      <xdr:nvCxnSpPr>
        <xdr:cNvPr id="187" name="直線コネクタ 186">
          <a:extLst>
            <a:ext uri="{FF2B5EF4-FFF2-40B4-BE49-F238E27FC236}">
              <a16:creationId xmlns:a16="http://schemas.microsoft.com/office/drawing/2014/main" id="{3D062FB9-C5B4-45F5-B2FB-5F35AE352D73}"/>
            </a:ext>
          </a:extLst>
        </xdr:cNvPr>
        <xdr:cNvCxnSpPr/>
      </xdr:nvCxnSpPr>
      <xdr:spPr>
        <a:xfrm>
          <a:off x="3429000" y="9983470"/>
          <a:ext cx="752475"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88" name="楕円 187">
          <a:extLst>
            <a:ext uri="{FF2B5EF4-FFF2-40B4-BE49-F238E27FC236}">
              <a16:creationId xmlns:a16="http://schemas.microsoft.com/office/drawing/2014/main" id="{EF22FB00-1C74-47B2-AED3-B24E332F3E67}"/>
            </a:ext>
          </a:extLst>
        </xdr:cNvPr>
        <xdr:cNvSpPr/>
      </xdr:nvSpPr>
      <xdr:spPr>
        <a:xfrm>
          <a:off x="2571750" y="98780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102870</xdr:rowOff>
    </xdr:to>
    <xdr:cxnSp macro="">
      <xdr:nvCxnSpPr>
        <xdr:cNvPr id="189" name="直線コネクタ 188">
          <a:extLst>
            <a:ext uri="{FF2B5EF4-FFF2-40B4-BE49-F238E27FC236}">
              <a16:creationId xmlns:a16="http://schemas.microsoft.com/office/drawing/2014/main" id="{1FD9BFD1-67F2-4309-8F27-4DB50D14DD41}"/>
            </a:ext>
          </a:extLst>
        </xdr:cNvPr>
        <xdr:cNvCxnSpPr/>
      </xdr:nvCxnSpPr>
      <xdr:spPr>
        <a:xfrm>
          <a:off x="2619375" y="9925685"/>
          <a:ext cx="809625"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0" name="楕円 189">
          <a:extLst>
            <a:ext uri="{FF2B5EF4-FFF2-40B4-BE49-F238E27FC236}">
              <a16:creationId xmlns:a16="http://schemas.microsoft.com/office/drawing/2014/main" id="{B7AA798B-A7B4-4293-AB6E-F7B6DB4C12D3}"/>
            </a:ext>
          </a:extLst>
        </xdr:cNvPr>
        <xdr:cNvSpPr/>
      </xdr:nvSpPr>
      <xdr:spPr>
        <a:xfrm>
          <a:off x="1781175" y="9858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51435</xdr:rowOff>
    </xdr:to>
    <xdr:cxnSp macro="">
      <xdr:nvCxnSpPr>
        <xdr:cNvPr id="191" name="直線コネクタ 190">
          <a:extLst>
            <a:ext uri="{FF2B5EF4-FFF2-40B4-BE49-F238E27FC236}">
              <a16:creationId xmlns:a16="http://schemas.microsoft.com/office/drawing/2014/main" id="{9179B0E3-3E33-49BE-8C82-1D9ED4106080}"/>
            </a:ext>
          </a:extLst>
        </xdr:cNvPr>
        <xdr:cNvCxnSpPr/>
      </xdr:nvCxnSpPr>
      <xdr:spPr>
        <a:xfrm>
          <a:off x="1828800" y="9896475"/>
          <a:ext cx="7905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2" name="楕円 191">
          <a:extLst>
            <a:ext uri="{FF2B5EF4-FFF2-40B4-BE49-F238E27FC236}">
              <a16:creationId xmlns:a16="http://schemas.microsoft.com/office/drawing/2014/main" id="{00379D8F-5584-4606-BD96-A26BB764796E}"/>
            </a:ext>
          </a:extLst>
        </xdr:cNvPr>
        <xdr:cNvSpPr/>
      </xdr:nvSpPr>
      <xdr:spPr>
        <a:xfrm>
          <a:off x="981075" y="9800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19050</xdr:rowOff>
    </xdr:to>
    <xdr:cxnSp macro="">
      <xdr:nvCxnSpPr>
        <xdr:cNvPr id="193" name="直線コネクタ 192">
          <a:extLst>
            <a:ext uri="{FF2B5EF4-FFF2-40B4-BE49-F238E27FC236}">
              <a16:creationId xmlns:a16="http://schemas.microsoft.com/office/drawing/2014/main" id="{0591788B-7A3D-44C2-A40C-5B5102ABA721}"/>
            </a:ext>
          </a:extLst>
        </xdr:cNvPr>
        <xdr:cNvCxnSpPr/>
      </xdr:nvCxnSpPr>
      <xdr:spPr>
        <a:xfrm>
          <a:off x="1028700" y="9857740"/>
          <a:ext cx="8001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94" name="n_1aveValue【陸上競技場・野球場・球技場】&#10;有形固定資産減価償却率">
          <a:extLst>
            <a:ext uri="{FF2B5EF4-FFF2-40B4-BE49-F238E27FC236}">
              <a16:creationId xmlns:a16="http://schemas.microsoft.com/office/drawing/2014/main" id="{87986024-A3EA-4748-BE39-A627928028A1}"/>
            </a:ext>
          </a:extLst>
        </xdr:cNvPr>
        <xdr:cNvSpPr txBox="1"/>
      </xdr:nvSpPr>
      <xdr:spPr>
        <a:xfrm>
          <a:off x="32391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95" name="n_2aveValue【陸上競技場・野球場・球技場】&#10;有形固定資産減価償却率">
          <a:extLst>
            <a:ext uri="{FF2B5EF4-FFF2-40B4-BE49-F238E27FC236}">
              <a16:creationId xmlns:a16="http://schemas.microsoft.com/office/drawing/2014/main" id="{4FFEA3E7-BB94-4283-BCC2-23987DCF76AE}"/>
            </a:ext>
          </a:extLst>
        </xdr:cNvPr>
        <xdr:cNvSpPr txBox="1"/>
      </xdr:nvSpPr>
      <xdr:spPr>
        <a:xfrm>
          <a:off x="2439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96" name="n_3aveValue【陸上競技場・野球場・球技場】&#10;有形固定資産減価償却率">
          <a:extLst>
            <a:ext uri="{FF2B5EF4-FFF2-40B4-BE49-F238E27FC236}">
              <a16:creationId xmlns:a16="http://schemas.microsoft.com/office/drawing/2014/main" id="{A2206A8B-4E3E-41E1-BF4D-40E6D90B7AB2}"/>
            </a:ext>
          </a:extLst>
        </xdr:cNvPr>
        <xdr:cNvSpPr txBox="1"/>
      </xdr:nvSpPr>
      <xdr:spPr>
        <a:xfrm>
          <a:off x="16484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97" name="n_4aveValue【陸上競技場・野球場・球技場】&#10;有形固定資産減価償却率">
          <a:extLst>
            <a:ext uri="{FF2B5EF4-FFF2-40B4-BE49-F238E27FC236}">
              <a16:creationId xmlns:a16="http://schemas.microsoft.com/office/drawing/2014/main" id="{FDECD373-D799-4652-B509-8C4ACA6B4B7E}"/>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98" name="n_1mainValue【陸上競技場・野球場・球技場】&#10;有形固定資産減価償却率">
          <a:extLst>
            <a:ext uri="{FF2B5EF4-FFF2-40B4-BE49-F238E27FC236}">
              <a16:creationId xmlns:a16="http://schemas.microsoft.com/office/drawing/2014/main" id="{D568B987-E122-4D6E-ACBF-83E0CBF74BE5}"/>
            </a:ext>
          </a:extLst>
        </xdr:cNvPr>
        <xdr:cNvSpPr txBox="1"/>
      </xdr:nvSpPr>
      <xdr:spPr>
        <a:xfrm>
          <a:off x="32391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199" name="n_2mainValue【陸上競技場・野球場・球技場】&#10;有形固定資産減価償却率">
          <a:extLst>
            <a:ext uri="{FF2B5EF4-FFF2-40B4-BE49-F238E27FC236}">
              <a16:creationId xmlns:a16="http://schemas.microsoft.com/office/drawing/2014/main" id="{75EB3832-C439-442C-AB88-0361242EEACD}"/>
            </a:ext>
          </a:extLst>
        </xdr:cNvPr>
        <xdr:cNvSpPr txBox="1"/>
      </xdr:nvSpPr>
      <xdr:spPr>
        <a:xfrm>
          <a:off x="24390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200" name="n_3mainValue【陸上競技場・野球場・球技場】&#10;有形固定資産減価償却率">
          <a:extLst>
            <a:ext uri="{FF2B5EF4-FFF2-40B4-BE49-F238E27FC236}">
              <a16:creationId xmlns:a16="http://schemas.microsoft.com/office/drawing/2014/main" id="{4227BF2E-EF0C-44A3-BDEF-0EBC4BF69119}"/>
            </a:ext>
          </a:extLst>
        </xdr:cNvPr>
        <xdr:cNvSpPr txBox="1"/>
      </xdr:nvSpPr>
      <xdr:spPr>
        <a:xfrm>
          <a:off x="1648469" y="994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1" name="n_4mainValue【陸上競技場・野球場・球技場】&#10;有形固定資産減価償却率">
          <a:extLst>
            <a:ext uri="{FF2B5EF4-FFF2-40B4-BE49-F238E27FC236}">
              <a16:creationId xmlns:a16="http://schemas.microsoft.com/office/drawing/2014/main" id="{E96C9CE2-A3CC-4BD6-A8E4-92F88FF32174}"/>
            </a:ext>
          </a:extLst>
        </xdr:cNvPr>
        <xdr:cNvSpPr txBox="1"/>
      </xdr:nvSpPr>
      <xdr:spPr>
        <a:xfrm>
          <a:off x="848369"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E1D28D73-A14D-4A38-B019-22467E8DDFF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D8BA6401-B88D-4EA8-A14D-C515C80C9ACD}"/>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7D9111AE-CF9C-4457-893D-A020977DD17D}"/>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5E25CEF1-B38A-4FD9-B3E8-A1B269CEEAE6}"/>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098D8FDC-A6B7-4683-B3C9-241082759C6E}"/>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1BAD026-11B7-4EB0-8973-5957012B004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D61878FF-0F58-4DBD-968E-F317E0CB17C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D419C252-87D9-41FC-8E9D-D98C62486502}"/>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56945780-84FF-4498-BA9C-8F2D0C1A49B7}"/>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55E741E0-6DE3-4B3E-A708-E0F28FAC94F2}"/>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CF998E2A-7881-4396-A8C5-D040DAF3709A}"/>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17B8A127-9DA0-45F1-BEC2-59672BF60487}"/>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DA22C1E2-80E8-4CE3-BB05-D8D87830ED8F}"/>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60CB6DD2-861A-4E11-AFF3-400A16179392}"/>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A93708A3-7129-437B-80C8-4B442015FEDF}"/>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47BB7CD2-424B-4280-8C76-32E04C4C497D}"/>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3CAF0B3E-EAB9-4A21-8CD2-CAA373F050C0}"/>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20290C54-6E10-46C8-9E0B-47A42276D3B6}"/>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68837EFF-C209-4998-99C3-3B687CA1C51B}"/>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27161D88-9E16-43F3-BB61-70A38E269332}"/>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955D004-3F24-43DE-81B6-4E7DC9781A82}"/>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63C4CE0-D119-44A5-A625-A83170E6A078}"/>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陸上競技場・野球場・球技場】&#10;一人当たり面積グラフ枠">
          <a:extLst>
            <a:ext uri="{FF2B5EF4-FFF2-40B4-BE49-F238E27FC236}">
              <a16:creationId xmlns:a16="http://schemas.microsoft.com/office/drawing/2014/main" id="{737C456E-BD06-4362-9989-14926DCBA13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25" name="直線コネクタ 224">
          <a:extLst>
            <a:ext uri="{FF2B5EF4-FFF2-40B4-BE49-F238E27FC236}">
              <a16:creationId xmlns:a16="http://schemas.microsoft.com/office/drawing/2014/main" id="{80579C1C-ACB4-487D-883A-65E32C54405F}"/>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26" name="【陸上競技場・野球場・球技場】&#10;一人当たり面積最小値テキスト">
          <a:extLst>
            <a:ext uri="{FF2B5EF4-FFF2-40B4-BE49-F238E27FC236}">
              <a16:creationId xmlns:a16="http://schemas.microsoft.com/office/drawing/2014/main" id="{378D8108-AAE5-4EF3-B1A0-15239B754A02}"/>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7" name="直線コネクタ 226">
          <a:extLst>
            <a:ext uri="{FF2B5EF4-FFF2-40B4-BE49-F238E27FC236}">
              <a16:creationId xmlns:a16="http://schemas.microsoft.com/office/drawing/2014/main" id="{6478826D-5FD7-44FC-95BE-7369776BD28E}"/>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28" name="【陸上競技場・野球場・球技場】&#10;一人当たり面積最大値テキスト">
          <a:extLst>
            <a:ext uri="{FF2B5EF4-FFF2-40B4-BE49-F238E27FC236}">
              <a16:creationId xmlns:a16="http://schemas.microsoft.com/office/drawing/2014/main" id="{128CA2BC-0EC5-4992-AD08-50F546E3D04D}"/>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9" name="直線コネクタ 228">
          <a:extLst>
            <a:ext uri="{FF2B5EF4-FFF2-40B4-BE49-F238E27FC236}">
              <a16:creationId xmlns:a16="http://schemas.microsoft.com/office/drawing/2014/main" id="{190D565D-4B2A-4AE5-BEA4-22B9278C4E4A}"/>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30" name="【陸上競技場・野球場・球技場】&#10;一人当たり面積平均値テキスト">
          <a:extLst>
            <a:ext uri="{FF2B5EF4-FFF2-40B4-BE49-F238E27FC236}">
              <a16:creationId xmlns:a16="http://schemas.microsoft.com/office/drawing/2014/main" id="{BF6E31D9-4499-4059-A41A-FE578EFD3705}"/>
            </a:ext>
          </a:extLst>
        </xdr:cNvPr>
        <xdr:cNvSpPr txBox="1"/>
      </xdr:nvSpPr>
      <xdr:spPr>
        <a:xfrm>
          <a:off x="9477375" y="9982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31" name="フローチャート: 判断 230">
          <a:extLst>
            <a:ext uri="{FF2B5EF4-FFF2-40B4-BE49-F238E27FC236}">
              <a16:creationId xmlns:a16="http://schemas.microsoft.com/office/drawing/2014/main" id="{7E839F0F-6BB8-480F-9D4F-2FDBADA73264}"/>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32" name="フローチャート: 判断 231">
          <a:extLst>
            <a:ext uri="{FF2B5EF4-FFF2-40B4-BE49-F238E27FC236}">
              <a16:creationId xmlns:a16="http://schemas.microsoft.com/office/drawing/2014/main" id="{0C4D2626-BC69-4631-91A0-CCD1ADC579DF}"/>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3" name="フローチャート: 判断 232">
          <a:extLst>
            <a:ext uri="{FF2B5EF4-FFF2-40B4-BE49-F238E27FC236}">
              <a16:creationId xmlns:a16="http://schemas.microsoft.com/office/drawing/2014/main" id="{6DE1DB6A-5FFD-4A42-8F2C-F8177E3E1F86}"/>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34" name="フローチャート: 判断 233">
          <a:extLst>
            <a:ext uri="{FF2B5EF4-FFF2-40B4-BE49-F238E27FC236}">
              <a16:creationId xmlns:a16="http://schemas.microsoft.com/office/drawing/2014/main" id="{7B79CE55-2F25-427A-BABC-61FC2856ACF9}"/>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35" name="フローチャート: 判断 234">
          <a:extLst>
            <a:ext uri="{FF2B5EF4-FFF2-40B4-BE49-F238E27FC236}">
              <a16:creationId xmlns:a16="http://schemas.microsoft.com/office/drawing/2014/main" id="{EEAAF5CE-D1BE-40C7-9285-8AF64AA37930}"/>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4274C05-9B45-4524-91C1-6E7C09446090}"/>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B1D04AA-FBE3-434A-AEF6-92607FBE560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2E69222-1878-40DE-BE0E-8A84170E4E0E}"/>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1E33079-37B6-42BD-84C8-556777FB592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215E143-0D91-4F26-810B-D740666B5761}"/>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55335</xdr:rowOff>
    </xdr:from>
    <xdr:to>
      <xdr:col>55</xdr:col>
      <xdr:colOff>50800</xdr:colOff>
      <xdr:row>63</xdr:row>
      <xdr:rowOff>156935</xdr:rowOff>
    </xdr:to>
    <xdr:sp macro="" textlink="">
      <xdr:nvSpPr>
        <xdr:cNvPr id="241" name="楕円 240">
          <a:extLst>
            <a:ext uri="{FF2B5EF4-FFF2-40B4-BE49-F238E27FC236}">
              <a16:creationId xmlns:a16="http://schemas.microsoft.com/office/drawing/2014/main" id="{128E8C99-70A4-43CB-BE1F-F76F5C53804D}"/>
            </a:ext>
          </a:extLst>
        </xdr:cNvPr>
        <xdr:cNvSpPr/>
      </xdr:nvSpPr>
      <xdr:spPr>
        <a:xfrm>
          <a:off x="9401175" y="1025661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33762</xdr:rowOff>
    </xdr:from>
    <xdr:ext cx="469744" cy="259045"/>
    <xdr:sp macro="" textlink="">
      <xdr:nvSpPr>
        <xdr:cNvPr id="242" name="【陸上競技場・野球場・球技場】&#10;一人当たり面積該当値テキスト">
          <a:extLst>
            <a:ext uri="{FF2B5EF4-FFF2-40B4-BE49-F238E27FC236}">
              <a16:creationId xmlns:a16="http://schemas.microsoft.com/office/drawing/2014/main" id="{592BA973-CA5B-4E4C-B6E8-4D8C51E68790}"/>
            </a:ext>
          </a:extLst>
        </xdr:cNvPr>
        <xdr:cNvSpPr txBox="1"/>
      </xdr:nvSpPr>
      <xdr:spPr>
        <a:xfrm>
          <a:off x="9477375" y="1023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243" name="楕円 242">
          <a:extLst>
            <a:ext uri="{FF2B5EF4-FFF2-40B4-BE49-F238E27FC236}">
              <a16:creationId xmlns:a16="http://schemas.microsoft.com/office/drawing/2014/main" id="{47222A45-B4C2-4203-8750-A6B0266D099A}"/>
            </a:ext>
          </a:extLst>
        </xdr:cNvPr>
        <xdr:cNvSpPr/>
      </xdr:nvSpPr>
      <xdr:spPr>
        <a:xfrm>
          <a:off x="8639175" y="102566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106135</xdr:rowOff>
    </xdr:from>
    <xdr:to>
      <xdr:col>55</xdr:col>
      <xdr:colOff>0</xdr:colOff>
      <xdr:row>63</xdr:row>
      <xdr:rowOff>106135</xdr:rowOff>
    </xdr:to>
    <xdr:cxnSp macro="">
      <xdr:nvCxnSpPr>
        <xdr:cNvPr id="244" name="直線コネクタ 243">
          <a:extLst>
            <a:ext uri="{FF2B5EF4-FFF2-40B4-BE49-F238E27FC236}">
              <a16:creationId xmlns:a16="http://schemas.microsoft.com/office/drawing/2014/main" id="{784C543E-011E-4B01-B679-5FD5DD2CEC98}"/>
            </a:ext>
          </a:extLst>
        </xdr:cNvPr>
        <xdr:cNvCxnSpPr/>
      </xdr:nvCxnSpPr>
      <xdr:spPr>
        <a:xfrm>
          <a:off x="8686800" y="1030423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55335</xdr:rowOff>
    </xdr:from>
    <xdr:to>
      <xdr:col>46</xdr:col>
      <xdr:colOff>38100</xdr:colOff>
      <xdr:row>63</xdr:row>
      <xdr:rowOff>156935</xdr:rowOff>
    </xdr:to>
    <xdr:sp macro="" textlink="">
      <xdr:nvSpPr>
        <xdr:cNvPr id="245" name="楕円 244">
          <a:extLst>
            <a:ext uri="{FF2B5EF4-FFF2-40B4-BE49-F238E27FC236}">
              <a16:creationId xmlns:a16="http://schemas.microsoft.com/office/drawing/2014/main" id="{C62BF986-9652-421A-A6C9-1CBBC8B2B5D6}"/>
            </a:ext>
          </a:extLst>
        </xdr:cNvPr>
        <xdr:cNvSpPr/>
      </xdr:nvSpPr>
      <xdr:spPr>
        <a:xfrm>
          <a:off x="7839075" y="102566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106135</xdr:rowOff>
    </xdr:from>
    <xdr:to>
      <xdr:col>50</xdr:col>
      <xdr:colOff>114300</xdr:colOff>
      <xdr:row>63</xdr:row>
      <xdr:rowOff>106135</xdr:rowOff>
    </xdr:to>
    <xdr:cxnSp macro="">
      <xdr:nvCxnSpPr>
        <xdr:cNvPr id="246" name="直線コネクタ 245">
          <a:extLst>
            <a:ext uri="{FF2B5EF4-FFF2-40B4-BE49-F238E27FC236}">
              <a16:creationId xmlns:a16="http://schemas.microsoft.com/office/drawing/2014/main" id="{78602A1C-D4D2-482B-A5A0-6E6A57ECF0EF}"/>
            </a:ext>
          </a:extLst>
        </xdr:cNvPr>
        <xdr:cNvCxnSpPr/>
      </xdr:nvCxnSpPr>
      <xdr:spPr>
        <a:xfrm>
          <a:off x="7886700" y="103042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47" name="楕円 246">
          <a:extLst>
            <a:ext uri="{FF2B5EF4-FFF2-40B4-BE49-F238E27FC236}">
              <a16:creationId xmlns:a16="http://schemas.microsoft.com/office/drawing/2014/main" id="{F8812E04-8686-4233-A080-819A037180BF}"/>
            </a:ext>
          </a:extLst>
        </xdr:cNvPr>
        <xdr:cNvSpPr/>
      </xdr:nvSpPr>
      <xdr:spPr>
        <a:xfrm>
          <a:off x="7029450" y="10248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106135</xdr:rowOff>
    </xdr:to>
    <xdr:cxnSp macro="">
      <xdr:nvCxnSpPr>
        <xdr:cNvPr id="248" name="直線コネクタ 247">
          <a:extLst>
            <a:ext uri="{FF2B5EF4-FFF2-40B4-BE49-F238E27FC236}">
              <a16:creationId xmlns:a16="http://schemas.microsoft.com/office/drawing/2014/main" id="{DC50F92A-DC01-4D32-9313-1A4F87669C1E}"/>
            </a:ext>
          </a:extLst>
        </xdr:cNvPr>
        <xdr:cNvCxnSpPr/>
      </xdr:nvCxnSpPr>
      <xdr:spPr>
        <a:xfrm>
          <a:off x="7077075" y="10296525"/>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49" name="楕円 248">
          <a:extLst>
            <a:ext uri="{FF2B5EF4-FFF2-40B4-BE49-F238E27FC236}">
              <a16:creationId xmlns:a16="http://schemas.microsoft.com/office/drawing/2014/main" id="{52200D1B-899A-443E-93DD-77D04E40E14F}"/>
            </a:ext>
          </a:extLst>
        </xdr:cNvPr>
        <xdr:cNvSpPr/>
      </xdr:nvSpPr>
      <xdr:spPr>
        <a:xfrm>
          <a:off x="6238875" y="10248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95250</xdr:rowOff>
    </xdr:from>
    <xdr:to>
      <xdr:col>41</xdr:col>
      <xdr:colOff>50800</xdr:colOff>
      <xdr:row>63</xdr:row>
      <xdr:rowOff>95250</xdr:rowOff>
    </xdr:to>
    <xdr:cxnSp macro="">
      <xdr:nvCxnSpPr>
        <xdr:cNvPr id="250" name="直線コネクタ 249">
          <a:extLst>
            <a:ext uri="{FF2B5EF4-FFF2-40B4-BE49-F238E27FC236}">
              <a16:creationId xmlns:a16="http://schemas.microsoft.com/office/drawing/2014/main" id="{E9430BB9-CB9A-4C22-8668-C34E9F29DBA3}"/>
            </a:ext>
          </a:extLst>
        </xdr:cNvPr>
        <xdr:cNvCxnSpPr/>
      </xdr:nvCxnSpPr>
      <xdr:spPr>
        <a:xfrm>
          <a:off x="6286500" y="102965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42834</xdr:rowOff>
    </xdr:from>
    <xdr:ext cx="469744" cy="259045"/>
    <xdr:sp macro="" textlink="">
      <xdr:nvSpPr>
        <xdr:cNvPr id="251" name="n_1aveValue【陸上競技場・野球場・球技場】&#10;一人当たり面積">
          <a:extLst>
            <a:ext uri="{FF2B5EF4-FFF2-40B4-BE49-F238E27FC236}">
              <a16:creationId xmlns:a16="http://schemas.microsoft.com/office/drawing/2014/main" id="{B5A15BE3-18EA-49F5-9942-FB75E68D4C76}"/>
            </a:ext>
          </a:extLst>
        </xdr:cNvPr>
        <xdr:cNvSpPr txBox="1"/>
      </xdr:nvSpPr>
      <xdr:spPr>
        <a:xfrm>
          <a:off x="8458277" y="99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2" name="n_2aveValue【陸上競技場・野球場・球技場】&#10;一人当たり面積">
          <a:extLst>
            <a:ext uri="{FF2B5EF4-FFF2-40B4-BE49-F238E27FC236}">
              <a16:creationId xmlns:a16="http://schemas.microsoft.com/office/drawing/2014/main" id="{E8AE69D0-2397-4E2D-A89B-C43949BC32A4}"/>
            </a:ext>
          </a:extLst>
        </xdr:cNvPr>
        <xdr:cNvSpPr txBox="1"/>
      </xdr:nvSpPr>
      <xdr:spPr>
        <a:xfrm>
          <a:off x="7677227" y="990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138084</xdr:rowOff>
    </xdr:from>
    <xdr:ext cx="469744" cy="259045"/>
    <xdr:sp macro="" textlink="">
      <xdr:nvSpPr>
        <xdr:cNvPr id="253" name="n_3aveValue【陸上競技場・野球場・球技場】&#10;一人当たり面積">
          <a:extLst>
            <a:ext uri="{FF2B5EF4-FFF2-40B4-BE49-F238E27FC236}">
              <a16:creationId xmlns:a16="http://schemas.microsoft.com/office/drawing/2014/main" id="{BFF808EF-800E-41CB-96D1-9B959CD031D7}"/>
            </a:ext>
          </a:extLst>
        </xdr:cNvPr>
        <xdr:cNvSpPr txBox="1"/>
      </xdr:nvSpPr>
      <xdr:spPr>
        <a:xfrm>
          <a:off x="6867602" y="98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54" name="n_4aveValue【陸上競技場・野球場・球技場】&#10;一人当たり面積">
          <a:extLst>
            <a:ext uri="{FF2B5EF4-FFF2-40B4-BE49-F238E27FC236}">
              <a16:creationId xmlns:a16="http://schemas.microsoft.com/office/drawing/2014/main" id="{24F31885-6611-4173-B773-4EFDB500AB8B}"/>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148062</xdr:rowOff>
    </xdr:from>
    <xdr:ext cx="469744" cy="259045"/>
    <xdr:sp macro="" textlink="">
      <xdr:nvSpPr>
        <xdr:cNvPr id="255" name="n_1mainValue【陸上競技場・野球場・球技場】&#10;一人当たり面積">
          <a:extLst>
            <a:ext uri="{FF2B5EF4-FFF2-40B4-BE49-F238E27FC236}">
              <a16:creationId xmlns:a16="http://schemas.microsoft.com/office/drawing/2014/main" id="{8D9A155A-3B89-4510-A9AA-2C4F295BCB24}"/>
            </a:ext>
          </a:extLst>
        </xdr:cNvPr>
        <xdr:cNvSpPr txBox="1"/>
      </xdr:nvSpPr>
      <xdr:spPr>
        <a:xfrm>
          <a:off x="8458277" y="103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148062</xdr:rowOff>
    </xdr:from>
    <xdr:ext cx="469744" cy="259045"/>
    <xdr:sp macro="" textlink="">
      <xdr:nvSpPr>
        <xdr:cNvPr id="256" name="n_2mainValue【陸上競技場・野球場・球技場】&#10;一人当たり面積">
          <a:extLst>
            <a:ext uri="{FF2B5EF4-FFF2-40B4-BE49-F238E27FC236}">
              <a16:creationId xmlns:a16="http://schemas.microsoft.com/office/drawing/2014/main" id="{72DE2C0A-00A0-4E4D-8E9D-CC9C6EC8664A}"/>
            </a:ext>
          </a:extLst>
        </xdr:cNvPr>
        <xdr:cNvSpPr txBox="1"/>
      </xdr:nvSpPr>
      <xdr:spPr>
        <a:xfrm>
          <a:off x="7677227" y="103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57" name="n_3mainValue【陸上競技場・野球場・球技場】&#10;一人当たり面積">
          <a:extLst>
            <a:ext uri="{FF2B5EF4-FFF2-40B4-BE49-F238E27FC236}">
              <a16:creationId xmlns:a16="http://schemas.microsoft.com/office/drawing/2014/main" id="{353B17AA-6E37-46D2-8F67-1113D06B63F1}"/>
            </a:ext>
          </a:extLst>
        </xdr:cNvPr>
        <xdr:cNvSpPr txBox="1"/>
      </xdr:nvSpPr>
      <xdr:spPr>
        <a:xfrm>
          <a:off x="68676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137177</xdr:rowOff>
    </xdr:from>
    <xdr:ext cx="469744" cy="259045"/>
    <xdr:sp macro="" textlink="">
      <xdr:nvSpPr>
        <xdr:cNvPr id="258" name="n_4mainValue【陸上競技場・野球場・球技場】&#10;一人当たり面積">
          <a:extLst>
            <a:ext uri="{FF2B5EF4-FFF2-40B4-BE49-F238E27FC236}">
              <a16:creationId xmlns:a16="http://schemas.microsoft.com/office/drawing/2014/main" id="{94117BC8-B830-406E-B11F-BB1CCDA1F167}"/>
            </a:ext>
          </a:extLst>
        </xdr:cNvPr>
        <xdr:cNvSpPr txBox="1"/>
      </xdr:nvSpPr>
      <xdr:spPr>
        <a:xfrm>
          <a:off x="6067502"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8DC03D1-4D8F-4748-8F4C-F9E5C79D768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a:extLst>
            <a:ext uri="{FF2B5EF4-FFF2-40B4-BE49-F238E27FC236}">
              <a16:creationId xmlns:a16="http://schemas.microsoft.com/office/drawing/2014/main" id="{FABE4786-EE21-4483-8CD9-A1268842CD37}"/>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a:extLst>
            <a:ext uri="{FF2B5EF4-FFF2-40B4-BE49-F238E27FC236}">
              <a16:creationId xmlns:a16="http://schemas.microsoft.com/office/drawing/2014/main" id="{B1CB32CF-D16F-4AFB-BDCD-268C90DB24E1}"/>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a:extLst>
            <a:ext uri="{FF2B5EF4-FFF2-40B4-BE49-F238E27FC236}">
              <a16:creationId xmlns:a16="http://schemas.microsoft.com/office/drawing/2014/main" id="{D588DEF5-F3DA-44B0-ADC0-10D61EC040E4}"/>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a:extLst>
            <a:ext uri="{FF2B5EF4-FFF2-40B4-BE49-F238E27FC236}">
              <a16:creationId xmlns:a16="http://schemas.microsoft.com/office/drawing/2014/main" id="{DD9798CD-8F7D-4D08-80FD-20B18502CDAF}"/>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FD341272-F1BC-4751-B55E-49634783DFAF}"/>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A6B5D551-A368-4516-9F47-D11B04B84D8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197231CE-E441-4D03-A9FC-2A1040CA7EB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7" name="テキスト ボックス 266">
          <a:extLst>
            <a:ext uri="{FF2B5EF4-FFF2-40B4-BE49-F238E27FC236}">
              <a16:creationId xmlns:a16="http://schemas.microsoft.com/office/drawing/2014/main" id="{31D7FCD7-A779-457A-A2AC-518F0F9175A8}"/>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D4D4A2FF-D6BD-41E6-A933-978DAA97FF6C}"/>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9" name="テキスト ボックス 268">
          <a:extLst>
            <a:ext uri="{FF2B5EF4-FFF2-40B4-BE49-F238E27FC236}">
              <a16:creationId xmlns:a16="http://schemas.microsoft.com/office/drawing/2014/main" id="{8EF7A4F4-4A9D-4B0B-8415-0EEF3C1739C2}"/>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BC553FE7-09FE-4E28-94F5-731C9B169F65}"/>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54568BB9-CD02-4C68-AE9C-215265E2857E}"/>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ADF1474C-2D91-4679-BC68-3648A10CFAFC}"/>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4F91ACB0-4DBB-457B-A77B-4B076F645F34}"/>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70EED166-D518-41F3-BC07-14907BE5E838}"/>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70E0052-B2D6-4FA7-9B09-BB6F00781A1E}"/>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776B1864-D260-4BA0-A972-25011FEFC96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C368F0C-EF9B-4C84-9871-234CAE1BA9F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県民会館】&#10;有形固定資産減価償却率グラフ枠">
          <a:extLst>
            <a:ext uri="{FF2B5EF4-FFF2-40B4-BE49-F238E27FC236}">
              <a16:creationId xmlns:a16="http://schemas.microsoft.com/office/drawing/2014/main" id="{FF289850-58CE-4F67-BA9C-1A47A99057D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79" name="直線コネクタ 278">
          <a:extLst>
            <a:ext uri="{FF2B5EF4-FFF2-40B4-BE49-F238E27FC236}">
              <a16:creationId xmlns:a16="http://schemas.microsoft.com/office/drawing/2014/main" id="{4C5AB07F-D4F3-4D60-A7AD-7E94F3DC2D72}"/>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80" name="【県民会館】&#10;有形固定資産減価償却率最小値テキスト">
          <a:extLst>
            <a:ext uri="{FF2B5EF4-FFF2-40B4-BE49-F238E27FC236}">
              <a16:creationId xmlns:a16="http://schemas.microsoft.com/office/drawing/2014/main" id="{BC39324F-B117-42DD-873E-A5C4E6352AC1}"/>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81" name="直線コネクタ 280">
          <a:extLst>
            <a:ext uri="{FF2B5EF4-FFF2-40B4-BE49-F238E27FC236}">
              <a16:creationId xmlns:a16="http://schemas.microsoft.com/office/drawing/2014/main" id="{C0DECC21-2142-4877-A091-442E3093627C}"/>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82" name="【県民会館】&#10;有形固定資産減価償却率最大値テキスト">
          <a:extLst>
            <a:ext uri="{FF2B5EF4-FFF2-40B4-BE49-F238E27FC236}">
              <a16:creationId xmlns:a16="http://schemas.microsoft.com/office/drawing/2014/main" id="{AAA83AE3-9356-4AAF-84C0-7976595FCA14}"/>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83" name="直線コネクタ 282">
          <a:extLst>
            <a:ext uri="{FF2B5EF4-FFF2-40B4-BE49-F238E27FC236}">
              <a16:creationId xmlns:a16="http://schemas.microsoft.com/office/drawing/2014/main" id="{6E04B680-EA16-4A63-9EBE-82FB4389749C}"/>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84" name="【県民会館】&#10;有形固定資産減価償却率平均値テキスト">
          <a:extLst>
            <a:ext uri="{FF2B5EF4-FFF2-40B4-BE49-F238E27FC236}">
              <a16:creationId xmlns:a16="http://schemas.microsoft.com/office/drawing/2014/main" id="{D6284A3A-1F49-4CED-9182-56669DC4AC33}"/>
            </a:ext>
          </a:extLst>
        </xdr:cNvPr>
        <xdr:cNvSpPr txBox="1"/>
      </xdr:nvSpPr>
      <xdr:spPr>
        <a:xfrm>
          <a:off x="42291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85" name="フローチャート: 判断 284">
          <a:extLst>
            <a:ext uri="{FF2B5EF4-FFF2-40B4-BE49-F238E27FC236}">
              <a16:creationId xmlns:a16="http://schemas.microsoft.com/office/drawing/2014/main" id="{CE51E5EA-4CF9-459E-80C8-E44012CB0743}"/>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86" name="フローチャート: 判断 285">
          <a:extLst>
            <a:ext uri="{FF2B5EF4-FFF2-40B4-BE49-F238E27FC236}">
              <a16:creationId xmlns:a16="http://schemas.microsoft.com/office/drawing/2014/main" id="{481320F9-4A06-4A53-928A-10C36FA2C8DD}"/>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87" name="フローチャート: 判断 286">
          <a:extLst>
            <a:ext uri="{FF2B5EF4-FFF2-40B4-BE49-F238E27FC236}">
              <a16:creationId xmlns:a16="http://schemas.microsoft.com/office/drawing/2014/main" id="{EAB438A4-09ED-4582-8A36-162BDFD3412B}"/>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88" name="フローチャート: 判断 287">
          <a:extLst>
            <a:ext uri="{FF2B5EF4-FFF2-40B4-BE49-F238E27FC236}">
              <a16:creationId xmlns:a16="http://schemas.microsoft.com/office/drawing/2014/main" id="{E922ED87-2B63-4CA0-953B-C1B13AEF8DE6}"/>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89" name="フローチャート: 判断 288">
          <a:extLst>
            <a:ext uri="{FF2B5EF4-FFF2-40B4-BE49-F238E27FC236}">
              <a16:creationId xmlns:a16="http://schemas.microsoft.com/office/drawing/2014/main" id="{C2524745-6EB2-4FF7-ADA5-99516C6D866D}"/>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4141614-094F-4368-A6E2-5D7F3F5A256E}"/>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84C41F4-B18E-4E95-9BA3-A13E2339798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1E581CF-5ACC-4E05-ABF2-016B0FF2030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AB6A7729-9689-44C6-9488-2C6DB06C758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DE5619F-6A6E-4E8E-BFC1-BEBDCD9DA9D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71882</xdr:rowOff>
    </xdr:from>
    <xdr:to>
      <xdr:col>24</xdr:col>
      <xdr:colOff>114300</xdr:colOff>
      <xdr:row>82</xdr:row>
      <xdr:rowOff>2032</xdr:rowOff>
    </xdr:to>
    <xdr:sp macro="" textlink="">
      <xdr:nvSpPr>
        <xdr:cNvPr id="295" name="楕円 294">
          <a:extLst>
            <a:ext uri="{FF2B5EF4-FFF2-40B4-BE49-F238E27FC236}">
              <a16:creationId xmlns:a16="http://schemas.microsoft.com/office/drawing/2014/main" id="{1A67AA4A-7C1C-4F49-8C20-8AF66766C232}"/>
            </a:ext>
          </a:extLst>
        </xdr:cNvPr>
        <xdr:cNvSpPr/>
      </xdr:nvSpPr>
      <xdr:spPr>
        <a:xfrm>
          <a:off x="4124325" y="131846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50309</xdr:rowOff>
    </xdr:from>
    <xdr:ext cx="405111" cy="259045"/>
    <xdr:sp macro="" textlink="">
      <xdr:nvSpPr>
        <xdr:cNvPr id="296" name="【県民会館】&#10;有形固定資産減価償却率該当値テキスト">
          <a:extLst>
            <a:ext uri="{FF2B5EF4-FFF2-40B4-BE49-F238E27FC236}">
              <a16:creationId xmlns:a16="http://schemas.microsoft.com/office/drawing/2014/main" id="{1777F8ED-1C37-46BD-A3A4-1534C2FBA738}"/>
            </a:ext>
          </a:extLst>
        </xdr:cNvPr>
        <xdr:cNvSpPr txBox="1"/>
      </xdr:nvSpPr>
      <xdr:spPr>
        <a:xfrm>
          <a:off x="4229100"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138176</xdr:rowOff>
    </xdr:from>
    <xdr:to>
      <xdr:col>20</xdr:col>
      <xdr:colOff>38100</xdr:colOff>
      <xdr:row>81</xdr:row>
      <xdr:rowOff>68326</xdr:rowOff>
    </xdr:to>
    <xdr:sp macro="" textlink="">
      <xdr:nvSpPr>
        <xdr:cNvPr id="297" name="楕円 296">
          <a:extLst>
            <a:ext uri="{FF2B5EF4-FFF2-40B4-BE49-F238E27FC236}">
              <a16:creationId xmlns:a16="http://schemas.microsoft.com/office/drawing/2014/main" id="{4E4871CB-0711-4DFB-B65E-C7CDA06521AC}"/>
            </a:ext>
          </a:extLst>
        </xdr:cNvPr>
        <xdr:cNvSpPr/>
      </xdr:nvSpPr>
      <xdr:spPr>
        <a:xfrm>
          <a:off x="3381375" y="1309535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17526</xdr:rowOff>
    </xdr:from>
    <xdr:to>
      <xdr:col>24</xdr:col>
      <xdr:colOff>63500</xdr:colOff>
      <xdr:row>81</xdr:row>
      <xdr:rowOff>122682</xdr:rowOff>
    </xdr:to>
    <xdr:cxnSp macro="">
      <xdr:nvCxnSpPr>
        <xdr:cNvPr id="298" name="直線コネクタ 297">
          <a:extLst>
            <a:ext uri="{FF2B5EF4-FFF2-40B4-BE49-F238E27FC236}">
              <a16:creationId xmlns:a16="http://schemas.microsoft.com/office/drawing/2014/main" id="{2E61B4F4-8744-44AF-BC8D-AF3BD9E7EA13}"/>
            </a:ext>
          </a:extLst>
        </xdr:cNvPr>
        <xdr:cNvCxnSpPr/>
      </xdr:nvCxnSpPr>
      <xdr:spPr>
        <a:xfrm>
          <a:off x="3429000" y="13133451"/>
          <a:ext cx="752475" cy="1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99" name="楕円 298">
          <a:extLst>
            <a:ext uri="{FF2B5EF4-FFF2-40B4-BE49-F238E27FC236}">
              <a16:creationId xmlns:a16="http://schemas.microsoft.com/office/drawing/2014/main" id="{167F83F2-D5B2-4308-AEE3-D5BDC4125DE7}"/>
            </a:ext>
          </a:extLst>
        </xdr:cNvPr>
        <xdr:cNvSpPr/>
      </xdr:nvSpPr>
      <xdr:spPr>
        <a:xfrm>
          <a:off x="2571750" y="129838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81</xdr:row>
      <xdr:rowOff>17526</xdr:rowOff>
    </xdr:to>
    <xdr:cxnSp macro="">
      <xdr:nvCxnSpPr>
        <xdr:cNvPr id="300" name="直線コネクタ 299">
          <a:extLst>
            <a:ext uri="{FF2B5EF4-FFF2-40B4-BE49-F238E27FC236}">
              <a16:creationId xmlns:a16="http://schemas.microsoft.com/office/drawing/2014/main" id="{56BF0EC6-BCBC-4AA8-8AD8-E22136B3D1DE}"/>
            </a:ext>
          </a:extLst>
        </xdr:cNvPr>
        <xdr:cNvCxnSpPr/>
      </xdr:nvCxnSpPr>
      <xdr:spPr>
        <a:xfrm>
          <a:off x="2619375" y="13040995"/>
          <a:ext cx="809625"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99313</xdr:rowOff>
    </xdr:from>
    <xdr:to>
      <xdr:col>10</xdr:col>
      <xdr:colOff>165100</xdr:colOff>
      <xdr:row>80</xdr:row>
      <xdr:rowOff>29463</xdr:rowOff>
    </xdr:to>
    <xdr:sp macro="" textlink="">
      <xdr:nvSpPr>
        <xdr:cNvPr id="301" name="楕円 300">
          <a:extLst>
            <a:ext uri="{FF2B5EF4-FFF2-40B4-BE49-F238E27FC236}">
              <a16:creationId xmlns:a16="http://schemas.microsoft.com/office/drawing/2014/main" id="{BBDDB9FF-528A-47BE-8363-9EEB3227D669}"/>
            </a:ext>
          </a:extLst>
        </xdr:cNvPr>
        <xdr:cNvSpPr/>
      </xdr:nvSpPr>
      <xdr:spPr>
        <a:xfrm>
          <a:off x="1781175" y="128945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150113</xdr:rowOff>
    </xdr:from>
    <xdr:to>
      <xdr:col>15</xdr:col>
      <xdr:colOff>50800</xdr:colOff>
      <xdr:row>80</xdr:row>
      <xdr:rowOff>83820</xdr:rowOff>
    </xdr:to>
    <xdr:cxnSp macro="">
      <xdr:nvCxnSpPr>
        <xdr:cNvPr id="302" name="直線コネクタ 301">
          <a:extLst>
            <a:ext uri="{FF2B5EF4-FFF2-40B4-BE49-F238E27FC236}">
              <a16:creationId xmlns:a16="http://schemas.microsoft.com/office/drawing/2014/main" id="{C36D4ACB-839A-465F-A4CA-A59A7C5988BC}"/>
            </a:ext>
          </a:extLst>
        </xdr:cNvPr>
        <xdr:cNvCxnSpPr/>
      </xdr:nvCxnSpPr>
      <xdr:spPr>
        <a:xfrm>
          <a:off x="1828800" y="12942188"/>
          <a:ext cx="790575" cy="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165608</xdr:rowOff>
    </xdr:from>
    <xdr:to>
      <xdr:col>6</xdr:col>
      <xdr:colOff>38100</xdr:colOff>
      <xdr:row>79</xdr:row>
      <xdr:rowOff>95758</xdr:rowOff>
    </xdr:to>
    <xdr:sp macro="" textlink="">
      <xdr:nvSpPr>
        <xdr:cNvPr id="303" name="楕円 302">
          <a:extLst>
            <a:ext uri="{FF2B5EF4-FFF2-40B4-BE49-F238E27FC236}">
              <a16:creationId xmlns:a16="http://schemas.microsoft.com/office/drawing/2014/main" id="{8984BFB1-8F6D-43AA-B5C7-E0C299BD2E52}"/>
            </a:ext>
          </a:extLst>
        </xdr:cNvPr>
        <xdr:cNvSpPr/>
      </xdr:nvSpPr>
      <xdr:spPr>
        <a:xfrm>
          <a:off x="981075" y="127925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44958</xdr:rowOff>
    </xdr:from>
    <xdr:to>
      <xdr:col>10</xdr:col>
      <xdr:colOff>114300</xdr:colOff>
      <xdr:row>79</xdr:row>
      <xdr:rowOff>150113</xdr:rowOff>
    </xdr:to>
    <xdr:cxnSp macro="">
      <xdr:nvCxnSpPr>
        <xdr:cNvPr id="304" name="直線コネクタ 303">
          <a:extLst>
            <a:ext uri="{FF2B5EF4-FFF2-40B4-BE49-F238E27FC236}">
              <a16:creationId xmlns:a16="http://schemas.microsoft.com/office/drawing/2014/main" id="{06749A5C-047D-4B09-8A89-3DE027A13614}"/>
            </a:ext>
          </a:extLst>
        </xdr:cNvPr>
        <xdr:cNvCxnSpPr/>
      </xdr:nvCxnSpPr>
      <xdr:spPr>
        <a:xfrm>
          <a:off x="1028700" y="12840208"/>
          <a:ext cx="800100" cy="1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305" name="n_1aveValue【県民会館】&#10;有形固定資産減価償却率">
          <a:extLst>
            <a:ext uri="{FF2B5EF4-FFF2-40B4-BE49-F238E27FC236}">
              <a16:creationId xmlns:a16="http://schemas.microsoft.com/office/drawing/2014/main" id="{985A33FE-55EA-4E89-BFD4-131F2368E6A1}"/>
            </a:ext>
          </a:extLst>
        </xdr:cNvPr>
        <xdr:cNvSpPr txBox="1"/>
      </xdr:nvSpPr>
      <xdr:spPr>
        <a:xfrm>
          <a:off x="3239144" y="1284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06" name="n_2aveValue【県民会館】&#10;有形固定資産減価償却率">
          <a:extLst>
            <a:ext uri="{FF2B5EF4-FFF2-40B4-BE49-F238E27FC236}">
              <a16:creationId xmlns:a16="http://schemas.microsoft.com/office/drawing/2014/main" id="{8C81BE93-924F-4AD9-8A5A-6B5126D42194}"/>
            </a:ext>
          </a:extLst>
        </xdr:cNvPr>
        <xdr:cNvSpPr txBox="1"/>
      </xdr:nvSpPr>
      <xdr:spPr>
        <a:xfrm>
          <a:off x="2439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116603</xdr:rowOff>
    </xdr:from>
    <xdr:ext cx="405111" cy="259045"/>
    <xdr:sp macro="" textlink="">
      <xdr:nvSpPr>
        <xdr:cNvPr id="307" name="n_3aveValue【県民会館】&#10;有形固定資産減価償却率">
          <a:extLst>
            <a:ext uri="{FF2B5EF4-FFF2-40B4-BE49-F238E27FC236}">
              <a16:creationId xmlns:a16="http://schemas.microsoft.com/office/drawing/2014/main" id="{4EE7C324-320F-44F3-A487-F2FFC9826C9D}"/>
            </a:ext>
          </a:extLst>
        </xdr:cNvPr>
        <xdr:cNvSpPr txBox="1"/>
      </xdr:nvSpPr>
      <xdr:spPr>
        <a:xfrm>
          <a:off x="1648469" y="1307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08" name="n_4aveValue【県民会館】&#10;有形固定資産減価償却率">
          <a:extLst>
            <a:ext uri="{FF2B5EF4-FFF2-40B4-BE49-F238E27FC236}">
              <a16:creationId xmlns:a16="http://schemas.microsoft.com/office/drawing/2014/main" id="{C49DD1B1-E15C-4C0F-9806-66C5B9A64A35}"/>
            </a:ext>
          </a:extLst>
        </xdr:cNvPr>
        <xdr:cNvSpPr txBox="1"/>
      </xdr:nvSpPr>
      <xdr:spPr>
        <a:xfrm>
          <a:off x="848369" y="1313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59453</xdr:rowOff>
    </xdr:from>
    <xdr:ext cx="405111" cy="259045"/>
    <xdr:sp macro="" textlink="">
      <xdr:nvSpPr>
        <xdr:cNvPr id="309" name="n_1mainValue【県民会館】&#10;有形固定資産減価償却率">
          <a:extLst>
            <a:ext uri="{FF2B5EF4-FFF2-40B4-BE49-F238E27FC236}">
              <a16:creationId xmlns:a16="http://schemas.microsoft.com/office/drawing/2014/main" id="{924742A8-2D33-4DF4-A687-B8FFE83A0985}"/>
            </a:ext>
          </a:extLst>
        </xdr:cNvPr>
        <xdr:cNvSpPr txBox="1"/>
      </xdr:nvSpPr>
      <xdr:spPr>
        <a:xfrm>
          <a:off x="3239144" y="1317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0" name="n_2mainValue【県民会館】&#10;有形固定資産減価償却率">
          <a:extLst>
            <a:ext uri="{FF2B5EF4-FFF2-40B4-BE49-F238E27FC236}">
              <a16:creationId xmlns:a16="http://schemas.microsoft.com/office/drawing/2014/main" id="{2423BAD3-25A5-4A54-9FE1-706391535E0D}"/>
            </a:ext>
          </a:extLst>
        </xdr:cNvPr>
        <xdr:cNvSpPr txBox="1"/>
      </xdr:nvSpPr>
      <xdr:spPr>
        <a:xfrm>
          <a:off x="2439044"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45990</xdr:rowOff>
    </xdr:from>
    <xdr:ext cx="405111" cy="259045"/>
    <xdr:sp macro="" textlink="">
      <xdr:nvSpPr>
        <xdr:cNvPr id="311" name="n_3mainValue【県民会館】&#10;有形固定資産減価償却率">
          <a:extLst>
            <a:ext uri="{FF2B5EF4-FFF2-40B4-BE49-F238E27FC236}">
              <a16:creationId xmlns:a16="http://schemas.microsoft.com/office/drawing/2014/main" id="{98FF0676-1A42-4102-B2EF-4A6F3D41F39D}"/>
            </a:ext>
          </a:extLst>
        </xdr:cNvPr>
        <xdr:cNvSpPr txBox="1"/>
      </xdr:nvSpPr>
      <xdr:spPr>
        <a:xfrm>
          <a:off x="1648469" y="12679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112285</xdr:rowOff>
    </xdr:from>
    <xdr:ext cx="405111" cy="259045"/>
    <xdr:sp macro="" textlink="">
      <xdr:nvSpPr>
        <xdr:cNvPr id="312" name="n_4mainValue【県民会館】&#10;有形固定資産減価償却率">
          <a:extLst>
            <a:ext uri="{FF2B5EF4-FFF2-40B4-BE49-F238E27FC236}">
              <a16:creationId xmlns:a16="http://schemas.microsoft.com/office/drawing/2014/main" id="{25D33921-0A57-47C1-9BE4-1744F00C1483}"/>
            </a:ext>
          </a:extLst>
        </xdr:cNvPr>
        <xdr:cNvSpPr txBox="1"/>
      </xdr:nvSpPr>
      <xdr:spPr>
        <a:xfrm>
          <a:off x="848369" y="1258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71353808-315B-48E0-8D3B-FD989337806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4" name="正方形/長方形 313">
          <a:extLst>
            <a:ext uri="{FF2B5EF4-FFF2-40B4-BE49-F238E27FC236}">
              <a16:creationId xmlns:a16="http://schemas.microsoft.com/office/drawing/2014/main" id="{0590AD83-19D9-4F7F-8AE3-DAA871C547D7}"/>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5" name="正方形/長方形 314">
          <a:extLst>
            <a:ext uri="{FF2B5EF4-FFF2-40B4-BE49-F238E27FC236}">
              <a16:creationId xmlns:a16="http://schemas.microsoft.com/office/drawing/2014/main" id="{A65280B9-E80D-4C8A-88CA-E4E91C8BBA0D}"/>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6" name="正方形/長方形 315">
          <a:extLst>
            <a:ext uri="{FF2B5EF4-FFF2-40B4-BE49-F238E27FC236}">
              <a16:creationId xmlns:a16="http://schemas.microsoft.com/office/drawing/2014/main" id="{87F82701-67C0-4263-81AB-2EAB5B944C20}"/>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7" name="正方形/長方形 316">
          <a:extLst>
            <a:ext uri="{FF2B5EF4-FFF2-40B4-BE49-F238E27FC236}">
              <a16:creationId xmlns:a16="http://schemas.microsoft.com/office/drawing/2014/main" id="{82EA47E9-2986-4ADE-B07E-F5F30EC8817D}"/>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E2E32904-50CE-4E58-AD01-E8DE76BC087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C0A4D89F-684C-4099-8111-882AA122845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BE745B7C-7946-4FFE-92EC-E7F23934DFA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601A0793-3ECB-4390-B566-DEF4A674643D}"/>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AD5BFFA2-DE62-4006-A4A8-4D8B47C14AE2}"/>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2C0C05CB-B17C-4214-B7A7-0266FB6CA41A}"/>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50723E06-3571-4E6B-98B2-63CCD03CC3BC}"/>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65F4D158-AC0B-4748-B93C-9A7B81697BC0}"/>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51D3D33F-D574-4AF8-A082-3B2F4970CE96}"/>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4EFF40CD-E9C7-4E1F-B4D7-DCD9E4461A38}"/>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5191CF7C-9E64-4D8B-BDD6-C70845EB4E1B}"/>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53B7B99F-953D-4657-B73C-63D04959ED1B}"/>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E55AF5F5-3DBD-4693-B963-A4F8B5CA99EB}"/>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14A978AA-FD89-4C62-8393-F874129AB9AD}"/>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FF3A6A76-7326-437E-979A-34244DE16821}"/>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県民会館】&#10;一人当たり面積グラフ枠">
          <a:extLst>
            <a:ext uri="{FF2B5EF4-FFF2-40B4-BE49-F238E27FC236}">
              <a16:creationId xmlns:a16="http://schemas.microsoft.com/office/drawing/2014/main" id="{C80400BF-E534-4619-9DD8-BCDF48E477D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34" name="直線コネクタ 333">
          <a:extLst>
            <a:ext uri="{FF2B5EF4-FFF2-40B4-BE49-F238E27FC236}">
              <a16:creationId xmlns:a16="http://schemas.microsoft.com/office/drawing/2014/main" id="{9AAEEEAF-5A63-40F0-A5D1-98323631D4B6}"/>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35" name="【県民会館】&#10;一人当たり面積最小値テキスト">
          <a:extLst>
            <a:ext uri="{FF2B5EF4-FFF2-40B4-BE49-F238E27FC236}">
              <a16:creationId xmlns:a16="http://schemas.microsoft.com/office/drawing/2014/main" id="{76CE923A-C2B7-461D-A9C8-F8964AA9BB64}"/>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36" name="直線コネクタ 335">
          <a:extLst>
            <a:ext uri="{FF2B5EF4-FFF2-40B4-BE49-F238E27FC236}">
              <a16:creationId xmlns:a16="http://schemas.microsoft.com/office/drawing/2014/main" id="{69E15C7E-EA59-4F83-97D0-756BD3B5C4B0}"/>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37" name="【県民会館】&#10;一人当たり面積最大値テキスト">
          <a:extLst>
            <a:ext uri="{FF2B5EF4-FFF2-40B4-BE49-F238E27FC236}">
              <a16:creationId xmlns:a16="http://schemas.microsoft.com/office/drawing/2014/main" id="{C52728AD-4E74-4512-A0FB-51C03F881D17}"/>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38" name="直線コネクタ 337">
          <a:extLst>
            <a:ext uri="{FF2B5EF4-FFF2-40B4-BE49-F238E27FC236}">
              <a16:creationId xmlns:a16="http://schemas.microsoft.com/office/drawing/2014/main" id="{4A64C8F0-5735-462F-955C-5AF744C29802}"/>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3827</xdr:rowOff>
    </xdr:from>
    <xdr:ext cx="469744" cy="259045"/>
    <xdr:sp macro="" textlink="">
      <xdr:nvSpPr>
        <xdr:cNvPr id="339" name="【県民会館】&#10;一人当たり面積平均値テキスト">
          <a:extLst>
            <a:ext uri="{FF2B5EF4-FFF2-40B4-BE49-F238E27FC236}">
              <a16:creationId xmlns:a16="http://schemas.microsoft.com/office/drawing/2014/main" id="{20398970-9EAF-490F-80EC-B5936C9BEAD9}"/>
            </a:ext>
          </a:extLst>
        </xdr:cNvPr>
        <xdr:cNvSpPr txBox="1"/>
      </xdr:nvSpPr>
      <xdr:spPr>
        <a:xfrm>
          <a:off x="9477375" y="13608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0" name="フローチャート: 判断 339">
          <a:extLst>
            <a:ext uri="{FF2B5EF4-FFF2-40B4-BE49-F238E27FC236}">
              <a16:creationId xmlns:a16="http://schemas.microsoft.com/office/drawing/2014/main" id="{72F6C5C9-BBA3-4E56-92B4-932EFC8C0002}"/>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41" name="フローチャート: 判断 340">
          <a:extLst>
            <a:ext uri="{FF2B5EF4-FFF2-40B4-BE49-F238E27FC236}">
              <a16:creationId xmlns:a16="http://schemas.microsoft.com/office/drawing/2014/main" id="{025CE087-D318-437F-843A-3B01E47D5E08}"/>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42" name="フローチャート: 判断 341">
          <a:extLst>
            <a:ext uri="{FF2B5EF4-FFF2-40B4-BE49-F238E27FC236}">
              <a16:creationId xmlns:a16="http://schemas.microsoft.com/office/drawing/2014/main" id="{76A19C57-8BC2-4128-934C-B153AD50F716}"/>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43" name="フローチャート: 判断 342">
          <a:extLst>
            <a:ext uri="{FF2B5EF4-FFF2-40B4-BE49-F238E27FC236}">
              <a16:creationId xmlns:a16="http://schemas.microsoft.com/office/drawing/2014/main" id="{53C497F4-ECE8-485B-B2B4-CE9ADA6DAD0C}"/>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4" name="フローチャート: 判断 343">
          <a:extLst>
            <a:ext uri="{FF2B5EF4-FFF2-40B4-BE49-F238E27FC236}">
              <a16:creationId xmlns:a16="http://schemas.microsoft.com/office/drawing/2014/main" id="{A9CBDD65-C737-4D1A-93E6-C1C9431BABF5}"/>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AFC43CB-DE50-415E-9BE2-A2BF200CF6F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637D3E8-35D1-4209-A1E4-1EB4E8C9E9F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AD19A661-D970-4E54-A74A-BA7C5D603E8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28B3AE32-25E0-4389-99C5-82A59EDDCD8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E61EF371-C1EA-4CE5-8F0A-172FDFA3A970}"/>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82550</xdr:rowOff>
    </xdr:from>
    <xdr:to>
      <xdr:col>55</xdr:col>
      <xdr:colOff>50800</xdr:colOff>
      <xdr:row>81</xdr:row>
      <xdr:rowOff>12700</xdr:rowOff>
    </xdr:to>
    <xdr:sp macro="" textlink="">
      <xdr:nvSpPr>
        <xdr:cNvPr id="350" name="楕円 349">
          <a:extLst>
            <a:ext uri="{FF2B5EF4-FFF2-40B4-BE49-F238E27FC236}">
              <a16:creationId xmlns:a16="http://schemas.microsoft.com/office/drawing/2014/main" id="{8FA564A1-9F12-4A86-B685-11E1E171E77A}"/>
            </a:ext>
          </a:extLst>
        </xdr:cNvPr>
        <xdr:cNvSpPr/>
      </xdr:nvSpPr>
      <xdr:spPr>
        <a:xfrm>
          <a:off x="9401175" y="130397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105427</xdr:rowOff>
    </xdr:from>
    <xdr:ext cx="469744" cy="259045"/>
    <xdr:sp macro="" textlink="">
      <xdr:nvSpPr>
        <xdr:cNvPr id="351" name="【県民会館】&#10;一人当たり面積該当値テキスト">
          <a:extLst>
            <a:ext uri="{FF2B5EF4-FFF2-40B4-BE49-F238E27FC236}">
              <a16:creationId xmlns:a16="http://schemas.microsoft.com/office/drawing/2014/main" id="{8396212E-3B8F-45DE-80C7-B4B774656704}"/>
            </a:ext>
          </a:extLst>
        </xdr:cNvPr>
        <xdr:cNvSpPr txBox="1"/>
      </xdr:nvSpPr>
      <xdr:spPr>
        <a:xfrm>
          <a:off x="9477375" y="1289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82550</xdr:rowOff>
    </xdr:from>
    <xdr:to>
      <xdr:col>50</xdr:col>
      <xdr:colOff>165100</xdr:colOff>
      <xdr:row>81</xdr:row>
      <xdr:rowOff>12700</xdr:rowOff>
    </xdr:to>
    <xdr:sp macro="" textlink="">
      <xdr:nvSpPr>
        <xdr:cNvPr id="352" name="楕円 351">
          <a:extLst>
            <a:ext uri="{FF2B5EF4-FFF2-40B4-BE49-F238E27FC236}">
              <a16:creationId xmlns:a16="http://schemas.microsoft.com/office/drawing/2014/main" id="{43C78A48-9323-4E06-8D14-7D0E16586450}"/>
            </a:ext>
          </a:extLst>
        </xdr:cNvPr>
        <xdr:cNvSpPr/>
      </xdr:nvSpPr>
      <xdr:spPr>
        <a:xfrm>
          <a:off x="8639175" y="13039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133350</xdr:rowOff>
    </xdr:from>
    <xdr:to>
      <xdr:col>55</xdr:col>
      <xdr:colOff>0</xdr:colOff>
      <xdr:row>80</xdr:row>
      <xdr:rowOff>133350</xdr:rowOff>
    </xdr:to>
    <xdr:cxnSp macro="">
      <xdr:nvCxnSpPr>
        <xdr:cNvPr id="353" name="直線コネクタ 352">
          <a:extLst>
            <a:ext uri="{FF2B5EF4-FFF2-40B4-BE49-F238E27FC236}">
              <a16:creationId xmlns:a16="http://schemas.microsoft.com/office/drawing/2014/main" id="{9BF4377F-92D2-471C-A525-16828027A936}"/>
            </a:ext>
          </a:extLst>
        </xdr:cNvPr>
        <xdr:cNvCxnSpPr/>
      </xdr:nvCxnSpPr>
      <xdr:spPr>
        <a:xfrm>
          <a:off x="8686800" y="13087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82550</xdr:rowOff>
    </xdr:from>
    <xdr:to>
      <xdr:col>46</xdr:col>
      <xdr:colOff>38100</xdr:colOff>
      <xdr:row>81</xdr:row>
      <xdr:rowOff>12700</xdr:rowOff>
    </xdr:to>
    <xdr:sp macro="" textlink="">
      <xdr:nvSpPr>
        <xdr:cNvPr id="354" name="楕円 353">
          <a:extLst>
            <a:ext uri="{FF2B5EF4-FFF2-40B4-BE49-F238E27FC236}">
              <a16:creationId xmlns:a16="http://schemas.microsoft.com/office/drawing/2014/main" id="{9633AC98-BD28-427B-881C-8CF5035FCCA4}"/>
            </a:ext>
          </a:extLst>
        </xdr:cNvPr>
        <xdr:cNvSpPr/>
      </xdr:nvSpPr>
      <xdr:spPr>
        <a:xfrm>
          <a:off x="7839075" y="13039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133350</xdr:rowOff>
    </xdr:from>
    <xdr:to>
      <xdr:col>50</xdr:col>
      <xdr:colOff>114300</xdr:colOff>
      <xdr:row>80</xdr:row>
      <xdr:rowOff>133350</xdr:rowOff>
    </xdr:to>
    <xdr:cxnSp macro="">
      <xdr:nvCxnSpPr>
        <xdr:cNvPr id="355" name="直線コネクタ 354">
          <a:extLst>
            <a:ext uri="{FF2B5EF4-FFF2-40B4-BE49-F238E27FC236}">
              <a16:creationId xmlns:a16="http://schemas.microsoft.com/office/drawing/2014/main" id="{7683B23F-37C3-4E53-868A-D1F14A771F68}"/>
            </a:ext>
          </a:extLst>
        </xdr:cNvPr>
        <xdr:cNvCxnSpPr/>
      </xdr:nvCxnSpPr>
      <xdr:spPr>
        <a:xfrm>
          <a:off x="7886700" y="13087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82550</xdr:rowOff>
    </xdr:from>
    <xdr:to>
      <xdr:col>41</xdr:col>
      <xdr:colOff>101600</xdr:colOff>
      <xdr:row>81</xdr:row>
      <xdr:rowOff>12700</xdr:rowOff>
    </xdr:to>
    <xdr:sp macro="" textlink="">
      <xdr:nvSpPr>
        <xdr:cNvPr id="356" name="楕円 355">
          <a:extLst>
            <a:ext uri="{FF2B5EF4-FFF2-40B4-BE49-F238E27FC236}">
              <a16:creationId xmlns:a16="http://schemas.microsoft.com/office/drawing/2014/main" id="{99BADC35-707B-413E-8C30-8F50E61A3CB5}"/>
            </a:ext>
          </a:extLst>
        </xdr:cNvPr>
        <xdr:cNvSpPr/>
      </xdr:nvSpPr>
      <xdr:spPr>
        <a:xfrm>
          <a:off x="7029450" y="130397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133350</xdr:rowOff>
    </xdr:from>
    <xdr:to>
      <xdr:col>45</xdr:col>
      <xdr:colOff>177800</xdr:colOff>
      <xdr:row>80</xdr:row>
      <xdr:rowOff>133350</xdr:rowOff>
    </xdr:to>
    <xdr:cxnSp macro="">
      <xdr:nvCxnSpPr>
        <xdr:cNvPr id="357" name="直線コネクタ 356">
          <a:extLst>
            <a:ext uri="{FF2B5EF4-FFF2-40B4-BE49-F238E27FC236}">
              <a16:creationId xmlns:a16="http://schemas.microsoft.com/office/drawing/2014/main" id="{11CD5ED7-3047-4E3E-A2BC-85DBB0B54EAE}"/>
            </a:ext>
          </a:extLst>
        </xdr:cNvPr>
        <xdr:cNvCxnSpPr/>
      </xdr:nvCxnSpPr>
      <xdr:spPr>
        <a:xfrm>
          <a:off x="7077075" y="130873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82550</xdr:rowOff>
    </xdr:from>
    <xdr:to>
      <xdr:col>36</xdr:col>
      <xdr:colOff>165100</xdr:colOff>
      <xdr:row>81</xdr:row>
      <xdr:rowOff>12700</xdr:rowOff>
    </xdr:to>
    <xdr:sp macro="" textlink="">
      <xdr:nvSpPr>
        <xdr:cNvPr id="358" name="楕円 357">
          <a:extLst>
            <a:ext uri="{FF2B5EF4-FFF2-40B4-BE49-F238E27FC236}">
              <a16:creationId xmlns:a16="http://schemas.microsoft.com/office/drawing/2014/main" id="{E6357F59-5335-47B2-A8CD-78248346E0D3}"/>
            </a:ext>
          </a:extLst>
        </xdr:cNvPr>
        <xdr:cNvSpPr/>
      </xdr:nvSpPr>
      <xdr:spPr>
        <a:xfrm>
          <a:off x="6238875" y="13039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133350</xdr:rowOff>
    </xdr:from>
    <xdr:to>
      <xdr:col>41</xdr:col>
      <xdr:colOff>50800</xdr:colOff>
      <xdr:row>80</xdr:row>
      <xdr:rowOff>133350</xdr:rowOff>
    </xdr:to>
    <xdr:cxnSp macro="">
      <xdr:nvCxnSpPr>
        <xdr:cNvPr id="359" name="直線コネクタ 358">
          <a:extLst>
            <a:ext uri="{FF2B5EF4-FFF2-40B4-BE49-F238E27FC236}">
              <a16:creationId xmlns:a16="http://schemas.microsoft.com/office/drawing/2014/main" id="{2D91DD12-4326-4D3A-8FA7-BC158E3EB539}"/>
            </a:ext>
          </a:extLst>
        </xdr:cNvPr>
        <xdr:cNvCxnSpPr/>
      </xdr:nvCxnSpPr>
      <xdr:spPr>
        <a:xfrm>
          <a:off x="6286500" y="130873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60" name="n_1aveValue【県民会館】&#10;一人当たり面積">
          <a:extLst>
            <a:ext uri="{FF2B5EF4-FFF2-40B4-BE49-F238E27FC236}">
              <a16:creationId xmlns:a16="http://schemas.microsoft.com/office/drawing/2014/main" id="{7F2F68EF-E7D8-47FA-A35C-9E859CE0AB21}"/>
            </a:ext>
          </a:extLst>
        </xdr:cNvPr>
        <xdr:cNvSpPr txBox="1"/>
      </xdr:nvSpPr>
      <xdr:spPr>
        <a:xfrm>
          <a:off x="845827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61" name="n_2aveValue【県民会館】&#10;一人当たり面積">
          <a:extLst>
            <a:ext uri="{FF2B5EF4-FFF2-40B4-BE49-F238E27FC236}">
              <a16:creationId xmlns:a16="http://schemas.microsoft.com/office/drawing/2014/main" id="{03856401-35E5-431E-BDDB-890F0A460CCF}"/>
            </a:ext>
          </a:extLst>
        </xdr:cNvPr>
        <xdr:cNvSpPr txBox="1"/>
      </xdr:nvSpPr>
      <xdr:spPr>
        <a:xfrm>
          <a:off x="767722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62" name="n_3aveValue【県民会館】&#10;一人当たり面積">
          <a:extLst>
            <a:ext uri="{FF2B5EF4-FFF2-40B4-BE49-F238E27FC236}">
              <a16:creationId xmlns:a16="http://schemas.microsoft.com/office/drawing/2014/main" id="{D1217C47-013C-4AD9-9EB6-EFD904B1235B}"/>
            </a:ext>
          </a:extLst>
        </xdr:cNvPr>
        <xdr:cNvSpPr txBox="1"/>
      </xdr:nvSpPr>
      <xdr:spPr>
        <a:xfrm>
          <a:off x="6867602"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63" name="n_4aveValue【県民会館】&#10;一人当たり面積">
          <a:extLst>
            <a:ext uri="{FF2B5EF4-FFF2-40B4-BE49-F238E27FC236}">
              <a16:creationId xmlns:a16="http://schemas.microsoft.com/office/drawing/2014/main" id="{9F4C8F59-6D31-41FE-992C-A907BDA7E81E}"/>
            </a:ext>
          </a:extLst>
        </xdr:cNvPr>
        <xdr:cNvSpPr txBox="1"/>
      </xdr:nvSpPr>
      <xdr:spPr>
        <a:xfrm>
          <a:off x="60675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29227</xdr:rowOff>
    </xdr:from>
    <xdr:ext cx="469744" cy="259045"/>
    <xdr:sp macro="" textlink="">
      <xdr:nvSpPr>
        <xdr:cNvPr id="364" name="n_1mainValue【県民会館】&#10;一人当たり面積">
          <a:extLst>
            <a:ext uri="{FF2B5EF4-FFF2-40B4-BE49-F238E27FC236}">
              <a16:creationId xmlns:a16="http://schemas.microsoft.com/office/drawing/2014/main" id="{A0C3A749-4811-4E4A-BFA7-09E9C8A270C3}"/>
            </a:ext>
          </a:extLst>
        </xdr:cNvPr>
        <xdr:cNvSpPr txBox="1"/>
      </xdr:nvSpPr>
      <xdr:spPr>
        <a:xfrm>
          <a:off x="845827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29227</xdr:rowOff>
    </xdr:from>
    <xdr:ext cx="469744" cy="259045"/>
    <xdr:sp macro="" textlink="">
      <xdr:nvSpPr>
        <xdr:cNvPr id="365" name="n_2mainValue【県民会館】&#10;一人当たり面積">
          <a:extLst>
            <a:ext uri="{FF2B5EF4-FFF2-40B4-BE49-F238E27FC236}">
              <a16:creationId xmlns:a16="http://schemas.microsoft.com/office/drawing/2014/main" id="{4ACBD0F8-D09B-49F7-BF1F-F637F7FDB2C9}"/>
            </a:ext>
          </a:extLst>
        </xdr:cNvPr>
        <xdr:cNvSpPr txBox="1"/>
      </xdr:nvSpPr>
      <xdr:spPr>
        <a:xfrm>
          <a:off x="76772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29227</xdr:rowOff>
    </xdr:from>
    <xdr:ext cx="469744" cy="259045"/>
    <xdr:sp macro="" textlink="">
      <xdr:nvSpPr>
        <xdr:cNvPr id="366" name="n_3mainValue【県民会館】&#10;一人当たり面積">
          <a:extLst>
            <a:ext uri="{FF2B5EF4-FFF2-40B4-BE49-F238E27FC236}">
              <a16:creationId xmlns:a16="http://schemas.microsoft.com/office/drawing/2014/main" id="{43AB0C37-C71D-4A31-B71F-74BC7062FE26}"/>
            </a:ext>
          </a:extLst>
        </xdr:cNvPr>
        <xdr:cNvSpPr txBox="1"/>
      </xdr:nvSpPr>
      <xdr:spPr>
        <a:xfrm>
          <a:off x="6867602"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29227</xdr:rowOff>
    </xdr:from>
    <xdr:ext cx="469744" cy="259045"/>
    <xdr:sp macro="" textlink="">
      <xdr:nvSpPr>
        <xdr:cNvPr id="367" name="n_4mainValue【県民会館】&#10;一人当たり面積">
          <a:extLst>
            <a:ext uri="{FF2B5EF4-FFF2-40B4-BE49-F238E27FC236}">
              <a16:creationId xmlns:a16="http://schemas.microsoft.com/office/drawing/2014/main" id="{DA8B2F14-58C5-4DAE-B91E-04E1879F416A}"/>
            </a:ext>
          </a:extLst>
        </xdr:cNvPr>
        <xdr:cNvSpPr txBox="1"/>
      </xdr:nvSpPr>
      <xdr:spPr>
        <a:xfrm>
          <a:off x="6067502"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58D8B5A1-8EAF-47B6-889D-9CA93936F0B6}"/>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a:extLst>
            <a:ext uri="{FF2B5EF4-FFF2-40B4-BE49-F238E27FC236}">
              <a16:creationId xmlns:a16="http://schemas.microsoft.com/office/drawing/2014/main" id="{8703A345-6077-4B79-952B-3DF93672D165}"/>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a:extLst>
            <a:ext uri="{FF2B5EF4-FFF2-40B4-BE49-F238E27FC236}">
              <a16:creationId xmlns:a16="http://schemas.microsoft.com/office/drawing/2014/main" id="{D1323D5D-0FB7-4449-ADD4-580C735820E5}"/>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a:extLst>
            <a:ext uri="{FF2B5EF4-FFF2-40B4-BE49-F238E27FC236}">
              <a16:creationId xmlns:a16="http://schemas.microsoft.com/office/drawing/2014/main" id="{B04A1E8D-6603-48FF-9567-434D216428AE}"/>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a:extLst>
            <a:ext uri="{FF2B5EF4-FFF2-40B4-BE49-F238E27FC236}">
              <a16:creationId xmlns:a16="http://schemas.microsoft.com/office/drawing/2014/main" id="{BDC85801-0D14-443B-A191-20558AF0D586}"/>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859BE4E4-99BD-43D6-BD22-4AB86EC31988}"/>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46A77640-0B04-4D2E-A450-7E8E48870427}"/>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A6F4A80A-7431-4746-AB29-45B97E1DF72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94D12228-BF56-43A1-A8E9-A7E61CCDA806}"/>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a:extLst>
            <a:ext uri="{FF2B5EF4-FFF2-40B4-BE49-F238E27FC236}">
              <a16:creationId xmlns:a16="http://schemas.microsoft.com/office/drawing/2014/main" id="{5A392695-9EA0-4E45-8068-C71EE6B1A38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AD7C1003-4137-41D7-85C6-CCCB8D4CA099}"/>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a:extLst>
            <a:ext uri="{FF2B5EF4-FFF2-40B4-BE49-F238E27FC236}">
              <a16:creationId xmlns:a16="http://schemas.microsoft.com/office/drawing/2014/main" id="{BA080BBD-82C8-42D6-909F-48836CBECB3C}"/>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a:extLst>
            <a:ext uri="{FF2B5EF4-FFF2-40B4-BE49-F238E27FC236}">
              <a16:creationId xmlns:a16="http://schemas.microsoft.com/office/drawing/2014/main" id="{421FA41A-5DFD-451B-A5A8-AEC2E9F91863}"/>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a:extLst>
            <a:ext uri="{FF2B5EF4-FFF2-40B4-BE49-F238E27FC236}">
              <a16:creationId xmlns:a16="http://schemas.microsoft.com/office/drawing/2014/main" id="{FDBC2B75-6A52-4E92-9349-B94E875EC29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a:extLst>
            <a:ext uri="{FF2B5EF4-FFF2-40B4-BE49-F238E27FC236}">
              <a16:creationId xmlns:a16="http://schemas.microsoft.com/office/drawing/2014/main" id="{87C3CA14-7B56-4B98-967D-3FD34880C8A5}"/>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a:extLst>
            <a:ext uri="{FF2B5EF4-FFF2-40B4-BE49-F238E27FC236}">
              <a16:creationId xmlns:a16="http://schemas.microsoft.com/office/drawing/2014/main" id="{A6DAFBAC-BC1C-4767-AF1C-3233D5851B67}"/>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a:extLst>
            <a:ext uri="{FF2B5EF4-FFF2-40B4-BE49-F238E27FC236}">
              <a16:creationId xmlns:a16="http://schemas.microsoft.com/office/drawing/2014/main" id="{80CB6654-5689-450A-AF16-2A89794AE861}"/>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a:extLst>
            <a:ext uri="{FF2B5EF4-FFF2-40B4-BE49-F238E27FC236}">
              <a16:creationId xmlns:a16="http://schemas.microsoft.com/office/drawing/2014/main" id="{78F04D52-77A7-4319-91A0-79FD951698C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a:extLst>
            <a:ext uri="{FF2B5EF4-FFF2-40B4-BE49-F238E27FC236}">
              <a16:creationId xmlns:a16="http://schemas.microsoft.com/office/drawing/2014/main" id="{A4894BF9-F52E-4D8E-861F-F57408C82063}"/>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1824D6DB-A119-44D3-B99F-0C65D99B5135}"/>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a:extLst>
            <a:ext uri="{FF2B5EF4-FFF2-40B4-BE49-F238E27FC236}">
              <a16:creationId xmlns:a16="http://schemas.microsoft.com/office/drawing/2014/main" id="{0FFC1F0B-54E5-4DAF-8A8F-72AFD648046C}"/>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保健所】&#10;有形固定資産減価償却率グラフ枠">
          <a:extLst>
            <a:ext uri="{FF2B5EF4-FFF2-40B4-BE49-F238E27FC236}">
              <a16:creationId xmlns:a16="http://schemas.microsoft.com/office/drawing/2014/main" id="{2F535180-9F0D-46E2-A85D-CBB0D64DC4F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90" name="直線コネクタ 389">
          <a:extLst>
            <a:ext uri="{FF2B5EF4-FFF2-40B4-BE49-F238E27FC236}">
              <a16:creationId xmlns:a16="http://schemas.microsoft.com/office/drawing/2014/main" id="{76E04E89-3EF8-4C77-8E3F-C0F32518A970}"/>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91" name="【保健所】&#10;有形固定資産減価償却率最小値テキスト">
          <a:extLst>
            <a:ext uri="{FF2B5EF4-FFF2-40B4-BE49-F238E27FC236}">
              <a16:creationId xmlns:a16="http://schemas.microsoft.com/office/drawing/2014/main" id="{FA06FAFF-0FF4-43CF-9909-169CA9FBA1F6}"/>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92" name="直線コネクタ 391">
          <a:extLst>
            <a:ext uri="{FF2B5EF4-FFF2-40B4-BE49-F238E27FC236}">
              <a16:creationId xmlns:a16="http://schemas.microsoft.com/office/drawing/2014/main" id="{E69EDC9A-8EF6-44D2-AB46-6D0D3027040D}"/>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93" name="【保健所】&#10;有形固定資産減価償却率最大値テキスト">
          <a:extLst>
            <a:ext uri="{FF2B5EF4-FFF2-40B4-BE49-F238E27FC236}">
              <a16:creationId xmlns:a16="http://schemas.microsoft.com/office/drawing/2014/main" id="{2E022191-FCAE-4249-9598-C400675D7F71}"/>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94" name="直線コネクタ 393">
          <a:extLst>
            <a:ext uri="{FF2B5EF4-FFF2-40B4-BE49-F238E27FC236}">
              <a16:creationId xmlns:a16="http://schemas.microsoft.com/office/drawing/2014/main" id="{3770444A-6B75-4317-8CF5-00CC90FFA213}"/>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95" name="【保健所】&#10;有形固定資産減価償却率平均値テキスト">
          <a:extLst>
            <a:ext uri="{FF2B5EF4-FFF2-40B4-BE49-F238E27FC236}">
              <a16:creationId xmlns:a16="http://schemas.microsoft.com/office/drawing/2014/main" id="{EF55F13D-F629-4677-9F41-4FCCBE229FC8}"/>
            </a:ext>
          </a:extLst>
        </xdr:cNvPr>
        <xdr:cNvSpPr txBox="1"/>
      </xdr:nvSpPr>
      <xdr:spPr>
        <a:xfrm>
          <a:off x="4229100" y="1683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96" name="フローチャート: 判断 395">
          <a:extLst>
            <a:ext uri="{FF2B5EF4-FFF2-40B4-BE49-F238E27FC236}">
              <a16:creationId xmlns:a16="http://schemas.microsoft.com/office/drawing/2014/main" id="{ADD4F8E1-F4AA-4A72-AFE1-C795B9EE9BF3}"/>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97" name="フローチャート: 判断 396">
          <a:extLst>
            <a:ext uri="{FF2B5EF4-FFF2-40B4-BE49-F238E27FC236}">
              <a16:creationId xmlns:a16="http://schemas.microsoft.com/office/drawing/2014/main" id="{0592637B-43D1-4B6B-8C84-BD3FC385EFB3}"/>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98" name="フローチャート: 判断 397">
          <a:extLst>
            <a:ext uri="{FF2B5EF4-FFF2-40B4-BE49-F238E27FC236}">
              <a16:creationId xmlns:a16="http://schemas.microsoft.com/office/drawing/2014/main" id="{047C1916-9A1C-4C5F-BCA6-16D0414E0B1C}"/>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99" name="フローチャート: 判断 398">
          <a:extLst>
            <a:ext uri="{FF2B5EF4-FFF2-40B4-BE49-F238E27FC236}">
              <a16:creationId xmlns:a16="http://schemas.microsoft.com/office/drawing/2014/main" id="{93A7E182-3B4F-4A45-B05B-04B587DC5171}"/>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00" name="フローチャート: 判断 399">
          <a:extLst>
            <a:ext uri="{FF2B5EF4-FFF2-40B4-BE49-F238E27FC236}">
              <a16:creationId xmlns:a16="http://schemas.microsoft.com/office/drawing/2014/main" id="{48F56277-0A1B-4417-A983-7C9014855556}"/>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28ED3A9-99D7-49D3-9FB1-7178ECBAB261}"/>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1FF2A18D-DB68-434E-90F1-9EF3754437E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61F15D6-2517-4819-9D32-29E542694E4F}"/>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4A6C0ED4-014E-4DAD-AE04-93F08217E55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609AA3F8-F833-4329-ACAD-EC27A22D5A43}"/>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122555</xdr:rowOff>
    </xdr:from>
    <xdr:to>
      <xdr:col>24</xdr:col>
      <xdr:colOff>114300</xdr:colOff>
      <xdr:row>106</xdr:row>
      <xdr:rowOff>52705</xdr:rowOff>
    </xdr:to>
    <xdr:sp macro="" textlink="">
      <xdr:nvSpPr>
        <xdr:cNvPr id="406" name="楕円 405">
          <a:extLst>
            <a:ext uri="{FF2B5EF4-FFF2-40B4-BE49-F238E27FC236}">
              <a16:creationId xmlns:a16="http://schemas.microsoft.com/office/drawing/2014/main" id="{2D71FE92-A79C-4257-AEF8-CCAC4A07FD09}"/>
            </a:ext>
          </a:extLst>
        </xdr:cNvPr>
        <xdr:cNvSpPr/>
      </xdr:nvSpPr>
      <xdr:spPr>
        <a:xfrm>
          <a:off x="4124325" y="171278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100982</xdr:rowOff>
    </xdr:from>
    <xdr:ext cx="405111" cy="259045"/>
    <xdr:sp macro="" textlink="">
      <xdr:nvSpPr>
        <xdr:cNvPr id="407" name="【保健所】&#10;有形固定資産減価償却率該当値テキスト">
          <a:extLst>
            <a:ext uri="{FF2B5EF4-FFF2-40B4-BE49-F238E27FC236}">
              <a16:creationId xmlns:a16="http://schemas.microsoft.com/office/drawing/2014/main" id="{0E42522A-366C-4FB4-BE68-4CB506C3AA62}"/>
            </a:ext>
          </a:extLst>
        </xdr:cNvPr>
        <xdr:cNvSpPr txBox="1"/>
      </xdr:nvSpPr>
      <xdr:spPr>
        <a:xfrm>
          <a:off x="4229100" y="1710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408" name="楕円 407">
          <a:extLst>
            <a:ext uri="{FF2B5EF4-FFF2-40B4-BE49-F238E27FC236}">
              <a16:creationId xmlns:a16="http://schemas.microsoft.com/office/drawing/2014/main" id="{F9B8C7BC-55E1-4509-B809-14B56DBF6F5E}"/>
            </a:ext>
          </a:extLst>
        </xdr:cNvPr>
        <xdr:cNvSpPr/>
      </xdr:nvSpPr>
      <xdr:spPr>
        <a:xfrm>
          <a:off x="3381375" y="170999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1905</xdr:rowOff>
    </xdr:to>
    <xdr:cxnSp macro="">
      <xdr:nvCxnSpPr>
        <xdr:cNvPr id="409" name="直線コネクタ 408">
          <a:extLst>
            <a:ext uri="{FF2B5EF4-FFF2-40B4-BE49-F238E27FC236}">
              <a16:creationId xmlns:a16="http://schemas.microsoft.com/office/drawing/2014/main" id="{7CF304CC-4701-4DD0-BAB6-EC3C645DED3D}"/>
            </a:ext>
          </a:extLst>
        </xdr:cNvPr>
        <xdr:cNvCxnSpPr/>
      </xdr:nvCxnSpPr>
      <xdr:spPr>
        <a:xfrm>
          <a:off x="3429000" y="17147539"/>
          <a:ext cx="752475"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410" name="楕円 409">
          <a:extLst>
            <a:ext uri="{FF2B5EF4-FFF2-40B4-BE49-F238E27FC236}">
              <a16:creationId xmlns:a16="http://schemas.microsoft.com/office/drawing/2014/main" id="{183F5C04-72A7-4C26-9E4F-974563CC2087}"/>
            </a:ext>
          </a:extLst>
        </xdr:cNvPr>
        <xdr:cNvSpPr/>
      </xdr:nvSpPr>
      <xdr:spPr>
        <a:xfrm>
          <a:off x="2571750" y="170681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148589</xdr:rowOff>
    </xdr:to>
    <xdr:cxnSp macro="">
      <xdr:nvCxnSpPr>
        <xdr:cNvPr id="411" name="直線コネクタ 410">
          <a:extLst>
            <a:ext uri="{FF2B5EF4-FFF2-40B4-BE49-F238E27FC236}">
              <a16:creationId xmlns:a16="http://schemas.microsoft.com/office/drawing/2014/main" id="{C319FA0C-4DBE-48CE-A9D1-928B688148FD}"/>
            </a:ext>
          </a:extLst>
        </xdr:cNvPr>
        <xdr:cNvCxnSpPr/>
      </xdr:nvCxnSpPr>
      <xdr:spPr>
        <a:xfrm>
          <a:off x="2619375" y="17125314"/>
          <a:ext cx="80962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38736</xdr:rowOff>
    </xdr:from>
    <xdr:to>
      <xdr:col>10</xdr:col>
      <xdr:colOff>165100</xdr:colOff>
      <xdr:row>105</xdr:row>
      <xdr:rowOff>140336</xdr:rowOff>
    </xdr:to>
    <xdr:sp macro="" textlink="">
      <xdr:nvSpPr>
        <xdr:cNvPr id="412" name="楕円 411">
          <a:extLst>
            <a:ext uri="{FF2B5EF4-FFF2-40B4-BE49-F238E27FC236}">
              <a16:creationId xmlns:a16="http://schemas.microsoft.com/office/drawing/2014/main" id="{AE8C8D92-A523-497B-9634-E5A626BA508F}"/>
            </a:ext>
          </a:extLst>
        </xdr:cNvPr>
        <xdr:cNvSpPr/>
      </xdr:nvSpPr>
      <xdr:spPr>
        <a:xfrm>
          <a:off x="1781175" y="170408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89536</xdr:rowOff>
    </xdr:from>
    <xdr:to>
      <xdr:col>15</xdr:col>
      <xdr:colOff>50800</xdr:colOff>
      <xdr:row>105</xdr:row>
      <xdr:rowOff>120014</xdr:rowOff>
    </xdr:to>
    <xdr:cxnSp macro="">
      <xdr:nvCxnSpPr>
        <xdr:cNvPr id="413" name="直線コネクタ 412">
          <a:extLst>
            <a:ext uri="{FF2B5EF4-FFF2-40B4-BE49-F238E27FC236}">
              <a16:creationId xmlns:a16="http://schemas.microsoft.com/office/drawing/2014/main" id="{4C3DF0A8-D107-47DC-A4DF-CABF411C2396}"/>
            </a:ext>
          </a:extLst>
        </xdr:cNvPr>
        <xdr:cNvCxnSpPr/>
      </xdr:nvCxnSpPr>
      <xdr:spPr>
        <a:xfrm>
          <a:off x="1828800" y="17088486"/>
          <a:ext cx="790575"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4" name="楕円 413">
          <a:extLst>
            <a:ext uri="{FF2B5EF4-FFF2-40B4-BE49-F238E27FC236}">
              <a16:creationId xmlns:a16="http://schemas.microsoft.com/office/drawing/2014/main" id="{AF012AEA-AD37-4D71-AB6C-B1DCB7974E59}"/>
            </a:ext>
          </a:extLst>
        </xdr:cNvPr>
        <xdr:cNvSpPr/>
      </xdr:nvSpPr>
      <xdr:spPr>
        <a:xfrm>
          <a:off x="981075" y="170097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55245</xdr:rowOff>
    </xdr:from>
    <xdr:to>
      <xdr:col>10</xdr:col>
      <xdr:colOff>114300</xdr:colOff>
      <xdr:row>105</xdr:row>
      <xdr:rowOff>89536</xdr:rowOff>
    </xdr:to>
    <xdr:cxnSp macro="">
      <xdr:nvCxnSpPr>
        <xdr:cNvPr id="415" name="直線コネクタ 414">
          <a:extLst>
            <a:ext uri="{FF2B5EF4-FFF2-40B4-BE49-F238E27FC236}">
              <a16:creationId xmlns:a16="http://schemas.microsoft.com/office/drawing/2014/main" id="{679D4272-F035-45A8-8834-0430770FC2C0}"/>
            </a:ext>
          </a:extLst>
        </xdr:cNvPr>
        <xdr:cNvCxnSpPr/>
      </xdr:nvCxnSpPr>
      <xdr:spPr>
        <a:xfrm>
          <a:off x="1028700" y="17057370"/>
          <a:ext cx="8001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416" name="n_1aveValue【保健所】&#10;有形固定資産減価償却率">
          <a:extLst>
            <a:ext uri="{FF2B5EF4-FFF2-40B4-BE49-F238E27FC236}">
              <a16:creationId xmlns:a16="http://schemas.microsoft.com/office/drawing/2014/main" id="{54870600-F14C-4449-9FC9-83744FE55C1E}"/>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417" name="n_2aveValue【保健所】&#10;有形固定資産減価償却率">
          <a:extLst>
            <a:ext uri="{FF2B5EF4-FFF2-40B4-BE49-F238E27FC236}">
              <a16:creationId xmlns:a16="http://schemas.microsoft.com/office/drawing/2014/main" id="{B420AB29-F9B1-474E-9BA0-410E78F2D672}"/>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418" name="n_3aveValue【保健所】&#10;有形固定資産減価償却率">
          <a:extLst>
            <a:ext uri="{FF2B5EF4-FFF2-40B4-BE49-F238E27FC236}">
              <a16:creationId xmlns:a16="http://schemas.microsoft.com/office/drawing/2014/main" id="{4F1CF9C7-B5FD-4F27-A805-C1F0B11CAD0E}"/>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419" name="n_4aveValue【保健所】&#10;有形固定資産減価償却率">
          <a:extLst>
            <a:ext uri="{FF2B5EF4-FFF2-40B4-BE49-F238E27FC236}">
              <a16:creationId xmlns:a16="http://schemas.microsoft.com/office/drawing/2014/main" id="{247A96D6-B028-45B1-851A-003188B6E8F3}"/>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420" name="n_1mainValue【保健所】&#10;有形固定資産減価償却率">
          <a:extLst>
            <a:ext uri="{FF2B5EF4-FFF2-40B4-BE49-F238E27FC236}">
              <a16:creationId xmlns:a16="http://schemas.microsoft.com/office/drawing/2014/main" id="{83C074FD-337C-457A-9184-CD2EB7FDC22A}"/>
            </a:ext>
          </a:extLst>
        </xdr:cNvPr>
        <xdr:cNvSpPr txBox="1"/>
      </xdr:nvSpPr>
      <xdr:spPr>
        <a:xfrm>
          <a:off x="3239144"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161941</xdr:rowOff>
    </xdr:from>
    <xdr:ext cx="405111" cy="259045"/>
    <xdr:sp macro="" textlink="">
      <xdr:nvSpPr>
        <xdr:cNvPr id="421" name="n_2mainValue【保健所】&#10;有形固定資産減価償却率">
          <a:extLst>
            <a:ext uri="{FF2B5EF4-FFF2-40B4-BE49-F238E27FC236}">
              <a16:creationId xmlns:a16="http://schemas.microsoft.com/office/drawing/2014/main" id="{BCCCE2D1-DE13-462D-80A3-5ED0348F5E84}"/>
            </a:ext>
          </a:extLst>
        </xdr:cNvPr>
        <xdr:cNvSpPr txBox="1"/>
      </xdr:nvSpPr>
      <xdr:spPr>
        <a:xfrm>
          <a:off x="24390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131463</xdr:rowOff>
    </xdr:from>
    <xdr:ext cx="405111" cy="259045"/>
    <xdr:sp macro="" textlink="">
      <xdr:nvSpPr>
        <xdr:cNvPr id="422" name="n_3mainValue【保健所】&#10;有形固定資産減価償却率">
          <a:extLst>
            <a:ext uri="{FF2B5EF4-FFF2-40B4-BE49-F238E27FC236}">
              <a16:creationId xmlns:a16="http://schemas.microsoft.com/office/drawing/2014/main" id="{2F7096CE-2399-4369-B127-F0F45863CCB2}"/>
            </a:ext>
          </a:extLst>
        </xdr:cNvPr>
        <xdr:cNvSpPr txBox="1"/>
      </xdr:nvSpPr>
      <xdr:spPr>
        <a:xfrm>
          <a:off x="1648469"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3" name="n_4mainValue【保健所】&#10;有形固定資産減価償却率">
          <a:extLst>
            <a:ext uri="{FF2B5EF4-FFF2-40B4-BE49-F238E27FC236}">
              <a16:creationId xmlns:a16="http://schemas.microsoft.com/office/drawing/2014/main" id="{55515D34-82BB-48B0-9F21-61E3A9346C84}"/>
            </a:ext>
          </a:extLst>
        </xdr:cNvPr>
        <xdr:cNvSpPr txBox="1"/>
      </xdr:nvSpPr>
      <xdr:spPr>
        <a:xfrm>
          <a:off x="848369"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7829D2B3-06AF-4772-8AE1-4E110917AFC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5" name="正方形/長方形 424">
          <a:extLst>
            <a:ext uri="{FF2B5EF4-FFF2-40B4-BE49-F238E27FC236}">
              <a16:creationId xmlns:a16="http://schemas.microsoft.com/office/drawing/2014/main" id="{36C08BF9-2650-4D16-AA1D-16CB98620934}"/>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6" name="正方形/長方形 425">
          <a:extLst>
            <a:ext uri="{FF2B5EF4-FFF2-40B4-BE49-F238E27FC236}">
              <a16:creationId xmlns:a16="http://schemas.microsoft.com/office/drawing/2014/main" id="{16669678-8846-408F-BE09-27E540AD37EB}"/>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7" name="正方形/長方形 426">
          <a:extLst>
            <a:ext uri="{FF2B5EF4-FFF2-40B4-BE49-F238E27FC236}">
              <a16:creationId xmlns:a16="http://schemas.microsoft.com/office/drawing/2014/main" id="{36EE53BE-210F-451D-BC4A-B5877BB2A57C}"/>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8" name="正方形/長方形 427">
          <a:extLst>
            <a:ext uri="{FF2B5EF4-FFF2-40B4-BE49-F238E27FC236}">
              <a16:creationId xmlns:a16="http://schemas.microsoft.com/office/drawing/2014/main" id="{F75ED001-ACB2-4F32-A98B-1DA7F2ECC31A}"/>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6A843B9A-D508-406E-A170-DE9D38163E5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B66EEEDD-8411-4C56-861B-E5E112BE955B}"/>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D2FE2D62-4879-4BFA-BB23-313D5598840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a:extLst>
            <a:ext uri="{FF2B5EF4-FFF2-40B4-BE49-F238E27FC236}">
              <a16:creationId xmlns:a16="http://schemas.microsoft.com/office/drawing/2014/main" id="{F6EBB205-79ED-4045-ADA6-20CFD3530246}"/>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a:extLst>
            <a:ext uri="{FF2B5EF4-FFF2-40B4-BE49-F238E27FC236}">
              <a16:creationId xmlns:a16="http://schemas.microsoft.com/office/drawing/2014/main" id="{2D1B2711-EC71-471B-B6A6-D8A48F3D0D11}"/>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a:extLst>
            <a:ext uri="{FF2B5EF4-FFF2-40B4-BE49-F238E27FC236}">
              <a16:creationId xmlns:a16="http://schemas.microsoft.com/office/drawing/2014/main" id="{439C145E-2976-4168-99B9-2457C098C9EA}"/>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a:extLst>
            <a:ext uri="{FF2B5EF4-FFF2-40B4-BE49-F238E27FC236}">
              <a16:creationId xmlns:a16="http://schemas.microsoft.com/office/drawing/2014/main" id="{051271C8-32DB-4CF6-8438-A3AC9C8BC107}"/>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a:extLst>
            <a:ext uri="{FF2B5EF4-FFF2-40B4-BE49-F238E27FC236}">
              <a16:creationId xmlns:a16="http://schemas.microsoft.com/office/drawing/2014/main" id="{DF61F58D-40C1-4B2D-A226-41E033413B14}"/>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a:extLst>
            <a:ext uri="{FF2B5EF4-FFF2-40B4-BE49-F238E27FC236}">
              <a16:creationId xmlns:a16="http://schemas.microsoft.com/office/drawing/2014/main" id="{C1D7A6F0-FF9D-4706-AE06-52457A2DF565}"/>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a:extLst>
            <a:ext uri="{FF2B5EF4-FFF2-40B4-BE49-F238E27FC236}">
              <a16:creationId xmlns:a16="http://schemas.microsoft.com/office/drawing/2014/main" id="{3EB690C4-7FE1-4A8A-9AAB-31277FFA5268}"/>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a:extLst>
            <a:ext uri="{FF2B5EF4-FFF2-40B4-BE49-F238E27FC236}">
              <a16:creationId xmlns:a16="http://schemas.microsoft.com/office/drawing/2014/main" id="{9E2F4903-8FA5-45BE-AFC6-456E5985ACAB}"/>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a:extLst>
            <a:ext uri="{FF2B5EF4-FFF2-40B4-BE49-F238E27FC236}">
              <a16:creationId xmlns:a16="http://schemas.microsoft.com/office/drawing/2014/main" id="{70C76A5A-7042-4DB5-A2BC-09A22B221D8B}"/>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a:extLst>
            <a:ext uri="{FF2B5EF4-FFF2-40B4-BE49-F238E27FC236}">
              <a16:creationId xmlns:a16="http://schemas.microsoft.com/office/drawing/2014/main" id="{A09C399B-8A95-4C80-BD3B-08FEFDDC1181}"/>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159A088F-DB6E-44CB-B6E2-643A024E73D7}"/>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48BDD8CE-2E92-4951-9A32-65822DDA4235}"/>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保健所】&#10;一人当たり面積グラフ枠">
          <a:extLst>
            <a:ext uri="{FF2B5EF4-FFF2-40B4-BE49-F238E27FC236}">
              <a16:creationId xmlns:a16="http://schemas.microsoft.com/office/drawing/2014/main" id="{0AE3F172-FA37-463D-9531-57BEE203C761}"/>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45" name="直線コネクタ 444">
          <a:extLst>
            <a:ext uri="{FF2B5EF4-FFF2-40B4-BE49-F238E27FC236}">
              <a16:creationId xmlns:a16="http://schemas.microsoft.com/office/drawing/2014/main" id="{2A43168E-384A-4DEB-854F-0172BE175013}"/>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46" name="【保健所】&#10;一人当たり面積最小値テキスト">
          <a:extLst>
            <a:ext uri="{FF2B5EF4-FFF2-40B4-BE49-F238E27FC236}">
              <a16:creationId xmlns:a16="http://schemas.microsoft.com/office/drawing/2014/main" id="{F606AF02-ACFA-49D2-97E3-70472ED6C837}"/>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47" name="直線コネクタ 446">
          <a:extLst>
            <a:ext uri="{FF2B5EF4-FFF2-40B4-BE49-F238E27FC236}">
              <a16:creationId xmlns:a16="http://schemas.microsoft.com/office/drawing/2014/main" id="{87E9D8D5-AF8B-49BC-8569-AA426C8AAAF8}"/>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48" name="【保健所】&#10;一人当たり面積最大値テキスト">
          <a:extLst>
            <a:ext uri="{FF2B5EF4-FFF2-40B4-BE49-F238E27FC236}">
              <a16:creationId xmlns:a16="http://schemas.microsoft.com/office/drawing/2014/main" id="{19B307BA-2763-47D3-91D4-E03DE073E21D}"/>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9" name="直線コネクタ 448">
          <a:extLst>
            <a:ext uri="{FF2B5EF4-FFF2-40B4-BE49-F238E27FC236}">
              <a16:creationId xmlns:a16="http://schemas.microsoft.com/office/drawing/2014/main" id="{1D65AB67-FBA7-449F-8753-C04C331A07DC}"/>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50" name="【保健所】&#10;一人当たり面積平均値テキスト">
          <a:extLst>
            <a:ext uri="{FF2B5EF4-FFF2-40B4-BE49-F238E27FC236}">
              <a16:creationId xmlns:a16="http://schemas.microsoft.com/office/drawing/2014/main" id="{EFE5858E-2D28-4F75-AEE5-AECA660163F4}"/>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51" name="フローチャート: 判断 450">
          <a:extLst>
            <a:ext uri="{FF2B5EF4-FFF2-40B4-BE49-F238E27FC236}">
              <a16:creationId xmlns:a16="http://schemas.microsoft.com/office/drawing/2014/main" id="{55D59A58-3504-40FB-86B4-94871E4BC88D}"/>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52" name="フローチャート: 判断 451">
          <a:extLst>
            <a:ext uri="{FF2B5EF4-FFF2-40B4-BE49-F238E27FC236}">
              <a16:creationId xmlns:a16="http://schemas.microsoft.com/office/drawing/2014/main" id="{5CB1AA92-DA65-41AD-99F4-660C12B5FD54}"/>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53" name="フローチャート: 判断 452">
          <a:extLst>
            <a:ext uri="{FF2B5EF4-FFF2-40B4-BE49-F238E27FC236}">
              <a16:creationId xmlns:a16="http://schemas.microsoft.com/office/drawing/2014/main" id="{4AA0022C-85A4-457B-9B1F-053DC25913E4}"/>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54" name="フローチャート: 判断 453">
          <a:extLst>
            <a:ext uri="{FF2B5EF4-FFF2-40B4-BE49-F238E27FC236}">
              <a16:creationId xmlns:a16="http://schemas.microsoft.com/office/drawing/2014/main" id="{C18C1BA8-CB90-4849-AECC-69B8519B368D}"/>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55" name="フローチャート: 判断 454">
          <a:extLst>
            <a:ext uri="{FF2B5EF4-FFF2-40B4-BE49-F238E27FC236}">
              <a16:creationId xmlns:a16="http://schemas.microsoft.com/office/drawing/2014/main" id="{6668DC02-21AE-4647-89D5-91B242ABEFBD}"/>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C0BDBAA2-167B-495E-89FC-09092CE7DB64}"/>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B206DD4B-5977-424F-8A9C-EE1AB7094631}"/>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2048BA6A-80C8-4AEE-A42E-03E5D3B3088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EA7164EA-0131-46D9-B525-14E3B1FDE811}"/>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DD9E6589-4AED-4185-80DA-BD35B191188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1" name="楕円 460">
          <a:extLst>
            <a:ext uri="{FF2B5EF4-FFF2-40B4-BE49-F238E27FC236}">
              <a16:creationId xmlns:a16="http://schemas.microsoft.com/office/drawing/2014/main" id="{EF72C28E-415B-457C-A8DB-977FDFB91884}"/>
            </a:ext>
          </a:extLst>
        </xdr:cNvPr>
        <xdr:cNvSpPr/>
      </xdr:nvSpPr>
      <xdr:spPr>
        <a:xfrm>
          <a:off x="9401175" y="17164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10177</xdr:rowOff>
    </xdr:from>
    <xdr:ext cx="469744" cy="259045"/>
    <xdr:sp macro="" textlink="">
      <xdr:nvSpPr>
        <xdr:cNvPr id="462" name="【保健所】&#10;一人当たり面積該当値テキスト">
          <a:extLst>
            <a:ext uri="{FF2B5EF4-FFF2-40B4-BE49-F238E27FC236}">
              <a16:creationId xmlns:a16="http://schemas.microsoft.com/office/drawing/2014/main" id="{26E3786F-3017-4FE1-9CBD-82475BDC6688}"/>
            </a:ext>
          </a:extLst>
        </xdr:cNvPr>
        <xdr:cNvSpPr txBox="1"/>
      </xdr:nvSpPr>
      <xdr:spPr>
        <a:xfrm>
          <a:off x="9477375"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63" name="楕円 462">
          <a:extLst>
            <a:ext uri="{FF2B5EF4-FFF2-40B4-BE49-F238E27FC236}">
              <a16:creationId xmlns:a16="http://schemas.microsoft.com/office/drawing/2014/main" id="{14785672-9BDF-4483-85A3-A919633C17EC}"/>
            </a:ext>
          </a:extLst>
        </xdr:cNvPr>
        <xdr:cNvSpPr/>
      </xdr:nvSpPr>
      <xdr:spPr>
        <a:xfrm>
          <a:off x="86391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38100</xdr:rowOff>
    </xdr:to>
    <xdr:cxnSp macro="">
      <xdr:nvCxnSpPr>
        <xdr:cNvPr id="464" name="直線コネクタ 463">
          <a:extLst>
            <a:ext uri="{FF2B5EF4-FFF2-40B4-BE49-F238E27FC236}">
              <a16:creationId xmlns:a16="http://schemas.microsoft.com/office/drawing/2014/main" id="{A7F7E8EF-6D38-4559-8663-3784A6D41C35}"/>
            </a:ext>
          </a:extLst>
        </xdr:cNvPr>
        <xdr:cNvCxnSpPr/>
      </xdr:nvCxnSpPr>
      <xdr:spPr>
        <a:xfrm>
          <a:off x="8686800" y="17202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65" name="楕円 464">
          <a:extLst>
            <a:ext uri="{FF2B5EF4-FFF2-40B4-BE49-F238E27FC236}">
              <a16:creationId xmlns:a16="http://schemas.microsoft.com/office/drawing/2014/main" id="{2C6D04AF-E556-44DB-A13B-26BC5515151F}"/>
            </a:ext>
          </a:extLst>
        </xdr:cNvPr>
        <xdr:cNvSpPr/>
      </xdr:nvSpPr>
      <xdr:spPr>
        <a:xfrm>
          <a:off x="7839075" y="17164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66" name="直線コネクタ 465">
          <a:extLst>
            <a:ext uri="{FF2B5EF4-FFF2-40B4-BE49-F238E27FC236}">
              <a16:creationId xmlns:a16="http://schemas.microsoft.com/office/drawing/2014/main" id="{86F744D4-A0A2-4F6C-8E1E-34790062C683}"/>
            </a:ext>
          </a:extLst>
        </xdr:cNvPr>
        <xdr:cNvCxnSpPr/>
      </xdr:nvCxnSpPr>
      <xdr:spPr>
        <a:xfrm>
          <a:off x="7886700" y="17202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67" name="楕円 466">
          <a:extLst>
            <a:ext uri="{FF2B5EF4-FFF2-40B4-BE49-F238E27FC236}">
              <a16:creationId xmlns:a16="http://schemas.microsoft.com/office/drawing/2014/main" id="{5EA38750-385E-46FF-9399-3B1BDBF957DB}"/>
            </a:ext>
          </a:extLst>
        </xdr:cNvPr>
        <xdr:cNvSpPr/>
      </xdr:nvSpPr>
      <xdr:spPr>
        <a:xfrm>
          <a:off x="7029450" y="17164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68" name="直線コネクタ 467">
          <a:extLst>
            <a:ext uri="{FF2B5EF4-FFF2-40B4-BE49-F238E27FC236}">
              <a16:creationId xmlns:a16="http://schemas.microsoft.com/office/drawing/2014/main" id="{7DB35136-87A5-4077-9277-A9EA97B75C09}"/>
            </a:ext>
          </a:extLst>
        </xdr:cNvPr>
        <xdr:cNvCxnSpPr/>
      </xdr:nvCxnSpPr>
      <xdr:spPr>
        <a:xfrm>
          <a:off x="7077075" y="17202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69" name="楕円 468">
          <a:extLst>
            <a:ext uri="{FF2B5EF4-FFF2-40B4-BE49-F238E27FC236}">
              <a16:creationId xmlns:a16="http://schemas.microsoft.com/office/drawing/2014/main" id="{7F507A87-6934-4D96-A3AB-EC52BE255527}"/>
            </a:ext>
          </a:extLst>
        </xdr:cNvPr>
        <xdr:cNvSpPr/>
      </xdr:nvSpPr>
      <xdr:spPr>
        <a:xfrm>
          <a:off x="6238875" y="17164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38100</xdr:rowOff>
    </xdr:from>
    <xdr:to>
      <xdr:col>41</xdr:col>
      <xdr:colOff>50800</xdr:colOff>
      <xdr:row>106</xdr:row>
      <xdr:rowOff>38100</xdr:rowOff>
    </xdr:to>
    <xdr:cxnSp macro="">
      <xdr:nvCxnSpPr>
        <xdr:cNvPr id="470" name="直線コネクタ 469">
          <a:extLst>
            <a:ext uri="{FF2B5EF4-FFF2-40B4-BE49-F238E27FC236}">
              <a16:creationId xmlns:a16="http://schemas.microsoft.com/office/drawing/2014/main" id="{07EB523A-EEF6-4D09-8DD8-F536C73C4BC4}"/>
            </a:ext>
          </a:extLst>
        </xdr:cNvPr>
        <xdr:cNvCxnSpPr/>
      </xdr:nvCxnSpPr>
      <xdr:spPr>
        <a:xfrm>
          <a:off x="6286500" y="172021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71" name="n_1aveValue【保健所】&#10;一人当たり面積">
          <a:extLst>
            <a:ext uri="{FF2B5EF4-FFF2-40B4-BE49-F238E27FC236}">
              <a16:creationId xmlns:a16="http://schemas.microsoft.com/office/drawing/2014/main" id="{C02EE461-4A9C-4E82-8E52-92484F6FDFF9}"/>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72" name="n_2aveValue【保健所】&#10;一人当たり面積">
          <a:extLst>
            <a:ext uri="{FF2B5EF4-FFF2-40B4-BE49-F238E27FC236}">
              <a16:creationId xmlns:a16="http://schemas.microsoft.com/office/drawing/2014/main" id="{56EB4CBA-6274-4069-A42A-E369ECA487EF}"/>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73" name="n_3aveValue【保健所】&#10;一人当たり面積">
          <a:extLst>
            <a:ext uri="{FF2B5EF4-FFF2-40B4-BE49-F238E27FC236}">
              <a16:creationId xmlns:a16="http://schemas.microsoft.com/office/drawing/2014/main" id="{E837BD85-1566-44BA-B47D-D95C625910F9}"/>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74" name="n_4aveValue【保健所】&#10;一人当たり面積">
          <a:extLst>
            <a:ext uri="{FF2B5EF4-FFF2-40B4-BE49-F238E27FC236}">
              <a16:creationId xmlns:a16="http://schemas.microsoft.com/office/drawing/2014/main" id="{DEAD86E8-E0A5-4445-825B-492145E49477}"/>
            </a:ext>
          </a:extLst>
        </xdr:cNvPr>
        <xdr:cNvSpPr txBox="1"/>
      </xdr:nvSpPr>
      <xdr:spPr>
        <a:xfrm>
          <a:off x="60675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105427</xdr:rowOff>
    </xdr:from>
    <xdr:ext cx="469744" cy="259045"/>
    <xdr:sp macro="" textlink="">
      <xdr:nvSpPr>
        <xdr:cNvPr id="475" name="n_1mainValue【保健所】&#10;一人当たり面積">
          <a:extLst>
            <a:ext uri="{FF2B5EF4-FFF2-40B4-BE49-F238E27FC236}">
              <a16:creationId xmlns:a16="http://schemas.microsoft.com/office/drawing/2014/main" id="{BEEC3BEC-47B0-4FD7-A685-21A24667D82F}"/>
            </a:ext>
          </a:extLst>
        </xdr:cNvPr>
        <xdr:cNvSpPr txBox="1"/>
      </xdr:nvSpPr>
      <xdr:spPr>
        <a:xfrm>
          <a:off x="845827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76" name="n_2mainValue【保健所】&#10;一人当たり面積">
          <a:extLst>
            <a:ext uri="{FF2B5EF4-FFF2-40B4-BE49-F238E27FC236}">
              <a16:creationId xmlns:a16="http://schemas.microsoft.com/office/drawing/2014/main" id="{B077C50A-D199-4936-BFD2-6E3CD89AD8A8}"/>
            </a:ext>
          </a:extLst>
        </xdr:cNvPr>
        <xdr:cNvSpPr txBox="1"/>
      </xdr:nvSpPr>
      <xdr:spPr>
        <a:xfrm>
          <a:off x="7677227"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77" name="n_3mainValue【保健所】&#10;一人当たり面積">
          <a:extLst>
            <a:ext uri="{FF2B5EF4-FFF2-40B4-BE49-F238E27FC236}">
              <a16:creationId xmlns:a16="http://schemas.microsoft.com/office/drawing/2014/main" id="{E3CF290A-2A22-4C9A-B38A-B73C01AD0D2F}"/>
            </a:ext>
          </a:extLst>
        </xdr:cNvPr>
        <xdr:cNvSpPr txBox="1"/>
      </xdr:nvSpPr>
      <xdr:spPr>
        <a:xfrm>
          <a:off x="6867602"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78" name="n_4mainValue【保健所】&#10;一人当たり面積">
          <a:extLst>
            <a:ext uri="{FF2B5EF4-FFF2-40B4-BE49-F238E27FC236}">
              <a16:creationId xmlns:a16="http://schemas.microsoft.com/office/drawing/2014/main" id="{F78BC18B-17DC-458D-B8F4-4FFCCBD6E41B}"/>
            </a:ext>
          </a:extLst>
        </xdr:cNvPr>
        <xdr:cNvSpPr txBox="1"/>
      </xdr:nvSpPr>
      <xdr:spPr>
        <a:xfrm>
          <a:off x="6067502" y="169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91AC6BE8-5582-4155-B8D1-150106475DCC}"/>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a:extLst>
            <a:ext uri="{FF2B5EF4-FFF2-40B4-BE49-F238E27FC236}">
              <a16:creationId xmlns:a16="http://schemas.microsoft.com/office/drawing/2014/main" id="{C59A25A6-E47D-49CA-908F-890CF974C29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a:extLst>
            <a:ext uri="{FF2B5EF4-FFF2-40B4-BE49-F238E27FC236}">
              <a16:creationId xmlns:a16="http://schemas.microsoft.com/office/drawing/2014/main" id="{B60784E1-FADD-4D06-A08C-5C8DD062757F}"/>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a:extLst>
            <a:ext uri="{FF2B5EF4-FFF2-40B4-BE49-F238E27FC236}">
              <a16:creationId xmlns:a16="http://schemas.microsoft.com/office/drawing/2014/main" id="{7BC12848-DE15-4936-A14E-EB8DD2CF7FC1}"/>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a:extLst>
            <a:ext uri="{FF2B5EF4-FFF2-40B4-BE49-F238E27FC236}">
              <a16:creationId xmlns:a16="http://schemas.microsoft.com/office/drawing/2014/main" id="{8476DA9D-876B-478E-BC25-C57A8517AACF}"/>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5E0FD41F-331B-4121-825B-00DAC3115D2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4F795F9-AD59-4A96-9332-DED3945C04D4}"/>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7127DE9-857E-4508-8FFC-3D498B78285E}"/>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7" name="テキスト ボックス 486">
          <a:extLst>
            <a:ext uri="{FF2B5EF4-FFF2-40B4-BE49-F238E27FC236}">
              <a16:creationId xmlns:a16="http://schemas.microsoft.com/office/drawing/2014/main" id="{92ACF510-6B53-485C-A89E-9F1F2EB3B412}"/>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7DBEB2F-F637-422A-8608-710D0B37479A}"/>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9" name="テキスト ボックス 488">
          <a:extLst>
            <a:ext uri="{FF2B5EF4-FFF2-40B4-BE49-F238E27FC236}">
              <a16:creationId xmlns:a16="http://schemas.microsoft.com/office/drawing/2014/main" id="{F70E3B09-F5C5-49A0-90B0-895C172C420C}"/>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BEFADBB3-EE97-43B8-9606-F48AD73036CF}"/>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38EBA1B5-8E65-4D85-9E80-691A313CDC6E}"/>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707C2645-A57D-41F8-801D-01BB63517C6F}"/>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701029D2-D98C-473D-AD89-055100A31987}"/>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407930D0-6ECF-442A-A6AA-94665D20AC25}"/>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D4D2FF8A-1C37-47C6-807A-41745D373DA1}"/>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FB2D02F0-B2D8-4FD8-A45C-662B38EEE27E}"/>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716B6F0C-A0A2-4878-82DF-AC1DDBC1FB48}"/>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E2184A2D-92F3-433C-9BE1-194F75F9DD7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9" name="テキスト ボックス 498">
          <a:extLst>
            <a:ext uri="{FF2B5EF4-FFF2-40B4-BE49-F238E27FC236}">
              <a16:creationId xmlns:a16="http://schemas.microsoft.com/office/drawing/2014/main" id="{55B07AFD-6ED0-45B6-BBBB-B8F661696E3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試験研究機関】&#10;有形固定資産減価償却率グラフ枠">
          <a:extLst>
            <a:ext uri="{FF2B5EF4-FFF2-40B4-BE49-F238E27FC236}">
              <a16:creationId xmlns:a16="http://schemas.microsoft.com/office/drawing/2014/main" id="{3737CE36-C38C-4E37-971E-54D255FF186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501" name="直線コネクタ 500">
          <a:extLst>
            <a:ext uri="{FF2B5EF4-FFF2-40B4-BE49-F238E27FC236}">
              <a16:creationId xmlns:a16="http://schemas.microsoft.com/office/drawing/2014/main" id="{DC6C488C-CF64-4DA7-B0FE-165DF17AE2E8}"/>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502" name="【試験研究機関】&#10;有形固定資産減価償却率最小値テキスト">
          <a:extLst>
            <a:ext uri="{FF2B5EF4-FFF2-40B4-BE49-F238E27FC236}">
              <a16:creationId xmlns:a16="http://schemas.microsoft.com/office/drawing/2014/main" id="{D84ED472-C6E2-4B54-9412-D02DACA48574}"/>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503" name="直線コネクタ 502">
          <a:extLst>
            <a:ext uri="{FF2B5EF4-FFF2-40B4-BE49-F238E27FC236}">
              <a16:creationId xmlns:a16="http://schemas.microsoft.com/office/drawing/2014/main" id="{6393AF86-3570-4F55-A68A-0C5261B21D10}"/>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504" name="【試験研究機関】&#10;有形固定資産減価償却率最大値テキスト">
          <a:extLst>
            <a:ext uri="{FF2B5EF4-FFF2-40B4-BE49-F238E27FC236}">
              <a16:creationId xmlns:a16="http://schemas.microsoft.com/office/drawing/2014/main" id="{F447A498-EE44-4108-8BD8-A99CE9248624}"/>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505" name="直線コネクタ 504">
          <a:extLst>
            <a:ext uri="{FF2B5EF4-FFF2-40B4-BE49-F238E27FC236}">
              <a16:creationId xmlns:a16="http://schemas.microsoft.com/office/drawing/2014/main" id="{454A3034-4043-4BE5-BAA6-B6B2C42EA020}"/>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506" name="【試験研究機関】&#10;有形固定資産減価償却率平均値テキスト">
          <a:extLst>
            <a:ext uri="{FF2B5EF4-FFF2-40B4-BE49-F238E27FC236}">
              <a16:creationId xmlns:a16="http://schemas.microsoft.com/office/drawing/2014/main" id="{B8A00985-04F2-410A-A261-17DCC14F02FF}"/>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507" name="フローチャート: 判断 506">
          <a:extLst>
            <a:ext uri="{FF2B5EF4-FFF2-40B4-BE49-F238E27FC236}">
              <a16:creationId xmlns:a16="http://schemas.microsoft.com/office/drawing/2014/main" id="{F0A4EF54-5418-4A9A-A1D5-28CF0CC96F9F}"/>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08" name="フローチャート: 判断 507">
          <a:extLst>
            <a:ext uri="{FF2B5EF4-FFF2-40B4-BE49-F238E27FC236}">
              <a16:creationId xmlns:a16="http://schemas.microsoft.com/office/drawing/2014/main" id="{4DC69EA0-40A4-47F8-964F-794B0F238654}"/>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09" name="フローチャート: 判断 508">
          <a:extLst>
            <a:ext uri="{FF2B5EF4-FFF2-40B4-BE49-F238E27FC236}">
              <a16:creationId xmlns:a16="http://schemas.microsoft.com/office/drawing/2014/main" id="{A9731A48-ED81-4DB9-B1E2-266F8C418F7E}"/>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10" name="フローチャート: 判断 509">
          <a:extLst>
            <a:ext uri="{FF2B5EF4-FFF2-40B4-BE49-F238E27FC236}">
              <a16:creationId xmlns:a16="http://schemas.microsoft.com/office/drawing/2014/main" id="{A3B762FC-5B0C-4386-BFF3-0ACF035B3FDC}"/>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511" name="フローチャート: 判断 510">
          <a:extLst>
            <a:ext uri="{FF2B5EF4-FFF2-40B4-BE49-F238E27FC236}">
              <a16:creationId xmlns:a16="http://schemas.microsoft.com/office/drawing/2014/main" id="{E3BF8408-BE37-4452-9B1A-58884E2046A2}"/>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C322D791-6190-4739-9A8C-1BD2AC9DE1C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9B5850FE-AC51-4AB0-8B5A-4F83C9AEE43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515115A9-D29B-4BF9-89D3-B4006E17DBF6}"/>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A0654CE5-79EA-4C11-AC90-95E97FFCC59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C8B6342-BC99-498C-8A5D-8B5CADB41122}"/>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17" name="楕円 516">
          <a:extLst>
            <a:ext uri="{FF2B5EF4-FFF2-40B4-BE49-F238E27FC236}">
              <a16:creationId xmlns:a16="http://schemas.microsoft.com/office/drawing/2014/main" id="{912F6603-71B3-4D0D-B7A3-3940B1C6801B}"/>
            </a:ext>
          </a:extLst>
        </xdr:cNvPr>
        <xdr:cNvSpPr/>
      </xdr:nvSpPr>
      <xdr:spPr>
        <a:xfrm>
          <a:off x="14649450" y="61639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163847</xdr:rowOff>
    </xdr:from>
    <xdr:ext cx="405111" cy="259045"/>
    <xdr:sp macro="" textlink="">
      <xdr:nvSpPr>
        <xdr:cNvPr id="518" name="【試験研究機関】&#10;有形固定資産減価償却率該当値テキスト">
          <a:extLst>
            <a:ext uri="{FF2B5EF4-FFF2-40B4-BE49-F238E27FC236}">
              <a16:creationId xmlns:a16="http://schemas.microsoft.com/office/drawing/2014/main" id="{141941E1-0577-4F41-A67C-624419725601}"/>
            </a:ext>
          </a:extLst>
        </xdr:cNvPr>
        <xdr:cNvSpPr txBox="1"/>
      </xdr:nvSpPr>
      <xdr:spPr>
        <a:xfrm>
          <a:off x="147447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19" name="楕円 518">
          <a:extLst>
            <a:ext uri="{FF2B5EF4-FFF2-40B4-BE49-F238E27FC236}">
              <a16:creationId xmlns:a16="http://schemas.microsoft.com/office/drawing/2014/main" id="{AB607078-4B08-4D2F-A758-831D7B08D863}"/>
            </a:ext>
          </a:extLst>
        </xdr:cNvPr>
        <xdr:cNvSpPr/>
      </xdr:nvSpPr>
      <xdr:spPr>
        <a:xfrm>
          <a:off x="13887450" y="60280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38</xdr:row>
      <xdr:rowOff>64770</xdr:rowOff>
    </xdr:to>
    <xdr:cxnSp macro="">
      <xdr:nvCxnSpPr>
        <xdr:cNvPr id="520" name="直線コネクタ 519">
          <a:extLst>
            <a:ext uri="{FF2B5EF4-FFF2-40B4-BE49-F238E27FC236}">
              <a16:creationId xmlns:a16="http://schemas.microsoft.com/office/drawing/2014/main" id="{5D6F7A07-DA0A-4A95-9288-46E40E3C08F6}"/>
            </a:ext>
          </a:extLst>
        </xdr:cNvPr>
        <xdr:cNvCxnSpPr/>
      </xdr:nvCxnSpPr>
      <xdr:spPr>
        <a:xfrm>
          <a:off x="13935075" y="6075680"/>
          <a:ext cx="762000" cy="1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521" name="楕円 520">
          <a:extLst>
            <a:ext uri="{FF2B5EF4-FFF2-40B4-BE49-F238E27FC236}">
              <a16:creationId xmlns:a16="http://schemas.microsoft.com/office/drawing/2014/main" id="{D99219B2-1C44-4332-87D6-48A8CA17BCD4}"/>
            </a:ext>
          </a:extLst>
        </xdr:cNvPr>
        <xdr:cNvSpPr/>
      </xdr:nvSpPr>
      <xdr:spPr>
        <a:xfrm>
          <a:off x="13096875" y="61937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38</xdr:row>
      <xdr:rowOff>91440</xdr:rowOff>
    </xdr:to>
    <xdr:cxnSp macro="">
      <xdr:nvCxnSpPr>
        <xdr:cNvPr id="522" name="直線コネクタ 521">
          <a:extLst>
            <a:ext uri="{FF2B5EF4-FFF2-40B4-BE49-F238E27FC236}">
              <a16:creationId xmlns:a16="http://schemas.microsoft.com/office/drawing/2014/main" id="{A7A46F44-6DE9-4BBB-BD6F-8B9078D3F372}"/>
            </a:ext>
          </a:extLst>
        </xdr:cNvPr>
        <xdr:cNvCxnSpPr/>
      </xdr:nvCxnSpPr>
      <xdr:spPr>
        <a:xfrm flipV="1">
          <a:off x="13144500" y="6075680"/>
          <a:ext cx="790575"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523" name="楕円 522">
          <a:extLst>
            <a:ext uri="{FF2B5EF4-FFF2-40B4-BE49-F238E27FC236}">
              <a16:creationId xmlns:a16="http://schemas.microsoft.com/office/drawing/2014/main" id="{444AD4CF-D24C-42EC-B4FC-B38A015A678B}"/>
            </a:ext>
          </a:extLst>
        </xdr:cNvPr>
        <xdr:cNvSpPr/>
      </xdr:nvSpPr>
      <xdr:spPr>
        <a:xfrm>
          <a:off x="12296775" y="61461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34290</xdr:rowOff>
    </xdr:from>
    <xdr:to>
      <xdr:col>76</xdr:col>
      <xdr:colOff>114300</xdr:colOff>
      <xdr:row>38</xdr:row>
      <xdr:rowOff>91440</xdr:rowOff>
    </xdr:to>
    <xdr:cxnSp macro="">
      <xdr:nvCxnSpPr>
        <xdr:cNvPr id="524" name="直線コネクタ 523">
          <a:extLst>
            <a:ext uri="{FF2B5EF4-FFF2-40B4-BE49-F238E27FC236}">
              <a16:creationId xmlns:a16="http://schemas.microsoft.com/office/drawing/2014/main" id="{F47D6C62-1CF2-4EB0-94D1-508B3109FD3C}"/>
            </a:ext>
          </a:extLst>
        </xdr:cNvPr>
        <xdr:cNvCxnSpPr/>
      </xdr:nvCxnSpPr>
      <xdr:spPr>
        <a:xfrm>
          <a:off x="12344400" y="618426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101600</xdr:rowOff>
    </xdr:from>
    <xdr:to>
      <xdr:col>67</xdr:col>
      <xdr:colOff>101600</xdr:colOff>
      <xdr:row>38</xdr:row>
      <xdr:rowOff>31750</xdr:rowOff>
    </xdr:to>
    <xdr:sp macro="" textlink="">
      <xdr:nvSpPr>
        <xdr:cNvPr id="525" name="楕円 524">
          <a:extLst>
            <a:ext uri="{FF2B5EF4-FFF2-40B4-BE49-F238E27FC236}">
              <a16:creationId xmlns:a16="http://schemas.microsoft.com/office/drawing/2014/main" id="{47F3B444-4CDF-4BE5-87C1-5F09BEB561C5}"/>
            </a:ext>
          </a:extLst>
        </xdr:cNvPr>
        <xdr:cNvSpPr/>
      </xdr:nvSpPr>
      <xdr:spPr>
        <a:xfrm>
          <a:off x="11487150" y="6096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152400</xdr:rowOff>
    </xdr:from>
    <xdr:to>
      <xdr:col>71</xdr:col>
      <xdr:colOff>177800</xdr:colOff>
      <xdr:row>38</xdr:row>
      <xdr:rowOff>34290</xdr:rowOff>
    </xdr:to>
    <xdr:cxnSp macro="">
      <xdr:nvCxnSpPr>
        <xdr:cNvPr id="526" name="直線コネクタ 525">
          <a:extLst>
            <a:ext uri="{FF2B5EF4-FFF2-40B4-BE49-F238E27FC236}">
              <a16:creationId xmlns:a16="http://schemas.microsoft.com/office/drawing/2014/main" id="{7EEAE3A2-FB2D-4DE5-9ADB-603C23F5B78C}"/>
            </a:ext>
          </a:extLst>
        </xdr:cNvPr>
        <xdr:cNvCxnSpPr/>
      </xdr:nvCxnSpPr>
      <xdr:spPr>
        <a:xfrm>
          <a:off x="11534775" y="6143625"/>
          <a:ext cx="80962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27" name="n_1aveValue【試験研究機関】&#10;有形固定資産減価償却率">
          <a:extLst>
            <a:ext uri="{FF2B5EF4-FFF2-40B4-BE49-F238E27FC236}">
              <a16:creationId xmlns:a16="http://schemas.microsoft.com/office/drawing/2014/main" id="{2B6B75E6-51C9-4BB8-A00E-B8195B6682EA}"/>
            </a:ext>
          </a:extLst>
        </xdr:cNvPr>
        <xdr:cNvSpPr txBox="1"/>
      </xdr:nvSpPr>
      <xdr:spPr>
        <a:xfrm>
          <a:off x="13745219"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28" name="n_2aveValue【試験研究機関】&#10;有形固定資産減価償却率">
          <a:extLst>
            <a:ext uri="{FF2B5EF4-FFF2-40B4-BE49-F238E27FC236}">
              <a16:creationId xmlns:a16="http://schemas.microsoft.com/office/drawing/2014/main" id="{A46ECD73-55DE-4010-8F6B-184916EC095B}"/>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29" name="n_3aveValue【試験研究機関】&#10;有形固定資産減価償却率">
          <a:extLst>
            <a:ext uri="{FF2B5EF4-FFF2-40B4-BE49-F238E27FC236}">
              <a16:creationId xmlns:a16="http://schemas.microsoft.com/office/drawing/2014/main" id="{0110B822-F72A-4E16-9087-18B63DD06DDF}"/>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137177</xdr:rowOff>
    </xdr:from>
    <xdr:ext cx="405111" cy="259045"/>
    <xdr:sp macro="" textlink="">
      <xdr:nvSpPr>
        <xdr:cNvPr id="530" name="n_4aveValue【試験研究機関】&#10;有形固定資産減価償却率">
          <a:extLst>
            <a:ext uri="{FF2B5EF4-FFF2-40B4-BE49-F238E27FC236}">
              <a16:creationId xmlns:a16="http://schemas.microsoft.com/office/drawing/2014/main" id="{15361910-1E42-40A2-8321-B53886B122F1}"/>
            </a:ext>
          </a:extLst>
        </xdr:cNvPr>
        <xdr:cNvSpPr txBox="1"/>
      </xdr:nvSpPr>
      <xdr:spPr>
        <a:xfrm>
          <a:off x="11354444" y="629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531" name="n_1mainValue【試験研究機関】&#10;有形固定資産減価償却率">
          <a:extLst>
            <a:ext uri="{FF2B5EF4-FFF2-40B4-BE49-F238E27FC236}">
              <a16:creationId xmlns:a16="http://schemas.microsoft.com/office/drawing/2014/main" id="{09E7165C-9567-433C-8158-6DDE48651D8A}"/>
            </a:ext>
          </a:extLst>
        </xdr:cNvPr>
        <xdr:cNvSpPr txBox="1"/>
      </xdr:nvSpPr>
      <xdr:spPr>
        <a:xfrm>
          <a:off x="13745219"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532" name="n_2mainValue【試験研究機関】&#10;有形固定資産減価償却率">
          <a:extLst>
            <a:ext uri="{FF2B5EF4-FFF2-40B4-BE49-F238E27FC236}">
              <a16:creationId xmlns:a16="http://schemas.microsoft.com/office/drawing/2014/main" id="{0F323296-4F77-4414-B64F-8B1345AC23CD}"/>
            </a:ext>
          </a:extLst>
        </xdr:cNvPr>
        <xdr:cNvSpPr txBox="1"/>
      </xdr:nvSpPr>
      <xdr:spPr>
        <a:xfrm>
          <a:off x="12964169"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533" name="n_3mainValue【試験研究機関】&#10;有形固定資産減価償却率">
          <a:extLst>
            <a:ext uri="{FF2B5EF4-FFF2-40B4-BE49-F238E27FC236}">
              <a16:creationId xmlns:a16="http://schemas.microsoft.com/office/drawing/2014/main" id="{A1E8CA0A-7130-4C1A-89B7-C1C64816EE17}"/>
            </a:ext>
          </a:extLst>
        </xdr:cNvPr>
        <xdr:cNvSpPr txBox="1"/>
      </xdr:nvSpPr>
      <xdr:spPr>
        <a:xfrm>
          <a:off x="12164069"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34" name="n_4mainValue【試験研究機関】&#10;有形固定資産減価償却率">
          <a:extLst>
            <a:ext uri="{FF2B5EF4-FFF2-40B4-BE49-F238E27FC236}">
              <a16:creationId xmlns:a16="http://schemas.microsoft.com/office/drawing/2014/main" id="{E96DAD23-F1B0-44D7-8F75-AE5D138140BA}"/>
            </a:ext>
          </a:extLst>
        </xdr:cNvPr>
        <xdr:cNvSpPr txBox="1"/>
      </xdr:nvSpPr>
      <xdr:spPr>
        <a:xfrm>
          <a:off x="11354444" y="587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7387D4B9-7C70-480C-9BDC-9A42A329D57A}"/>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6" name="正方形/長方形 535">
          <a:extLst>
            <a:ext uri="{FF2B5EF4-FFF2-40B4-BE49-F238E27FC236}">
              <a16:creationId xmlns:a16="http://schemas.microsoft.com/office/drawing/2014/main" id="{B938057E-5A23-4F46-80EC-91F88B6FFCEE}"/>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7" name="正方形/長方形 536">
          <a:extLst>
            <a:ext uri="{FF2B5EF4-FFF2-40B4-BE49-F238E27FC236}">
              <a16:creationId xmlns:a16="http://schemas.microsoft.com/office/drawing/2014/main" id="{463352C1-89ED-4AD6-9835-022603699179}"/>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8" name="正方形/長方形 537">
          <a:extLst>
            <a:ext uri="{FF2B5EF4-FFF2-40B4-BE49-F238E27FC236}">
              <a16:creationId xmlns:a16="http://schemas.microsoft.com/office/drawing/2014/main" id="{5D60C4BD-9414-4FD0-B2AD-45EB18123C0A}"/>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9" name="正方形/長方形 538">
          <a:extLst>
            <a:ext uri="{FF2B5EF4-FFF2-40B4-BE49-F238E27FC236}">
              <a16:creationId xmlns:a16="http://schemas.microsoft.com/office/drawing/2014/main" id="{A2E858D0-D3A3-4A74-A793-879CAA9F9893}"/>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F0780347-3071-401A-A793-D36BAB3104B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A0A87C34-5A3F-4632-A40D-2965B0DA224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FFBA929B-5BD6-48A2-9DE2-BFA1F3E28E9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3" name="直線コネクタ 542">
          <a:extLst>
            <a:ext uri="{FF2B5EF4-FFF2-40B4-BE49-F238E27FC236}">
              <a16:creationId xmlns:a16="http://schemas.microsoft.com/office/drawing/2014/main" id="{FEA7FDAA-41F6-49CA-8331-D2231FCF1DFC}"/>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4" name="テキスト ボックス 543">
          <a:extLst>
            <a:ext uri="{FF2B5EF4-FFF2-40B4-BE49-F238E27FC236}">
              <a16:creationId xmlns:a16="http://schemas.microsoft.com/office/drawing/2014/main" id="{23ABA2F3-D59C-4400-9277-837D0C901C06}"/>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5" name="直線コネクタ 544">
          <a:extLst>
            <a:ext uri="{FF2B5EF4-FFF2-40B4-BE49-F238E27FC236}">
              <a16:creationId xmlns:a16="http://schemas.microsoft.com/office/drawing/2014/main" id="{6B94F1AF-2B23-4D82-A195-C60CF164AA31}"/>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6" name="テキスト ボックス 545">
          <a:extLst>
            <a:ext uri="{FF2B5EF4-FFF2-40B4-BE49-F238E27FC236}">
              <a16:creationId xmlns:a16="http://schemas.microsoft.com/office/drawing/2014/main" id="{155829D0-9398-4801-BF81-BA65B1B50CA9}"/>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a:extLst>
            <a:ext uri="{FF2B5EF4-FFF2-40B4-BE49-F238E27FC236}">
              <a16:creationId xmlns:a16="http://schemas.microsoft.com/office/drawing/2014/main" id="{FB041361-7F75-4F7A-B08F-A816E9EC9198}"/>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8" name="テキスト ボックス 547">
          <a:extLst>
            <a:ext uri="{FF2B5EF4-FFF2-40B4-BE49-F238E27FC236}">
              <a16:creationId xmlns:a16="http://schemas.microsoft.com/office/drawing/2014/main" id="{7FBD7E10-34B5-44EF-B919-C1AF73DDA7FF}"/>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9" name="直線コネクタ 548">
          <a:extLst>
            <a:ext uri="{FF2B5EF4-FFF2-40B4-BE49-F238E27FC236}">
              <a16:creationId xmlns:a16="http://schemas.microsoft.com/office/drawing/2014/main" id="{40147495-ACE2-4B8A-B9CC-65C7CE685074}"/>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0" name="テキスト ボックス 549">
          <a:extLst>
            <a:ext uri="{FF2B5EF4-FFF2-40B4-BE49-F238E27FC236}">
              <a16:creationId xmlns:a16="http://schemas.microsoft.com/office/drawing/2014/main" id="{053FCC0A-401F-49DF-BEE2-43C2D3BB8BBB}"/>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1" name="直線コネクタ 550">
          <a:extLst>
            <a:ext uri="{FF2B5EF4-FFF2-40B4-BE49-F238E27FC236}">
              <a16:creationId xmlns:a16="http://schemas.microsoft.com/office/drawing/2014/main" id="{03DBC2D7-8A24-4816-85A1-AD702DBE481F}"/>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2" name="テキスト ボックス 551">
          <a:extLst>
            <a:ext uri="{FF2B5EF4-FFF2-40B4-BE49-F238E27FC236}">
              <a16:creationId xmlns:a16="http://schemas.microsoft.com/office/drawing/2014/main" id="{4EEEBB37-D407-4741-8D22-9C9E30C66901}"/>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3F934CC7-A624-4ACF-AB64-51B31CFD91A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a:extLst>
            <a:ext uri="{FF2B5EF4-FFF2-40B4-BE49-F238E27FC236}">
              <a16:creationId xmlns:a16="http://schemas.microsoft.com/office/drawing/2014/main" id="{11C2D92A-8F9B-464F-82FC-25171D2570CA}"/>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試験研究機関】&#10;一人当たり面積グラフ枠">
          <a:extLst>
            <a:ext uri="{FF2B5EF4-FFF2-40B4-BE49-F238E27FC236}">
              <a16:creationId xmlns:a16="http://schemas.microsoft.com/office/drawing/2014/main" id="{A7C2DB62-6C8A-47A6-A3C5-EB50D3F2ED6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56" name="直線コネクタ 555">
          <a:extLst>
            <a:ext uri="{FF2B5EF4-FFF2-40B4-BE49-F238E27FC236}">
              <a16:creationId xmlns:a16="http://schemas.microsoft.com/office/drawing/2014/main" id="{7A33AFAE-06AE-45CA-9CC7-3A4127EAAFCB}"/>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57" name="【試験研究機関】&#10;一人当たり面積最小値テキスト">
          <a:extLst>
            <a:ext uri="{FF2B5EF4-FFF2-40B4-BE49-F238E27FC236}">
              <a16:creationId xmlns:a16="http://schemas.microsoft.com/office/drawing/2014/main" id="{9A9A026F-37EB-4AC7-B774-C97BCD2CB8A8}"/>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58" name="直線コネクタ 557">
          <a:extLst>
            <a:ext uri="{FF2B5EF4-FFF2-40B4-BE49-F238E27FC236}">
              <a16:creationId xmlns:a16="http://schemas.microsoft.com/office/drawing/2014/main" id="{B287FB69-4416-48B6-8B82-0378F39F207D}"/>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59" name="【試験研究機関】&#10;一人当たり面積最大値テキスト">
          <a:extLst>
            <a:ext uri="{FF2B5EF4-FFF2-40B4-BE49-F238E27FC236}">
              <a16:creationId xmlns:a16="http://schemas.microsoft.com/office/drawing/2014/main" id="{DB1A5418-1917-41E1-895A-3560BD78008E}"/>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60" name="直線コネクタ 559">
          <a:extLst>
            <a:ext uri="{FF2B5EF4-FFF2-40B4-BE49-F238E27FC236}">
              <a16:creationId xmlns:a16="http://schemas.microsoft.com/office/drawing/2014/main" id="{A7343D90-C41C-4F9F-B93B-BCB13289C687}"/>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61" name="【試験研究機関】&#10;一人当たり面積平均値テキスト">
          <a:extLst>
            <a:ext uri="{FF2B5EF4-FFF2-40B4-BE49-F238E27FC236}">
              <a16:creationId xmlns:a16="http://schemas.microsoft.com/office/drawing/2014/main" id="{A6BCA3D5-D71E-4372-8C79-F15653171C3B}"/>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62" name="フローチャート: 判断 561">
          <a:extLst>
            <a:ext uri="{FF2B5EF4-FFF2-40B4-BE49-F238E27FC236}">
              <a16:creationId xmlns:a16="http://schemas.microsoft.com/office/drawing/2014/main" id="{D144F921-BD77-4F69-9CF0-CB095342D282}"/>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63" name="フローチャート: 判断 562">
          <a:extLst>
            <a:ext uri="{FF2B5EF4-FFF2-40B4-BE49-F238E27FC236}">
              <a16:creationId xmlns:a16="http://schemas.microsoft.com/office/drawing/2014/main" id="{E3926E0D-140E-44D0-891A-85470BC08B4B}"/>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64" name="フローチャート: 判断 563">
          <a:extLst>
            <a:ext uri="{FF2B5EF4-FFF2-40B4-BE49-F238E27FC236}">
              <a16:creationId xmlns:a16="http://schemas.microsoft.com/office/drawing/2014/main" id="{9DBB7636-8DC5-487A-9E43-E93369C5D514}"/>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65" name="フローチャート: 判断 564">
          <a:extLst>
            <a:ext uri="{FF2B5EF4-FFF2-40B4-BE49-F238E27FC236}">
              <a16:creationId xmlns:a16="http://schemas.microsoft.com/office/drawing/2014/main" id="{3164B82A-A5E9-4F9B-9338-9D39A9B4CDE1}"/>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66" name="フローチャート: 判断 565">
          <a:extLst>
            <a:ext uri="{FF2B5EF4-FFF2-40B4-BE49-F238E27FC236}">
              <a16:creationId xmlns:a16="http://schemas.microsoft.com/office/drawing/2014/main" id="{58C34C6A-AEDB-4A87-A448-7768AC711DE5}"/>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1DDC6F6A-ACF1-4971-B9AE-46401BB40A8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CE0126DE-4EC7-4841-A199-BA09DC075E1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31B7D687-7547-446F-A771-C678FF829DC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5042814C-7C97-4942-8A08-C5BF9868DCB4}"/>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24F6681D-EACF-49B6-B2DB-10FB0906DD4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572" name="楕円 571">
          <a:extLst>
            <a:ext uri="{FF2B5EF4-FFF2-40B4-BE49-F238E27FC236}">
              <a16:creationId xmlns:a16="http://schemas.microsoft.com/office/drawing/2014/main" id="{8A94730B-3C66-4472-A921-291D7EA3A546}"/>
            </a:ext>
          </a:extLst>
        </xdr:cNvPr>
        <xdr:cNvSpPr/>
      </xdr:nvSpPr>
      <xdr:spPr>
        <a:xfrm>
          <a:off x="19897725" y="5972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162577</xdr:rowOff>
    </xdr:from>
    <xdr:ext cx="469744" cy="259045"/>
    <xdr:sp macro="" textlink="">
      <xdr:nvSpPr>
        <xdr:cNvPr id="573" name="【試験研究機関】&#10;一人当たり面積該当値テキスト">
          <a:extLst>
            <a:ext uri="{FF2B5EF4-FFF2-40B4-BE49-F238E27FC236}">
              <a16:creationId xmlns:a16="http://schemas.microsoft.com/office/drawing/2014/main" id="{60BDD7C8-28B0-4597-9492-E025DC0EC15A}"/>
            </a:ext>
          </a:extLst>
        </xdr:cNvPr>
        <xdr:cNvSpPr txBox="1"/>
      </xdr:nvSpPr>
      <xdr:spPr>
        <a:xfrm>
          <a:off x="20002500"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574" name="楕円 573">
          <a:extLst>
            <a:ext uri="{FF2B5EF4-FFF2-40B4-BE49-F238E27FC236}">
              <a16:creationId xmlns:a16="http://schemas.microsoft.com/office/drawing/2014/main" id="{92EECDBD-51EC-4140-999C-2D72AF856F4C}"/>
            </a:ext>
          </a:extLst>
        </xdr:cNvPr>
        <xdr:cNvSpPr/>
      </xdr:nvSpPr>
      <xdr:spPr>
        <a:xfrm>
          <a:off x="19154775" y="597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19050</xdr:rowOff>
    </xdr:to>
    <xdr:cxnSp macro="">
      <xdr:nvCxnSpPr>
        <xdr:cNvPr id="575" name="直線コネクタ 574">
          <a:extLst>
            <a:ext uri="{FF2B5EF4-FFF2-40B4-BE49-F238E27FC236}">
              <a16:creationId xmlns:a16="http://schemas.microsoft.com/office/drawing/2014/main" id="{B555596A-6231-4AE2-A1E2-4214B044312B}"/>
            </a:ext>
          </a:extLst>
        </xdr:cNvPr>
        <xdr:cNvCxnSpPr/>
      </xdr:nvCxnSpPr>
      <xdr:spPr>
        <a:xfrm>
          <a:off x="19202400" y="60102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44450</xdr:rowOff>
    </xdr:from>
    <xdr:to>
      <xdr:col>107</xdr:col>
      <xdr:colOff>101600</xdr:colOff>
      <xdr:row>37</xdr:row>
      <xdr:rowOff>146050</xdr:rowOff>
    </xdr:to>
    <xdr:sp macro="" textlink="">
      <xdr:nvSpPr>
        <xdr:cNvPr id="576" name="楕円 575">
          <a:extLst>
            <a:ext uri="{FF2B5EF4-FFF2-40B4-BE49-F238E27FC236}">
              <a16:creationId xmlns:a16="http://schemas.microsoft.com/office/drawing/2014/main" id="{9FC0560F-70CA-4C0D-8C1F-E4AF7A69FBDC}"/>
            </a:ext>
          </a:extLst>
        </xdr:cNvPr>
        <xdr:cNvSpPr/>
      </xdr:nvSpPr>
      <xdr:spPr>
        <a:xfrm>
          <a:off x="18345150" y="6038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95250</xdr:rowOff>
    </xdr:to>
    <xdr:cxnSp macro="">
      <xdr:nvCxnSpPr>
        <xdr:cNvPr id="577" name="直線コネクタ 576">
          <a:extLst>
            <a:ext uri="{FF2B5EF4-FFF2-40B4-BE49-F238E27FC236}">
              <a16:creationId xmlns:a16="http://schemas.microsoft.com/office/drawing/2014/main" id="{258AECC2-E320-4523-9061-88328E89B012}"/>
            </a:ext>
          </a:extLst>
        </xdr:cNvPr>
        <xdr:cNvCxnSpPr/>
      </xdr:nvCxnSpPr>
      <xdr:spPr>
        <a:xfrm flipV="1">
          <a:off x="18392775" y="601027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78" name="楕円 577">
          <a:extLst>
            <a:ext uri="{FF2B5EF4-FFF2-40B4-BE49-F238E27FC236}">
              <a16:creationId xmlns:a16="http://schemas.microsoft.com/office/drawing/2014/main" id="{37611675-376A-439B-8749-421287C538C3}"/>
            </a:ext>
          </a:extLst>
        </xdr:cNvPr>
        <xdr:cNvSpPr/>
      </xdr:nvSpPr>
      <xdr:spPr>
        <a:xfrm>
          <a:off x="17554575" y="6038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95250</xdr:rowOff>
    </xdr:from>
    <xdr:to>
      <xdr:col>107</xdr:col>
      <xdr:colOff>50800</xdr:colOff>
      <xdr:row>37</xdr:row>
      <xdr:rowOff>95250</xdr:rowOff>
    </xdr:to>
    <xdr:cxnSp macro="">
      <xdr:nvCxnSpPr>
        <xdr:cNvPr id="579" name="直線コネクタ 578">
          <a:extLst>
            <a:ext uri="{FF2B5EF4-FFF2-40B4-BE49-F238E27FC236}">
              <a16:creationId xmlns:a16="http://schemas.microsoft.com/office/drawing/2014/main" id="{8F5850BD-0F87-4B43-936A-2CE012F44774}"/>
            </a:ext>
          </a:extLst>
        </xdr:cNvPr>
        <xdr:cNvCxnSpPr/>
      </xdr:nvCxnSpPr>
      <xdr:spPr>
        <a:xfrm>
          <a:off x="17602200" y="60864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44450</xdr:rowOff>
    </xdr:from>
    <xdr:to>
      <xdr:col>98</xdr:col>
      <xdr:colOff>38100</xdr:colOff>
      <xdr:row>37</xdr:row>
      <xdr:rowOff>146050</xdr:rowOff>
    </xdr:to>
    <xdr:sp macro="" textlink="">
      <xdr:nvSpPr>
        <xdr:cNvPr id="580" name="楕円 579">
          <a:extLst>
            <a:ext uri="{FF2B5EF4-FFF2-40B4-BE49-F238E27FC236}">
              <a16:creationId xmlns:a16="http://schemas.microsoft.com/office/drawing/2014/main" id="{C342AF47-BABF-490B-8652-A7B0326A0F3D}"/>
            </a:ext>
          </a:extLst>
        </xdr:cNvPr>
        <xdr:cNvSpPr/>
      </xdr:nvSpPr>
      <xdr:spPr>
        <a:xfrm>
          <a:off x="16754475" y="60388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95250</xdr:rowOff>
    </xdr:from>
    <xdr:to>
      <xdr:col>102</xdr:col>
      <xdr:colOff>114300</xdr:colOff>
      <xdr:row>37</xdr:row>
      <xdr:rowOff>95250</xdr:rowOff>
    </xdr:to>
    <xdr:cxnSp macro="">
      <xdr:nvCxnSpPr>
        <xdr:cNvPr id="581" name="直線コネクタ 580">
          <a:extLst>
            <a:ext uri="{FF2B5EF4-FFF2-40B4-BE49-F238E27FC236}">
              <a16:creationId xmlns:a16="http://schemas.microsoft.com/office/drawing/2014/main" id="{81462E01-82AD-445D-B8A5-675683424C7F}"/>
            </a:ext>
          </a:extLst>
        </xdr:cNvPr>
        <xdr:cNvCxnSpPr/>
      </xdr:nvCxnSpPr>
      <xdr:spPr>
        <a:xfrm>
          <a:off x="16802100" y="60864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82" name="n_1aveValue【試験研究機関】&#10;一人当たり面積">
          <a:extLst>
            <a:ext uri="{FF2B5EF4-FFF2-40B4-BE49-F238E27FC236}">
              <a16:creationId xmlns:a16="http://schemas.microsoft.com/office/drawing/2014/main" id="{A37DD07F-517C-4436-A55D-23621E46E22C}"/>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83" name="n_2aveValue【試験研究機関】&#10;一人当たり面積">
          <a:extLst>
            <a:ext uri="{FF2B5EF4-FFF2-40B4-BE49-F238E27FC236}">
              <a16:creationId xmlns:a16="http://schemas.microsoft.com/office/drawing/2014/main" id="{EADA8544-FA43-463C-BFB5-FA21E18643CC}"/>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84" name="n_3aveValue【試験研究機関】&#10;一人当たり面積">
          <a:extLst>
            <a:ext uri="{FF2B5EF4-FFF2-40B4-BE49-F238E27FC236}">
              <a16:creationId xmlns:a16="http://schemas.microsoft.com/office/drawing/2014/main" id="{0F4D3611-AB18-42C9-9456-A6E5141415C5}"/>
            </a:ext>
          </a:extLst>
        </xdr:cNvPr>
        <xdr:cNvSpPr txBox="1"/>
      </xdr:nvSpPr>
      <xdr:spPr>
        <a:xfrm>
          <a:off x="173832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585" name="n_4aveValue【試験研究機関】&#10;一人当たり面積">
          <a:extLst>
            <a:ext uri="{FF2B5EF4-FFF2-40B4-BE49-F238E27FC236}">
              <a16:creationId xmlns:a16="http://schemas.microsoft.com/office/drawing/2014/main" id="{1433298E-F63D-414E-B3C4-FDD7049CEF0E}"/>
            </a:ext>
          </a:extLst>
        </xdr:cNvPr>
        <xdr:cNvSpPr txBox="1"/>
      </xdr:nvSpPr>
      <xdr:spPr>
        <a:xfrm>
          <a:off x="165926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86" name="n_1mainValue【試験研究機関】&#10;一人当たり面積">
          <a:extLst>
            <a:ext uri="{FF2B5EF4-FFF2-40B4-BE49-F238E27FC236}">
              <a16:creationId xmlns:a16="http://schemas.microsoft.com/office/drawing/2014/main" id="{6855D478-AE3E-4911-94F2-26D86EF62332}"/>
            </a:ext>
          </a:extLst>
        </xdr:cNvPr>
        <xdr:cNvSpPr txBox="1"/>
      </xdr:nvSpPr>
      <xdr:spPr>
        <a:xfrm>
          <a:off x="18983402"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87" name="n_2mainValue【試験研究機関】&#10;一人当たり面積">
          <a:extLst>
            <a:ext uri="{FF2B5EF4-FFF2-40B4-BE49-F238E27FC236}">
              <a16:creationId xmlns:a16="http://schemas.microsoft.com/office/drawing/2014/main" id="{FBDBFA2B-FD01-4E95-8DCF-2B1D006698A7}"/>
            </a:ext>
          </a:extLst>
        </xdr:cNvPr>
        <xdr:cNvSpPr txBox="1"/>
      </xdr:nvSpPr>
      <xdr:spPr>
        <a:xfrm>
          <a:off x="18183302"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588" name="n_3mainValue【試験研究機関】&#10;一人当たり面積">
          <a:extLst>
            <a:ext uri="{FF2B5EF4-FFF2-40B4-BE49-F238E27FC236}">
              <a16:creationId xmlns:a16="http://schemas.microsoft.com/office/drawing/2014/main" id="{0379B730-2BB1-4030-B291-49A4C5C02213}"/>
            </a:ext>
          </a:extLst>
        </xdr:cNvPr>
        <xdr:cNvSpPr txBox="1"/>
      </xdr:nvSpPr>
      <xdr:spPr>
        <a:xfrm>
          <a:off x="17383202"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162577</xdr:rowOff>
    </xdr:from>
    <xdr:ext cx="469744" cy="259045"/>
    <xdr:sp macro="" textlink="">
      <xdr:nvSpPr>
        <xdr:cNvPr id="589" name="n_4mainValue【試験研究機関】&#10;一人当たり面積">
          <a:extLst>
            <a:ext uri="{FF2B5EF4-FFF2-40B4-BE49-F238E27FC236}">
              <a16:creationId xmlns:a16="http://schemas.microsoft.com/office/drawing/2014/main" id="{BB06527D-41B4-4897-A174-60084FDB675A}"/>
            </a:ext>
          </a:extLst>
        </xdr:cNvPr>
        <xdr:cNvSpPr txBox="1"/>
      </xdr:nvSpPr>
      <xdr:spPr>
        <a:xfrm>
          <a:off x="16592627"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F634ABC5-B953-4BF1-980F-B8312564972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1" name="正方形/長方形 590">
          <a:extLst>
            <a:ext uri="{FF2B5EF4-FFF2-40B4-BE49-F238E27FC236}">
              <a16:creationId xmlns:a16="http://schemas.microsoft.com/office/drawing/2014/main" id="{F8B325F7-4801-4997-9D8B-F2D3BB55A82E}"/>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2" name="正方形/長方形 591">
          <a:extLst>
            <a:ext uri="{FF2B5EF4-FFF2-40B4-BE49-F238E27FC236}">
              <a16:creationId xmlns:a16="http://schemas.microsoft.com/office/drawing/2014/main" id="{406C6D30-1C71-42B7-AE41-6A20219BE666}"/>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3" name="正方形/長方形 592">
          <a:extLst>
            <a:ext uri="{FF2B5EF4-FFF2-40B4-BE49-F238E27FC236}">
              <a16:creationId xmlns:a16="http://schemas.microsoft.com/office/drawing/2014/main" id="{ED7E0BA3-0051-42BF-9708-E92C973BBACA}"/>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4" name="正方形/長方形 593">
          <a:extLst>
            <a:ext uri="{FF2B5EF4-FFF2-40B4-BE49-F238E27FC236}">
              <a16:creationId xmlns:a16="http://schemas.microsoft.com/office/drawing/2014/main" id="{8B673BA5-7613-48C3-8E9F-0D0AAA01501A}"/>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37F0EBC6-3C32-4071-A833-729C4271E6B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743B4A94-B03A-40B0-ACD7-8D317D1D394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DBA795CA-4E3A-40A2-B95D-89B97663FBD9}"/>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8" name="テキスト ボックス 597">
          <a:extLst>
            <a:ext uri="{FF2B5EF4-FFF2-40B4-BE49-F238E27FC236}">
              <a16:creationId xmlns:a16="http://schemas.microsoft.com/office/drawing/2014/main" id="{CF40F11C-462D-4B66-9886-50F7C18299F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9" name="直線コネクタ 598">
          <a:extLst>
            <a:ext uri="{FF2B5EF4-FFF2-40B4-BE49-F238E27FC236}">
              <a16:creationId xmlns:a16="http://schemas.microsoft.com/office/drawing/2014/main" id="{1AF6CE25-125F-4B0B-A8B1-51182FD537B0}"/>
            </a:ext>
          </a:extLst>
        </xdr:cNvPr>
        <xdr:cNvCxnSpPr/>
      </xdr:nvCxnSpPr>
      <xdr:spPr>
        <a:xfrm>
          <a:off x="11210925" y="10439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0" name="テキスト ボックス 599">
          <a:extLst>
            <a:ext uri="{FF2B5EF4-FFF2-40B4-BE49-F238E27FC236}">
              <a16:creationId xmlns:a16="http://schemas.microsoft.com/office/drawing/2014/main" id="{379E3DA1-53AA-4166-9AF3-543CABCD55AA}"/>
            </a:ext>
          </a:extLst>
        </xdr:cNvPr>
        <xdr:cNvSpPr txBox="1"/>
      </xdr:nvSpPr>
      <xdr:spPr>
        <a:xfrm>
          <a:off x="10845966"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1" name="直線コネクタ 600">
          <a:extLst>
            <a:ext uri="{FF2B5EF4-FFF2-40B4-BE49-F238E27FC236}">
              <a16:creationId xmlns:a16="http://schemas.microsoft.com/office/drawing/2014/main" id="{1AA6704E-525C-4DF3-9997-9387ECC059AE}"/>
            </a:ext>
          </a:extLst>
        </xdr:cNvPr>
        <xdr:cNvCxnSpPr/>
      </xdr:nvCxnSpPr>
      <xdr:spPr>
        <a:xfrm>
          <a:off x="11210925" y="10077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2" name="テキスト ボックス 601">
          <a:extLst>
            <a:ext uri="{FF2B5EF4-FFF2-40B4-BE49-F238E27FC236}">
              <a16:creationId xmlns:a16="http://schemas.microsoft.com/office/drawing/2014/main" id="{CF90C131-D2DE-42E7-A526-E03E815C62A2}"/>
            </a:ext>
          </a:extLst>
        </xdr:cNvPr>
        <xdr:cNvSpPr txBox="1"/>
      </xdr:nvSpPr>
      <xdr:spPr>
        <a:xfrm>
          <a:off x="10845966"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3" name="直線コネクタ 602">
          <a:extLst>
            <a:ext uri="{FF2B5EF4-FFF2-40B4-BE49-F238E27FC236}">
              <a16:creationId xmlns:a16="http://schemas.microsoft.com/office/drawing/2014/main" id="{95A2C3C6-A32B-4AAF-9D35-DF01C90D74D6}"/>
            </a:ext>
          </a:extLst>
        </xdr:cNvPr>
        <xdr:cNvCxnSpPr/>
      </xdr:nvCxnSpPr>
      <xdr:spPr>
        <a:xfrm>
          <a:off x="11210925" y="971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4" name="テキスト ボックス 603">
          <a:extLst>
            <a:ext uri="{FF2B5EF4-FFF2-40B4-BE49-F238E27FC236}">
              <a16:creationId xmlns:a16="http://schemas.microsoft.com/office/drawing/2014/main" id="{4A26D004-3759-48A2-89AB-A8C7186D2A75}"/>
            </a:ext>
          </a:extLst>
        </xdr:cNvPr>
        <xdr:cNvSpPr txBox="1"/>
      </xdr:nvSpPr>
      <xdr:spPr>
        <a:xfrm>
          <a:off x="10845966"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5" name="直線コネクタ 604">
          <a:extLst>
            <a:ext uri="{FF2B5EF4-FFF2-40B4-BE49-F238E27FC236}">
              <a16:creationId xmlns:a16="http://schemas.microsoft.com/office/drawing/2014/main" id="{0E0242C8-0645-4B93-8751-18D7B85FFEDA}"/>
            </a:ext>
          </a:extLst>
        </xdr:cNvPr>
        <xdr:cNvCxnSpPr/>
      </xdr:nvCxnSpPr>
      <xdr:spPr>
        <a:xfrm>
          <a:off x="11210925" y="9363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6" name="テキスト ボックス 605">
          <a:extLst>
            <a:ext uri="{FF2B5EF4-FFF2-40B4-BE49-F238E27FC236}">
              <a16:creationId xmlns:a16="http://schemas.microsoft.com/office/drawing/2014/main" id="{CF3A9F5A-C163-4E53-B661-B91E1681526E}"/>
            </a:ext>
          </a:extLst>
        </xdr:cNvPr>
        <xdr:cNvSpPr txBox="1"/>
      </xdr:nvSpPr>
      <xdr:spPr>
        <a:xfrm>
          <a:off x="10845966"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7" name="直線コネクタ 606">
          <a:extLst>
            <a:ext uri="{FF2B5EF4-FFF2-40B4-BE49-F238E27FC236}">
              <a16:creationId xmlns:a16="http://schemas.microsoft.com/office/drawing/2014/main" id="{8688B6DF-A244-4425-A7DF-E4C3D1BB1CFC}"/>
            </a:ext>
          </a:extLst>
        </xdr:cNvPr>
        <xdr:cNvCxnSpPr/>
      </xdr:nvCxnSpPr>
      <xdr:spPr>
        <a:xfrm>
          <a:off x="11210925" y="9001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8" name="テキスト ボックス 607">
          <a:extLst>
            <a:ext uri="{FF2B5EF4-FFF2-40B4-BE49-F238E27FC236}">
              <a16:creationId xmlns:a16="http://schemas.microsoft.com/office/drawing/2014/main" id="{918D3F47-22C3-4510-B9D8-E7F104B5D452}"/>
            </a:ext>
          </a:extLst>
        </xdr:cNvPr>
        <xdr:cNvSpPr txBox="1"/>
      </xdr:nvSpPr>
      <xdr:spPr>
        <a:xfrm>
          <a:off x="10845966"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E066040-699A-48B8-ABE2-83627D1541C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0" name="テキスト ボックス 609">
          <a:extLst>
            <a:ext uri="{FF2B5EF4-FFF2-40B4-BE49-F238E27FC236}">
              <a16:creationId xmlns:a16="http://schemas.microsoft.com/office/drawing/2014/main" id="{8039248F-E9E3-407C-B010-4B7D231BAAD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1" name="【警察施設】&#10;有形固定資産減価償却率グラフ枠">
          <a:extLst>
            <a:ext uri="{FF2B5EF4-FFF2-40B4-BE49-F238E27FC236}">
              <a16:creationId xmlns:a16="http://schemas.microsoft.com/office/drawing/2014/main" id="{46250DB7-F6FE-451E-86FA-2D9116ED330F}"/>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95250</xdr:rowOff>
    </xdr:from>
    <xdr:to>
      <xdr:col>85</xdr:col>
      <xdr:colOff>126364</xdr:colOff>
      <xdr:row>64</xdr:row>
      <xdr:rowOff>125730</xdr:rowOff>
    </xdr:to>
    <xdr:cxnSp macro="">
      <xdr:nvCxnSpPr>
        <xdr:cNvPr id="612" name="直線コネクタ 611">
          <a:extLst>
            <a:ext uri="{FF2B5EF4-FFF2-40B4-BE49-F238E27FC236}">
              <a16:creationId xmlns:a16="http://schemas.microsoft.com/office/drawing/2014/main" id="{97CA74C2-17EE-4986-8698-1B1589CAD246}"/>
            </a:ext>
          </a:extLst>
        </xdr:cNvPr>
        <xdr:cNvCxnSpPr/>
      </xdr:nvCxnSpPr>
      <xdr:spPr>
        <a:xfrm flipV="1">
          <a:off x="14695170" y="9324975"/>
          <a:ext cx="1269" cy="11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129557</xdr:rowOff>
    </xdr:from>
    <xdr:ext cx="405111" cy="259045"/>
    <xdr:sp macro="" textlink="">
      <xdr:nvSpPr>
        <xdr:cNvPr id="613" name="【警察施設】&#10;有形固定資産減価償却率最小値テキスト">
          <a:extLst>
            <a:ext uri="{FF2B5EF4-FFF2-40B4-BE49-F238E27FC236}">
              <a16:creationId xmlns:a16="http://schemas.microsoft.com/office/drawing/2014/main" id="{0F3479DE-C80F-44DE-9DF9-76B2692E3851}"/>
            </a:ext>
          </a:extLst>
        </xdr:cNvPr>
        <xdr:cNvSpPr txBox="1"/>
      </xdr:nvSpPr>
      <xdr:spPr>
        <a:xfrm>
          <a:off x="147447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125730</xdr:rowOff>
    </xdr:from>
    <xdr:to>
      <xdr:col>86</xdr:col>
      <xdr:colOff>25400</xdr:colOff>
      <xdr:row>64</xdr:row>
      <xdr:rowOff>125730</xdr:rowOff>
    </xdr:to>
    <xdr:cxnSp macro="">
      <xdr:nvCxnSpPr>
        <xdr:cNvPr id="614" name="直線コネクタ 613">
          <a:extLst>
            <a:ext uri="{FF2B5EF4-FFF2-40B4-BE49-F238E27FC236}">
              <a16:creationId xmlns:a16="http://schemas.microsoft.com/office/drawing/2014/main" id="{15289C20-9F6D-4721-A590-4EB4005FA683}"/>
            </a:ext>
          </a:extLst>
        </xdr:cNvPr>
        <xdr:cNvCxnSpPr/>
      </xdr:nvCxnSpPr>
      <xdr:spPr>
        <a:xfrm>
          <a:off x="14611350" y="1048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41927</xdr:rowOff>
    </xdr:from>
    <xdr:ext cx="405111" cy="259045"/>
    <xdr:sp macro="" textlink="">
      <xdr:nvSpPr>
        <xdr:cNvPr id="615" name="【警察施設】&#10;有形固定資産減価償却率最大値テキスト">
          <a:extLst>
            <a:ext uri="{FF2B5EF4-FFF2-40B4-BE49-F238E27FC236}">
              <a16:creationId xmlns:a16="http://schemas.microsoft.com/office/drawing/2014/main" id="{11068DB3-6C9B-4D56-B91C-9A86CF1569D8}"/>
            </a:ext>
          </a:extLst>
        </xdr:cNvPr>
        <xdr:cNvSpPr txBox="1"/>
      </xdr:nvSpPr>
      <xdr:spPr>
        <a:xfrm>
          <a:off x="14744700" y="911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616" name="直線コネクタ 615">
          <a:extLst>
            <a:ext uri="{FF2B5EF4-FFF2-40B4-BE49-F238E27FC236}">
              <a16:creationId xmlns:a16="http://schemas.microsoft.com/office/drawing/2014/main" id="{AF314265-475E-4C79-8048-305ECD1B7047}"/>
            </a:ext>
          </a:extLst>
        </xdr:cNvPr>
        <xdr:cNvCxnSpPr/>
      </xdr:nvCxnSpPr>
      <xdr:spPr>
        <a:xfrm>
          <a:off x="14611350" y="9324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22877</xdr:rowOff>
    </xdr:from>
    <xdr:ext cx="405111" cy="259045"/>
    <xdr:sp macro="" textlink="">
      <xdr:nvSpPr>
        <xdr:cNvPr id="617" name="【警察施設】&#10;有形固定資産減価償却率平均値テキスト">
          <a:extLst>
            <a:ext uri="{FF2B5EF4-FFF2-40B4-BE49-F238E27FC236}">
              <a16:creationId xmlns:a16="http://schemas.microsoft.com/office/drawing/2014/main" id="{94A38C2F-8460-4883-8E6C-0DF7195152CB}"/>
            </a:ext>
          </a:extLst>
        </xdr:cNvPr>
        <xdr:cNvSpPr txBox="1"/>
      </xdr:nvSpPr>
      <xdr:spPr>
        <a:xfrm>
          <a:off x="14744700" y="990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618" name="フローチャート: 判断 617">
          <a:extLst>
            <a:ext uri="{FF2B5EF4-FFF2-40B4-BE49-F238E27FC236}">
              <a16:creationId xmlns:a16="http://schemas.microsoft.com/office/drawing/2014/main" id="{7CDFF8DE-4871-44E3-87ED-9D49B1EF2972}"/>
            </a:ext>
          </a:extLst>
        </xdr:cNvPr>
        <xdr:cNvSpPr/>
      </xdr:nvSpPr>
      <xdr:spPr>
        <a:xfrm>
          <a:off x="14649450" y="99250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151130</xdr:rowOff>
    </xdr:from>
    <xdr:to>
      <xdr:col>81</xdr:col>
      <xdr:colOff>101600</xdr:colOff>
      <xdr:row>61</xdr:row>
      <xdr:rowOff>81280</xdr:rowOff>
    </xdr:to>
    <xdr:sp macro="" textlink="">
      <xdr:nvSpPr>
        <xdr:cNvPr id="619" name="フローチャート: 判断 618">
          <a:extLst>
            <a:ext uri="{FF2B5EF4-FFF2-40B4-BE49-F238E27FC236}">
              <a16:creationId xmlns:a16="http://schemas.microsoft.com/office/drawing/2014/main" id="{EE322F5B-8771-4298-9E65-F67ED559617D}"/>
            </a:ext>
          </a:extLst>
        </xdr:cNvPr>
        <xdr:cNvSpPr/>
      </xdr:nvSpPr>
      <xdr:spPr>
        <a:xfrm>
          <a:off x="13887450" y="98666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71120</xdr:rowOff>
    </xdr:from>
    <xdr:to>
      <xdr:col>76</xdr:col>
      <xdr:colOff>165100</xdr:colOff>
      <xdr:row>62</xdr:row>
      <xdr:rowOff>1270</xdr:rowOff>
    </xdr:to>
    <xdr:sp macro="" textlink="">
      <xdr:nvSpPr>
        <xdr:cNvPr id="620" name="フローチャート: 判断 619">
          <a:extLst>
            <a:ext uri="{FF2B5EF4-FFF2-40B4-BE49-F238E27FC236}">
              <a16:creationId xmlns:a16="http://schemas.microsoft.com/office/drawing/2014/main" id="{02A7435C-C7B5-44B5-ACFC-26860AA7C6CA}"/>
            </a:ext>
          </a:extLst>
        </xdr:cNvPr>
        <xdr:cNvSpPr/>
      </xdr:nvSpPr>
      <xdr:spPr>
        <a:xfrm>
          <a:off x="13096875" y="9945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120650</xdr:rowOff>
    </xdr:from>
    <xdr:to>
      <xdr:col>72</xdr:col>
      <xdr:colOff>38100</xdr:colOff>
      <xdr:row>62</xdr:row>
      <xdr:rowOff>50800</xdr:rowOff>
    </xdr:to>
    <xdr:sp macro="" textlink="">
      <xdr:nvSpPr>
        <xdr:cNvPr id="621" name="フローチャート: 判断 620">
          <a:extLst>
            <a:ext uri="{FF2B5EF4-FFF2-40B4-BE49-F238E27FC236}">
              <a16:creationId xmlns:a16="http://schemas.microsoft.com/office/drawing/2014/main" id="{8DE9081D-ECD0-453D-BBAC-1F48EB89FC4A}"/>
            </a:ext>
          </a:extLst>
        </xdr:cNvPr>
        <xdr:cNvSpPr/>
      </xdr:nvSpPr>
      <xdr:spPr>
        <a:xfrm>
          <a:off x="12296775" y="100012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6350</xdr:rowOff>
    </xdr:from>
    <xdr:to>
      <xdr:col>67</xdr:col>
      <xdr:colOff>101600</xdr:colOff>
      <xdr:row>62</xdr:row>
      <xdr:rowOff>107950</xdr:rowOff>
    </xdr:to>
    <xdr:sp macro="" textlink="">
      <xdr:nvSpPr>
        <xdr:cNvPr id="622" name="フローチャート: 判断 621">
          <a:extLst>
            <a:ext uri="{FF2B5EF4-FFF2-40B4-BE49-F238E27FC236}">
              <a16:creationId xmlns:a16="http://schemas.microsoft.com/office/drawing/2014/main" id="{D8E1CA1A-E365-4ECA-AC8E-9CF505817356}"/>
            </a:ext>
          </a:extLst>
        </xdr:cNvPr>
        <xdr:cNvSpPr/>
      </xdr:nvSpPr>
      <xdr:spPr>
        <a:xfrm>
          <a:off x="11487150" y="1004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58008CF4-B5F2-493C-A831-D452A26152AC}"/>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AC9D155F-FDF8-4770-8653-E5E9E7931046}"/>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C9C0CF71-4A56-4EF2-A571-D4354ED37124}"/>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67E33BE-AD26-4300-A770-8F728EA2A1B1}"/>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5249FB14-E50D-4515-BE81-DC836F2793C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628" name="楕円 627">
          <a:extLst>
            <a:ext uri="{FF2B5EF4-FFF2-40B4-BE49-F238E27FC236}">
              <a16:creationId xmlns:a16="http://schemas.microsoft.com/office/drawing/2014/main" id="{DCCD41C6-113F-4ACF-AC46-02F7C86549D1}"/>
            </a:ext>
          </a:extLst>
        </xdr:cNvPr>
        <xdr:cNvSpPr/>
      </xdr:nvSpPr>
      <xdr:spPr>
        <a:xfrm>
          <a:off x="14649450" y="9277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168927</xdr:rowOff>
    </xdr:from>
    <xdr:ext cx="405111" cy="259045"/>
    <xdr:sp macro="" textlink="">
      <xdr:nvSpPr>
        <xdr:cNvPr id="629" name="【警察施設】&#10;有形固定資産減価償却率該当値テキスト">
          <a:extLst>
            <a:ext uri="{FF2B5EF4-FFF2-40B4-BE49-F238E27FC236}">
              <a16:creationId xmlns:a16="http://schemas.microsoft.com/office/drawing/2014/main" id="{D2E257D6-4520-435A-A231-9C3C76457AEF}"/>
            </a:ext>
          </a:extLst>
        </xdr:cNvPr>
        <xdr:cNvSpPr txBox="1"/>
      </xdr:nvSpPr>
      <xdr:spPr>
        <a:xfrm>
          <a:off x="14744700"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xdr:rowOff>
    </xdr:from>
    <xdr:to>
      <xdr:col>81</xdr:col>
      <xdr:colOff>101600</xdr:colOff>
      <xdr:row>57</xdr:row>
      <xdr:rowOff>115570</xdr:rowOff>
    </xdr:to>
    <xdr:sp macro="" textlink="">
      <xdr:nvSpPr>
        <xdr:cNvPr id="630" name="楕円 629">
          <a:extLst>
            <a:ext uri="{FF2B5EF4-FFF2-40B4-BE49-F238E27FC236}">
              <a16:creationId xmlns:a16="http://schemas.microsoft.com/office/drawing/2014/main" id="{643576F9-B4B8-4DB6-BDDE-EA00306B17D4}"/>
            </a:ext>
          </a:extLst>
        </xdr:cNvPr>
        <xdr:cNvSpPr/>
      </xdr:nvSpPr>
      <xdr:spPr>
        <a:xfrm>
          <a:off x="13887450" y="92405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64770</xdr:rowOff>
    </xdr:from>
    <xdr:to>
      <xdr:col>85</xdr:col>
      <xdr:colOff>127000</xdr:colOff>
      <xdr:row>57</xdr:row>
      <xdr:rowOff>95250</xdr:rowOff>
    </xdr:to>
    <xdr:cxnSp macro="">
      <xdr:nvCxnSpPr>
        <xdr:cNvPr id="631" name="直線コネクタ 630">
          <a:extLst>
            <a:ext uri="{FF2B5EF4-FFF2-40B4-BE49-F238E27FC236}">
              <a16:creationId xmlns:a16="http://schemas.microsoft.com/office/drawing/2014/main" id="{BF5D2A07-13B4-4FCF-9EA7-9940DD21F1E4}"/>
            </a:ext>
          </a:extLst>
        </xdr:cNvPr>
        <xdr:cNvCxnSpPr/>
      </xdr:nvCxnSpPr>
      <xdr:spPr>
        <a:xfrm>
          <a:off x="13935075" y="9297670"/>
          <a:ext cx="762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632" name="楕円 631">
          <a:extLst>
            <a:ext uri="{FF2B5EF4-FFF2-40B4-BE49-F238E27FC236}">
              <a16:creationId xmlns:a16="http://schemas.microsoft.com/office/drawing/2014/main" id="{19E0D1AE-BA40-49B9-A6D5-A9B87E84BE28}"/>
            </a:ext>
          </a:extLst>
        </xdr:cNvPr>
        <xdr:cNvSpPr/>
      </xdr:nvSpPr>
      <xdr:spPr>
        <a:xfrm>
          <a:off x="13096875" y="91916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64770</xdr:rowOff>
    </xdr:to>
    <xdr:cxnSp macro="">
      <xdr:nvCxnSpPr>
        <xdr:cNvPr id="633" name="直線コネクタ 632">
          <a:extLst>
            <a:ext uri="{FF2B5EF4-FFF2-40B4-BE49-F238E27FC236}">
              <a16:creationId xmlns:a16="http://schemas.microsoft.com/office/drawing/2014/main" id="{F714921B-1CC2-413C-8AF2-7F5817F4AB42}"/>
            </a:ext>
          </a:extLst>
        </xdr:cNvPr>
        <xdr:cNvCxnSpPr/>
      </xdr:nvCxnSpPr>
      <xdr:spPr>
        <a:xfrm>
          <a:off x="13144500" y="9229725"/>
          <a:ext cx="79057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634" name="楕円 633">
          <a:extLst>
            <a:ext uri="{FF2B5EF4-FFF2-40B4-BE49-F238E27FC236}">
              <a16:creationId xmlns:a16="http://schemas.microsoft.com/office/drawing/2014/main" id="{DC232390-9DFB-4BB6-A610-AE337E733297}"/>
            </a:ext>
          </a:extLst>
        </xdr:cNvPr>
        <xdr:cNvSpPr/>
      </xdr:nvSpPr>
      <xdr:spPr>
        <a:xfrm>
          <a:off x="12296775" y="92119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0</xdr:rowOff>
    </xdr:from>
    <xdr:to>
      <xdr:col>76</xdr:col>
      <xdr:colOff>114300</xdr:colOff>
      <xdr:row>57</xdr:row>
      <xdr:rowOff>26670</xdr:rowOff>
    </xdr:to>
    <xdr:cxnSp macro="">
      <xdr:nvCxnSpPr>
        <xdr:cNvPr id="635" name="直線コネクタ 634">
          <a:extLst>
            <a:ext uri="{FF2B5EF4-FFF2-40B4-BE49-F238E27FC236}">
              <a16:creationId xmlns:a16="http://schemas.microsoft.com/office/drawing/2014/main" id="{4489417B-AB37-43D7-9DD7-A0BC4CAA498C}"/>
            </a:ext>
          </a:extLst>
        </xdr:cNvPr>
        <xdr:cNvCxnSpPr/>
      </xdr:nvCxnSpPr>
      <xdr:spPr>
        <a:xfrm flipV="1">
          <a:off x="12344400" y="9229725"/>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97790</xdr:rowOff>
    </xdr:from>
    <xdr:to>
      <xdr:col>67</xdr:col>
      <xdr:colOff>101600</xdr:colOff>
      <xdr:row>57</xdr:row>
      <xdr:rowOff>27940</xdr:rowOff>
    </xdr:to>
    <xdr:sp macro="" textlink="">
      <xdr:nvSpPr>
        <xdr:cNvPr id="636" name="楕円 635">
          <a:extLst>
            <a:ext uri="{FF2B5EF4-FFF2-40B4-BE49-F238E27FC236}">
              <a16:creationId xmlns:a16="http://schemas.microsoft.com/office/drawing/2014/main" id="{6160777E-582D-4FE3-929F-0E055ECE29CE}"/>
            </a:ext>
          </a:extLst>
        </xdr:cNvPr>
        <xdr:cNvSpPr/>
      </xdr:nvSpPr>
      <xdr:spPr>
        <a:xfrm>
          <a:off x="11487150" y="91655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57</xdr:row>
      <xdr:rowOff>26670</xdr:rowOff>
    </xdr:to>
    <xdr:cxnSp macro="">
      <xdr:nvCxnSpPr>
        <xdr:cNvPr id="637" name="直線コネクタ 636">
          <a:extLst>
            <a:ext uri="{FF2B5EF4-FFF2-40B4-BE49-F238E27FC236}">
              <a16:creationId xmlns:a16="http://schemas.microsoft.com/office/drawing/2014/main" id="{1C8A9B9C-11A8-4862-A11A-BAB46ADE1698}"/>
            </a:ext>
          </a:extLst>
        </xdr:cNvPr>
        <xdr:cNvCxnSpPr/>
      </xdr:nvCxnSpPr>
      <xdr:spPr>
        <a:xfrm>
          <a:off x="11534775" y="9213215"/>
          <a:ext cx="80962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72407</xdr:rowOff>
    </xdr:from>
    <xdr:ext cx="405111" cy="259045"/>
    <xdr:sp macro="" textlink="">
      <xdr:nvSpPr>
        <xdr:cNvPr id="638" name="n_1aveValue【警察施設】&#10;有形固定資産減価償却率">
          <a:extLst>
            <a:ext uri="{FF2B5EF4-FFF2-40B4-BE49-F238E27FC236}">
              <a16:creationId xmlns:a16="http://schemas.microsoft.com/office/drawing/2014/main" id="{0095E8EB-E81A-4049-9027-554C2E96DE5F}"/>
            </a:ext>
          </a:extLst>
        </xdr:cNvPr>
        <xdr:cNvSpPr txBox="1"/>
      </xdr:nvSpPr>
      <xdr:spPr>
        <a:xfrm>
          <a:off x="13745219"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39" name="n_2aveValue【警察施設】&#10;有形固定資産減価償却率">
          <a:extLst>
            <a:ext uri="{FF2B5EF4-FFF2-40B4-BE49-F238E27FC236}">
              <a16:creationId xmlns:a16="http://schemas.microsoft.com/office/drawing/2014/main" id="{39CC371F-BE18-47A3-B6A9-E1C6712B02EF}"/>
            </a:ext>
          </a:extLst>
        </xdr:cNvPr>
        <xdr:cNvSpPr txBox="1"/>
      </xdr:nvSpPr>
      <xdr:spPr>
        <a:xfrm>
          <a:off x="12964169"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640" name="n_3aveValue【警察施設】&#10;有形固定資産減価償却率">
          <a:extLst>
            <a:ext uri="{FF2B5EF4-FFF2-40B4-BE49-F238E27FC236}">
              <a16:creationId xmlns:a16="http://schemas.microsoft.com/office/drawing/2014/main" id="{A64B825C-38B7-457A-9FA2-DE5056C8D77F}"/>
            </a:ext>
          </a:extLst>
        </xdr:cNvPr>
        <xdr:cNvSpPr txBox="1"/>
      </xdr:nvSpPr>
      <xdr:spPr>
        <a:xfrm>
          <a:off x="12164069" y="1008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641" name="n_4aveValue【警察施設】&#10;有形固定資産減価償却率">
          <a:extLst>
            <a:ext uri="{FF2B5EF4-FFF2-40B4-BE49-F238E27FC236}">
              <a16:creationId xmlns:a16="http://schemas.microsoft.com/office/drawing/2014/main" id="{E4C15887-6A6C-47F8-9728-4508E4DAD3BB}"/>
            </a:ext>
          </a:extLst>
        </xdr:cNvPr>
        <xdr:cNvSpPr txBox="1"/>
      </xdr:nvSpPr>
      <xdr:spPr>
        <a:xfrm>
          <a:off x="11354444" y="10141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132097</xdr:rowOff>
    </xdr:from>
    <xdr:ext cx="405111" cy="259045"/>
    <xdr:sp macro="" textlink="">
      <xdr:nvSpPr>
        <xdr:cNvPr id="642" name="n_1mainValue【警察施設】&#10;有形固定資産減価償却率">
          <a:extLst>
            <a:ext uri="{FF2B5EF4-FFF2-40B4-BE49-F238E27FC236}">
              <a16:creationId xmlns:a16="http://schemas.microsoft.com/office/drawing/2014/main" id="{A20A59A8-DC59-42C7-85A8-D6FC90DCD3D3}"/>
            </a:ext>
          </a:extLst>
        </xdr:cNvPr>
        <xdr:cNvSpPr txBox="1"/>
      </xdr:nvSpPr>
      <xdr:spPr>
        <a:xfrm>
          <a:off x="13745219" y="903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43" name="n_2mainValue【警察施設】&#10;有形固定資産減価償却率">
          <a:extLst>
            <a:ext uri="{FF2B5EF4-FFF2-40B4-BE49-F238E27FC236}">
              <a16:creationId xmlns:a16="http://schemas.microsoft.com/office/drawing/2014/main" id="{3C586DF6-1CAC-4F44-B2C3-832A139C5B47}"/>
            </a:ext>
          </a:extLst>
        </xdr:cNvPr>
        <xdr:cNvSpPr txBox="1"/>
      </xdr:nvSpPr>
      <xdr:spPr>
        <a:xfrm>
          <a:off x="12964169" y="897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644" name="n_3mainValue【警察施設】&#10;有形固定資産減価償却率">
          <a:extLst>
            <a:ext uri="{FF2B5EF4-FFF2-40B4-BE49-F238E27FC236}">
              <a16:creationId xmlns:a16="http://schemas.microsoft.com/office/drawing/2014/main" id="{7976FFB0-5AEE-42C5-A275-7A3E3C865B17}"/>
            </a:ext>
          </a:extLst>
        </xdr:cNvPr>
        <xdr:cNvSpPr txBox="1"/>
      </xdr:nvSpPr>
      <xdr:spPr>
        <a:xfrm>
          <a:off x="12164069"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44467</xdr:rowOff>
    </xdr:from>
    <xdr:ext cx="405111" cy="259045"/>
    <xdr:sp macro="" textlink="">
      <xdr:nvSpPr>
        <xdr:cNvPr id="645" name="n_4mainValue【警察施設】&#10;有形固定資産減価償却率">
          <a:extLst>
            <a:ext uri="{FF2B5EF4-FFF2-40B4-BE49-F238E27FC236}">
              <a16:creationId xmlns:a16="http://schemas.microsoft.com/office/drawing/2014/main" id="{DDC56E4C-DA9F-4987-9DBA-87264457542B}"/>
            </a:ext>
          </a:extLst>
        </xdr:cNvPr>
        <xdr:cNvSpPr txBox="1"/>
      </xdr:nvSpPr>
      <xdr:spPr>
        <a:xfrm>
          <a:off x="11354444" y="895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a:extLst>
            <a:ext uri="{FF2B5EF4-FFF2-40B4-BE49-F238E27FC236}">
              <a16:creationId xmlns:a16="http://schemas.microsoft.com/office/drawing/2014/main" id="{18C5655C-1371-4730-A9CC-237539C34EA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7" name="正方形/長方形 646">
          <a:extLst>
            <a:ext uri="{FF2B5EF4-FFF2-40B4-BE49-F238E27FC236}">
              <a16:creationId xmlns:a16="http://schemas.microsoft.com/office/drawing/2014/main" id="{58182531-1CB7-446D-A251-AE608F4AC66A}"/>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8" name="正方形/長方形 647">
          <a:extLst>
            <a:ext uri="{FF2B5EF4-FFF2-40B4-BE49-F238E27FC236}">
              <a16:creationId xmlns:a16="http://schemas.microsoft.com/office/drawing/2014/main" id="{88FCE45F-5942-446B-A187-01683762E51A}"/>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9" name="正方形/長方形 648">
          <a:extLst>
            <a:ext uri="{FF2B5EF4-FFF2-40B4-BE49-F238E27FC236}">
              <a16:creationId xmlns:a16="http://schemas.microsoft.com/office/drawing/2014/main" id="{E9393BF1-2C0B-477C-B9A4-6157315D0687}"/>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50" name="正方形/長方形 649">
          <a:extLst>
            <a:ext uri="{FF2B5EF4-FFF2-40B4-BE49-F238E27FC236}">
              <a16:creationId xmlns:a16="http://schemas.microsoft.com/office/drawing/2014/main" id="{86092864-7224-4DE8-88D3-45AB2C31E68F}"/>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FE5914AB-A5F7-4BE3-AA0B-17254FF11C3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AE1567FF-EC01-4E60-9F2F-9AB41BC30164}"/>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C9CDE6E6-5798-47B8-B00B-8496307D369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a:extLst>
            <a:ext uri="{FF2B5EF4-FFF2-40B4-BE49-F238E27FC236}">
              <a16:creationId xmlns:a16="http://schemas.microsoft.com/office/drawing/2014/main" id="{63FD5CCA-0ECC-426F-BFEE-C1A5507228B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a:extLst>
            <a:ext uri="{FF2B5EF4-FFF2-40B4-BE49-F238E27FC236}">
              <a16:creationId xmlns:a16="http://schemas.microsoft.com/office/drawing/2014/main" id="{6EF3ABE1-CB4B-423F-A156-D0BAC922045F}"/>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a:extLst>
            <a:ext uri="{FF2B5EF4-FFF2-40B4-BE49-F238E27FC236}">
              <a16:creationId xmlns:a16="http://schemas.microsoft.com/office/drawing/2014/main" id="{AEBABF30-F938-484C-967E-818305684E64}"/>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a:extLst>
            <a:ext uri="{FF2B5EF4-FFF2-40B4-BE49-F238E27FC236}">
              <a16:creationId xmlns:a16="http://schemas.microsoft.com/office/drawing/2014/main" id="{0ABA1F13-198D-481E-95FF-CD4A5E8D0045}"/>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a:extLst>
            <a:ext uri="{FF2B5EF4-FFF2-40B4-BE49-F238E27FC236}">
              <a16:creationId xmlns:a16="http://schemas.microsoft.com/office/drawing/2014/main" id="{9CFB9481-D644-49DB-9A42-9E1749E3998C}"/>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a:extLst>
            <a:ext uri="{FF2B5EF4-FFF2-40B4-BE49-F238E27FC236}">
              <a16:creationId xmlns:a16="http://schemas.microsoft.com/office/drawing/2014/main" id="{ED436F59-2F48-448A-BBF8-358CBBD7A752}"/>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a:extLst>
            <a:ext uri="{FF2B5EF4-FFF2-40B4-BE49-F238E27FC236}">
              <a16:creationId xmlns:a16="http://schemas.microsoft.com/office/drawing/2014/main" id="{91F9E698-1476-40C0-8E68-E3F82586F990}"/>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a:extLst>
            <a:ext uri="{FF2B5EF4-FFF2-40B4-BE49-F238E27FC236}">
              <a16:creationId xmlns:a16="http://schemas.microsoft.com/office/drawing/2014/main" id="{49D4BECF-6E7A-4250-833D-A21E965D76C1}"/>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a:extLst>
            <a:ext uri="{FF2B5EF4-FFF2-40B4-BE49-F238E27FC236}">
              <a16:creationId xmlns:a16="http://schemas.microsoft.com/office/drawing/2014/main" id="{86F7B0C7-7C72-4FFB-A4BB-070CAF24371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a:extLst>
            <a:ext uri="{FF2B5EF4-FFF2-40B4-BE49-F238E27FC236}">
              <a16:creationId xmlns:a16="http://schemas.microsoft.com/office/drawing/2014/main" id="{2C24031A-3725-438C-BB7E-D512CA4E1861}"/>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AF07AAF0-0777-4F47-9ED8-06A5FBA1554A}"/>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CE3AC28D-75D4-4C78-BE50-842BDCD193FA}"/>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警察施設】&#10;一人当たり面積グラフ枠">
          <a:extLst>
            <a:ext uri="{FF2B5EF4-FFF2-40B4-BE49-F238E27FC236}">
              <a16:creationId xmlns:a16="http://schemas.microsoft.com/office/drawing/2014/main" id="{F48A847D-EAA2-4E79-AE79-286AD6D20F3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67" name="直線コネクタ 666">
          <a:extLst>
            <a:ext uri="{FF2B5EF4-FFF2-40B4-BE49-F238E27FC236}">
              <a16:creationId xmlns:a16="http://schemas.microsoft.com/office/drawing/2014/main" id="{87102E6B-9CCF-4125-84C1-FC5332B56C70}"/>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68" name="【警察施設】&#10;一人当たり面積最小値テキスト">
          <a:extLst>
            <a:ext uri="{FF2B5EF4-FFF2-40B4-BE49-F238E27FC236}">
              <a16:creationId xmlns:a16="http://schemas.microsoft.com/office/drawing/2014/main" id="{5AD47761-09B3-4979-8428-6141EF9795A8}"/>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69" name="直線コネクタ 668">
          <a:extLst>
            <a:ext uri="{FF2B5EF4-FFF2-40B4-BE49-F238E27FC236}">
              <a16:creationId xmlns:a16="http://schemas.microsoft.com/office/drawing/2014/main" id="{C7523B73-3905-427C-B8A4-3F34C2476254}"/>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70" name="【警察施設】&#10;一人当たり面積最大値テキスト">
          <a:extLst>
            <a:ext uri="{FF2B5EF4-FFF2-40B4-BE49-F238E27FC236}">
              <a16:creationId xmlns:a16="http://schemas.microsoft.com/office/drawing/2014/main" id="{995ADA7B-1CA9-445B-A2BF-7BACA6066E13}"/>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71" name="直線コネクタ 670">
          <a:extLst>
            <a:ext uri="{FF2B5EF4-FFF2-40B4-BE49-F238E27FC236}">
              <a16:creationId xmlns:a16="http://schemas.microsoft.com/office/drawing/2014/main" id="{156C7993-404E-4315-82FB-327F69061DEB}"/>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72" name="【警察施設】&#10;一人当たり面積平均値テキスト">
          <a:extLst>
            <a:ext uri="{FF2B5EF4-FFF2-40B4-BE49-F238E27FC236}">
              <a16:creationId xmlns:a16="http://schemas.microsoft.com/office/drawing/2014/main" id="{2224D7CD-621F-4C72-88F2-1483BCE794BD}"/>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73" name="フローチャート: 判断 672">
          <a:extLst>
            <a:ext uri="{FF2B5EF4-FFF2-40B4-BE49-F238E27FC236}">
              <a16:creationId xmlns:a16="http://schemas.microsoft.com/office/drawing/2014/main" id="{3B18A2F0-3353-44B9-87C9-FCF61528CDF5}"/>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74" name="フローチャート: 判断 673">
          <a:extLst>
            <a:ext uri="{FF2B5EF4-FFF2-40B4-BE49-F238E27FC236}">
              <a16:creationId xmlns:a16="http://schemas.microsoft.com/office/drawing/2014/main" id="{9E46689C-58A7-4025-92FC-CB95F0497207}"/>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75" name="フローチャート: 判断 674">
          <a:extLst>
            <a:ext uri="{FF2B5EF4-FFF2-40B4-BE49-F238E27FC236}">
              <a16:creationId xmlns:a16="http://schemas.microsoft.com/office/drawing/2014/main" id="{FEE21C65-48ED-49E0-9F99-088A87241A79}"/>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76" name="フローチャート: 判断 675">
          <a:extLst>
            <a:ext uri="{FF2B5EF4-FFF2-40B4-BE49-F238E27FC236}">
              <a16:creationId xmlns:a16="http://schemas.microsoft.com/office/drawing/2014/main" id="{0512CF9D-94BD-4DAA-B1FD-76A4C5B7D158}"/>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77" name="フローチャート: 判断 676">
          <a:extLst>
            <a:ext uri="{FF2B5EF4-FFF2-40B4-BE49-F238E27FC236}">
              <a16:creationId xmlns:a16="http://schemas.microsoft.com/office/drawing/2014/main" id="{AACDBBAB-1474-4B8F-93B3-96A6C91769EE}"/>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C58F1103-944C-4BE1-8309-DD9839876FB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7385EDB0-4EDE-4271-B7C0-DDF095FAA4B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7A30AE73-2C36-4EC9-8B7A-2EA4C92EBE6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4B02C05-C54D-4D21-9D81-EC80EDE6CAF8}"/>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DEDEC5DE-A3A7-479F-88F9-FA4D47449328}"/>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76200</xdr:rowOff>
    </xdr:from>
    <xdr:to>
      <xdr:col>116</xdr:col>
      <xdr:colOff>114300</xdr:colOff>
      <xdr:row>59</xdr:row>
      <xdr:rowOff>6350</xdr:rowOff>
    </xdr:to>
    <xdr:sp macro="" textlink="">
      <xdr:nvSpPr>
        <xdr:cNvPr id="683" name="楕円 682">
          <a:extLst>
            <a:ext uri="{FF2B5EF4-FFF2-40B4-BE49-F238E27FC236}">
              <a16:creationId xmlns:a16="http://schemas.microsoft.com/office/drawing/2014/main" id="{8B3DF900-698D-49BD-8DFD-41F607F8005A}"/>
            </a:ext>
          </a:extLst>
        </xdr:cNvPr>
        <xdr:cNvSpPr/>
      </xdr:nvSpPr>
      <xdr:spPr>
        <a:xfrm>
          <a:off x="19897725" y="9467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99077</xdr:rowOff>
    </xdr:from>
    <xdr:ext cx="469744" cy="259045"/>
    <xdr:sp macro="" textlink="">
      <xdr:nvSpPr>
        <xdr:cNvPr id="684" name="【警察施設】&#10;一人当たり面積該当値テキスト">
          <a:extLst>
            <a:ext uri="{FF2B5EF4-FFF2-40B4-BE49-F238E27FC236}">
              <a16:creationId xmlns:a16="http://schemas.microsoft.com/office/drawing/2014/main" id="{B4FBF0C7-C69D-4927-B408-2D858DF21F96}"/>
            </a:ext>
          </a:extLst>
        </xdr:cNvPr>
        <xdr:cNvSpPr txBox="1"/>
      </xdr:nvSpPr>
      <xdr:spPr>
        <a:xfrm>
          <a:off x="20002500"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685" name="楕円 684">
          <a:extLst>
            <a:ext uri="{FF2B5EF4-FFF2-40B4-BE49-F238E27FC236}">
              <a16:creationId xmlns:a16="http://schemas.microsoft.com/office/drawing/2014/main" id="{8B36E895-E854-41CD-B900-0F4091AB76A1}"/>
            </a:ext>
          </a:extLst>
        </xdr:cNvPr>
        <xdr:cNvSpPr/>
      </xdr:nvSpPr>
      <xdr:spPr>
        <a:xfrm>
          <a:off x="19154775" y="9505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127000</xdr:rowOff>
    </xdr:from>
    <xdr:to>
      <xdr:col>116</xdr:col>
      <xdr:colOff>63500</xdr:colOff>
      <xdr:row>58</xdr:row>
      <xdr:rowOff>165100</xdr:rowOff>
    </xdr:to>
    <xdr:cxnSp macro="">
      <xdr:nvCxnSpPr>
        <xdr:cNvPr id="686" name="直線コネクタ 685">
          <a:extLst>
            <a:ext uri="{FF2B5EF4-FFF2-40B4-BE49-F238E27FC236}">
              <a16:creationId xmlns:a16="http://schemas.microsoft.com/office/drawing/2014/main" id="{E7FC9858-6A45-4092-9531-79C3886D7FFB}"/>
            </a:ext>
          </a:extLst>
        </xdr:cNvPr>
        <xdr:cNvCxnSpPr/>
      </xdr:nvCxnSpPr>
      <xdr:spPr>
        <a:xfrm flipV="1">
          <a:off x="19202400" y="951547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687" name="楕円 686">
          <a:extLst>
            <a:ext uri="{FF2B5EF4-FFF2-40B4-BE49-F238E27FC236}">
              <a16:creationId xmlns:a16="http://schemas.microsoft.com/office/drawing/2014/main" id="{4D7B07E1-1EA9-4EDA-B83E-0F84E0DBB7DB}"/>
            </a:ext>
          </a:extLst>
        </xdr:cNvPr>
        <xdr:cNvSpPr/>
      </xdr:nvSpPr>
      <xdr:spPr>
        <a:xfrm>
          <a:off x="18345150" y="9505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58</xdr:row>
      <xdr:rowOff>165100</xdr:rowOff>
    </xdr:to>
    <xdr:cxnSp macro="">
      <xdr:nvCxnSpPr>
        <xdr:cNvPr id="688" name="直線コネクタ 687">
          <a:extLst>
            <a:ext uri="{FF2B5EF4-FFF2-40B4-BE49-F238E27FC236}">
              <a16:creationId xmlns:a16="http://schemas.microsoft.com/office/drawing/2014/main" id="{6CE3DBED-392C-40A1-98D8-1E5C51FCD719}"/>
            </a:ext>
          </a:extLst>
        </xdr:cNvPr>
        <xdr:cNvCxnSpPr/>
      </xdr:nvCxnSpPr>
      <xdr:spPr>
        <a:xfrm>
          <a:off x="18392775" y="95535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127000</xdr:rowOff>
    </xdr:from>
    <xdr:to>
      <xdr:col>102</xdr:col>
      <xdr:colOff>165100</xdr:colOff>
      <xdr:row>59</xdr:row>
      <xdr:rowOff>57150</xdr:rowOff>
    </xdr:to>
    <xdr:sp macro="" textlink="">
      <xdr:nvSpPr>
        <xdr:cNvPr id="689" name="楕円 688">
          <a:extLst>
            <a:ext uri="{FF2B5EF4-FFF2-40B4-BE49-F238E27FC236}">
              <a16:creationId xmlns:a16="http://schemas.microsoft.com/office/drawing/2014/main" id="{EEEF55A3-357C-4429-AE2F-21AB5F05272B}"/>
            </a:ext>
          </a:extLst>
        </xdr:cNvPr>
        <xdr:cNvSpPr/>
      </xdr:nvSpPr>
      <xdr:spPr>
        <a:xfrm>
          <a:off x="17554575" y="9515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165100</xdr:rowOff>
    </xdr:from>
    <xdr:to>
      <xdr:col>107</xdr:col>
      <xdr:colOff>50800</xdr:colOff>
      <xdr:row>59</xdr:row>
      <xdr:rowOff>6350</xdr:rowOff>
    </xdr:to>
    <xdr:cxnSp macro="">
      <xdr:nvCxnSpPr>
        <xdr:cNvPr id="690" name="直線コネクタ 689">
          <a:extLst>
            <a:ext uri="{FF2B5EF4-FFF2-40B4-BE49-F238E27FC236}">
              <a16:creationId xmlns:a16="http://schemas.microsoft.com/office/drawing/2014/main" id="{DB2B579B-4DD8-4C53-AADA-61F88DB61067}"/>
            </a:ext>
          </a:extLst>
        </xdr:cNvPr>
        <xdr:cNvCxnSpPr/>
      </xdr:nvCxnSpPr>
      <xdr:spPr>
        <a:xfrm flipV="1">
          <a:off x="17602200" y="955357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127000</xdr:rowOff>
    </xdr:from>
    <xdr:to>
      <xdr:col>98</xdr:col>
      <xdr:colOff>38100</xdr:colOff>
      <xdr:row>59</xdr:row>
      <xdr:rowOff>57150</xdr:rowOff>
    </xdr:to>
    <xdr:sp macro="" textlink="">
      <xdr:nvSpPr>
        <xdr:cNvPr id="691" name="楕円 690">
          <a:extLst>
            <a:ext uri="{FF2B5EF4-FFF2-40B4-BE49-F238E27FC236}">
              <a16:creationId xmlns:a16="http://schemas.microsoft.com/office/drawing/2014/main" id="{A26BEFD0-FDB1-4901-94EA-4292053C2094}"/>
            </a:ext>
          </a:extLst>
        </xdr:cNvPr>
        <xdr:cNvSpPr/>
      </xdr:nvSpPr>
      <xdr:spPr>
        <a:xfrm>
          <a:off x="16754475" y="9515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6350</xdr:rowOff>
    </xdr:from>
    <xdr:to>
      <xdr:col>102</xdr:col>
      <xdr:colOff>114300</xdr:colOff>
      <xdr:row>59</xdr:row>
      <xdr:rowOff>6350</xdr:rowOff>
    </xdr:to>
    <xdr:cxnSp macro="">
      <xdr:nvCxnSpPr>
        <xdr:cNvPr id="692" name="直線コネクタ 691">
          <a:extLst>
            <a:ext uri="{FF2B5EF4-FFF2-40B4-BE49-F238E27FC236}">
              <a16:creationId xmlns:a16="http://schemas.microsoft.com/office/drawing/2014/main" id="{2CFD7532-2C77-4F4D-8EFA-6DEAF26D5885}"/>
            </a:ext>
          </a:extLst>
        </xdr:cNvPr>
        <xdr:cNvCxnSpPr/>
      </xdr:nvCxnSpPr>
      <xdr:spPr>
        <a:xfrm>
          <a:off x="16802100" y="9563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93" name="n_1aveValue【警察施設】&#10;一人当たり面積">
          <a:extLst>
            <a:ext uri="{FF2B5EF4-FFF2-40B4-BE49-F238E27FC236}">
              <a16:creationId xmlns:a16="http://schemas.microsoft.com/office/drawing/2014/main" id="{AC418927-7B81-48E0-9398-628A753B39D3}"/>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94" name="n_2aveValue【警察施設】&#10;一人当たり面積">
          <a:extLst>
            <a:ext uri="{FF2B5EF4-FFF2-40B4-BE49-F238E27FC236}">
              <a16:creationId xmlns:a16="http://schemas.microsoft.com/office/drawing/2014/main" id="{3E0E207D-2ADE-400C-8C1A-8CF230B5DEC5}"/>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95" name="n_3aveValue【警察施設】&#10;一人当たり面積">
          <a:extLst>
            <a:ext uri="{FF2B5EF4-FFF2-40B4-BE49-F238E27FC236}">
              <a16:creationId xmlns:a16="http://schemas.microsoft.com/office/drawing/2014/main" id="{65E77083-959D-4B5B-9377-75F5206CCC0A}"/>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696" name="n_4aveValue【警察施設】&#10;一人当たり面積">
          <a:extLst>
            <a:ext uri="{FF2B5EF4-FFF2-40B4-BE49-F238E27FC236}">
              <a16:creationId xmlns:a16="http://schemas.microsoft.com/office/drawing/2014/main" id="{F902971A-FAAD-423B-BC3E-4D368CDCE70A}"/>
            </a:ext>
          </a:extLst>
        </xdr:cNvPr>
        <xdr:cNvSpPr txBox="1"/>
      </xdr:nvSpPr>
      <xdr:spPr>
        <a:xfrm>
          <a:off x="16592627"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697" name="n_1mainValue【警察施設】&#10;一人当たり面積">
          <a:extLst>
            <a:ext uri="{FF2B5EF4-FFF2-40B4-BE49-F238E27FC236}">
              <a16:creationId xmlns:a16="http://schemas.microsoft.com/office/drawing/2014/main" id="{7430133A-A061-4F0F-9CC0-F47B4D46A509}"/>
            </a:ext>
          </a:extLst>
        </xdr:cNvPr>
        <xdr:cNvSpPr txBox="1"/>
      </xdr:nvSpPr>
      <xdr:spPr>
        <a:xfrm>
          <a:off x="18983402"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698" name="n_2mainValue【警察施設】&#10;一人当たり面積">
          <a:extLst>
            <a:ext uri="{FF2B5EF4-FFF2-40B4-BE49-F238E27FC236}">
              <a16:creationId xmlns:a16="http://schemas.microsoft.com/office/drawing/2014/main" id="{C313B86A-314C-4D84-B51B-EF1902EBBD9E}"/>
            </a:ext>
          </a:extLst>
        </xdr:cNvPr>
        <xdr:cNvSpPr txBox="1"/>
      </xdr:nvSpPr>
      <xdr:spPr>
        <a:xfrm>
          <a:off x="18183302" y="92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73677</xdr:rowOff>
    </xdr:from>
    <xdr:ext cx="469744" cy="259045"/>
    <xdr:sp macro="" textlink="">
      <xdr:nvSpPr>
        <xdr:cNvPr id="699" name="n_3mainValue【警察施設】&#10;一人当たり面積">
          <a:extLst>
            <a:ext uri="{FF2B5EF4-FFF2-40B4-BE49-F238E27FC236}">
              <a16:creationId xmlns:a16="http://schemas.microsoft.com/office/drawing/2014/main" id="{1730D9D8-1AA4-48F6-BD71-D8251FEA0BCA}"/>
            </a:ext>
          </a:extLst>
        </xdr:cNvPr>
        <xdr:cNvSpPr txBox="1"/>
      </xdr:nvSpPr>
      <xdr:spPr>
        <a:xfrm>
          <a:off x="17383202"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73677</xdr:rowOff>
    </xdr:from>
    <xdr:ext cx="469744" cy="259045"/>
    <xdr:sp macro="" textlink="">
      <xdr:nvSpPr>
        <xdr:cNvPr id="700" name="n_4mainValue【警察施設】&#10;一人当たり面積">
          <a:extLst>
            <a:ext uri="{FF2B5EF4-FFF2-40B4-BE49-F238E27FC236}">
              <a16:creationId xmlns:a16="http://schemas.microsoft.com/office/drawing/2014/main" id="{A7312802-0B9C-499A-9E09-DD9DE670614E}"/>
            </a:ext>
          </a:extLst>
        </xdr:cNvPr>
        <xdr:cNvSpPr txBox="1"/>
      </xdr:nvSpPr>
      <xdr:spPr>
        <a:xfrm>
          <a:off x="16592627" y="930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E71EC877-248A-41C5-AD78-B8D5A2122C1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2" name="正方形/長方形 701">
          <a:extLst>
            <a:ext uri="{FF2B5EF4-FFF2-40B4-BE49-F238E27FC236}">
              <a16:creationId xmlns:a16="http://schemas.microsoft.com/office/drawing/2014/main" id="{12244249-C3F4-4105-9B0B-C789F464E4F8}"/>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3" name="正方形/長方形 702">
          <a:extLst>
            <a:ext uri="{FF2B5EF4-FFF2-40B4-BE49-F238E27FC236}">
              <a16:creationId xmlns:a16="http://schemas.microsoft.com/office/drawing/2014/main" id="{9C7AF676-7849-4AC0-872B-0A87066FB23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4" name="正方形/長方形 703">
          <a:extLst>
            <a:ext uri="{FF2B5EF4-FFF2-40B4-BE49-F238E27FC236}">
              <a16:creationId xmlns:a16="http://schemas.microsoft.com/office/drawing/2014/main" id="{6C109AC5-2038-458D-9CA7-D4A70E0C6C64}"/>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5" name="正方形/長方形 704">
          <a:extLst>
            <a:ext uri="{FF2B5EF4-FFF2-40B4-BE49-F238E27FC236}">
              <a16:creationId xmlns:a16="http://schemas.microsoft.com/office/drawing/2014/main" id="{F8087F19-1298-479A-9ADF-1D5929798CB5}"/>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正方形/長方形 705">
          <a:extLst>
            <a:ext uri="{FF2B5EF4-FFF2-40B4-BE49-F238E27FC236}">
              <a16:creationId xmlns:a16="http://schemas.microsoft.com/office/drawing/2014/main" id="{97688643-6699-4BDF-8DA7-9943B307D82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7" name="テキスト ボックス 706">
          <a:extLst>
            <a:ext uri="{FF2B5EF4-FFF2-40B4-BE49-F238E27FC236}">
              <a16:creationId xmlns:a16="http://schemas.microsoft.com/office/drawing/2014/main" id="{A7204FA7-A1F6-469B-9D9B-FBF362C66C17}"/>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8" name="直線コネクタ 707">
          <a:extLst>
            <a:ext uri="{FF2B5EF4-FFF2-40B4-BE49-F238E27FC236}">
              <a16:creationId xmlns:a16="http://schemas.microsoft.com/office/drawing/2014/main" id="{A31EE996-FF14-415B-A63F-5F963703CD1F}"/>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9" name="テキスト ボックス 708">
          <a:extLst>
            <a:ext uri="{FF2B5EF4-FFF2-40B4-BE49-F238E27FC236}">
              <a16:creationId xmlns:a16="http://schemas.microsoft.com/office/drawing/2014/main" id="{8F508F39-131D-4C33-BFF2-1256C73CC532}"/>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0" name="直線コネクタ 709">
          <a:extLst>
            <a:ext uri="{FF2B5EF4-FFF2-40B4-BE49-F238E27FC236}">
              <a16:creationId xmlns:a16="http://schemas.microsoft.com/office/drawing/2014/main" id="{6D161182-570E-463B-824E-1B616F854CF8}"/>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11" name="テキスト ボックス 710">
          <a:extLst>
            <a:ext uri="{FF2B5EF4-FFF2-40B4-BE49-F238E27FC236}">
              <a16:creationId xmlns:a16="http://schemas.microsoft.com/office/drawing/2014/main" id="{DD90B4E8-24BF-42B5-A702-F39584420F29}"/>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2" name="直線コネクタ 711">
          <a:extLst>
            <a:ext uri="{FF2B5EF4-FFF2-40B4-BE49-F238E27FC236}">
              <a16:creationId xmlns:a16="http://schemas.microsoft.com/office/drawing/2014/main" id="{B27BF869-454A-42D4-AF10-E8525656EE6E}"/>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3" name="テキスト ボックス 712">
          <a:extLst>
            <a:ext uri="{FF2B5EF4-FFF2-40B4-BE49-F238E27FC236}">
              <a16:creationId xmlns:a16="http://schemas.microsoft.com/office/drawing/2014/main" id="{96557511-C528-4D4D-955C-8DFFA52A8BF5}"/>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4" name="直線コネクタ 713">
          <a:extLst>
            <a:ext uri="{FF2B5EF4-FFF2-40B4-BE49-F238E27FC236}">
              <a16:creationId xmlns:a16="http://schemas.microsoft.com/office/drawing/2014/main" id="{CDC9635A-A5E2-41A2-8AAA-9CCB6484FA70}"/>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5" name="テキスト ボックス 714">
          <a:extLst>
            <a:ext uri="{FF2B5EF4-FFF2-40B4-BE49-F238E27FC236}">
              <a16:creationId xmlns:a16="http://schemas.microsoft.com/office/drawing/2014/main" id="{632F7F4A-76F2-48C9-A680-EE29318E148C}"/>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6" name="直線コネクタ 715">
          <a:extLst>
            <a:ext uri="{FF2B5EF4-FFF2-40B4-BE49-F238E27FC236}">
              <a16:creationId xmlns:a16="http://schemas.microsoft.com/office/drawing/2014/main" id="{9A901243-B914-406B-A4AA-115D7D8DD1A8}"/>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7" name="テキスト ボックス 716">
          <a:extLst>
            <a:ext uri="{FF2B5EF4-FFF2-40B4-BE49-F238E27FC236}">
              <a16:creationId xmlns:a16="http://schemas.microsoft.com/office/drawing/2014/main" id="{60C88CA3-87FB-42B3-B52F-B046819F16BB}"/>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8" name="直線コネクタ 717">
          <a:extLst>
            <a:ext uri="{FF2B5EF4-FFF2-40B4-BE49-F238E27FC236}">
              <a16:creationId xmlns:a16="http://schemas.microsoft.com/office/drawing/2014/main" id="{1AD4C1F9-9E01-414D-9B6C-2F1E7E58FD07}"/>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9" name="テキスト ボックス 718">
          <a:extLst>
            <a:ext uri="{FF2B5EF4-FFF2-40B4-BE49-F238E27FC236}">
              <a16:creationId xmlns:a16="http://schemas.microsoft.com/office/drawing/2014/main" id="{0EE9D8F2-B9FC-46ED-B266-6B2EF3B1F305}"/>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a:extLst>
            <a:ext uri="{FF2B5EF4-FFF2-40B4-BE49-F238E27FC236}">
              <a16:creationId xmlns:a16="http://schemas.microsoft.com/office/drawing/2014/main" id="{A206A582-E99B-4B4E-8A16-1151F425753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1" name="テキスト ボックス 720">
          <a:extLst>
            <a:ext uri="{FF2B5EF4-FFF2-40B4-BE49-F238E27FC236}">
              <a16:creationId xmlns:a16="http://schemas.microsoft.com/office/drawing/2014/main" id="{721105DF-135A-45A1-9F5C-9A82B24EF6E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2" name="【庁舎】&#10;有形固定資産減価償却率グラフ枠">
          <a:extLst>
            <a:ext uri="{FF2B5EF4-FFF2-40B4-BE49-F238E27FC236}">
              <a16:creationId xmlns:a16="http://schemas.microsoft.com/office/drawing/2014/main" id="{C8A95F23-D2FB-4BF9-A49A-CFAE1D2F7E9A}"/>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723" name="直線コネクタ 722">
          <a:extLst>
            <a:ext uri="{FF2B5EF4-FFF2-40B4-BE49-F238E27FC236}">
              <a16:creationId xmlns:a16="http://schemas.microsoft.com/office/drawing/2014/main" id="{D5001697-3D26-4AE5-8EF0-2F92F22B606A}"/>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724" name="【庁舎】&#10;有形固定資産減価償却率最小値テキスト">
          <a:extLst>
            <a:ext uri="{FF2B5EF4-FFF2-40B4-BE49-F238E27FC236}">
              <a16:creationId xmlns:a16="http://schemas.microsoft.com/office/drawing/2014/main" id="{0BAF3081-C4A1-44DA-83CE-DFF7308267B9}"/>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725" name="直線コネクタ 724">
          <a:extLst>
            <a:ext uri="{FF2B5EF4-FFF2-40B4-BE49-F238E27FC236}">
              <a16:creationId xmlns:a16="http://schemas.microsoft.com/office/drawing/2014/main" id="{AC60E855-2D06-48D4-8C3C-B3C145CAFD4A}"/>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726" name="【庁舎】&#10;有形固定資産減価償却率最大値テキスト">
          <a:extLst>
            <a:ext uri="{FF2B5EF4-FFF2-40B4-BE49-F238E27FC236}">
              <a16:creationId xmlns:a16="http://schemas.microsoft.com/office/drawing/2014/main" id="{A9E5059F-C6A1-4F77-9F0A-84D1CD1D89F0}"/>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27" name="直線コネクタ 726">
          <a:extLst>
            <a:ext uri="{FF2B5EF4-FFF2-40B4-BE49-F238E27FC236}">
              <a16:creationId xmlns:a16="http://schemas.microsoft.com/office/drawing/2014/main" id="{7DE58FDB-F0BF-45B5-8405-74F92CE3FD05}"/>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728" name="【庁舎】&#10;有形固定資産減価償却率平均値テキスト">
          <a:extLst>
            <a:ext uri="{FF2B5EF4-FFF2-40B4-BE49-F238E27FC236}">
              <a16:creationId xmlns:a16="http://schemas.microsoft.com/office/drawing/2014/main" id="{08C0AEFF-9336-46D1-9F9D-2686A19682CD}"/>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729" name="フローチャート: 判断 728">
          <a:extLst>
            <a:ext uri="{FF2B5EF4-FFF2-40B4-BE49-F238E27FC236}">
              <a16:creationId xmlns:a16="http://schemas.microsoft.com/office/drawing/2014/main" id="{A8561AFF-A1D8-4839-AD59-4DAC185420A0}"/>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730" name="フローチャート: 判断 729">
          <a:extLst>
            <a:ext uri="{FF2B5EF4-FFF2-40B4-BE49-F238E27FC236}">
              <a16:creationId xmlns:a16="http://schemas.microsoft.com/office/drawing/2014/main" id="{604BAA36-2958-46D6-A39C-0CA5FC6C5053}"/>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31" name="フローチャート: 判断 730">
          <a:extLst>
            <a:ext uri="{FF2B5EF4-FFF2-40B4-BE49-F238E27FC236}">
              <a16:creationId xmlns:a16="http://schemas.microsoft.com/office/drawing/2014/main" id="{3CA83DF3-F99D-4F91-98B6-8279EAE26387}"/>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32" name="フローチャート: 判断 731">
          <a:extLst>
            <a:ext uri="{FF2B5EF4-FFF2-40B4-BE49-F238E27FC236}">
              <a16:creationId xmlns:a16="http://schemas.microsoft.com/office/drawing/2014/main" id="{C85B5151-D8AD-4902-A280-A145694B04E1}"/>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733" name="フローチャート: 判断 732">
          <a:extLst>
            <a:ext uri="{FF2B5EF4-FFF2-40B4-BE49-F238E27FC236}">
              <a16:creationId xmlns:a16="http://schemas.microsoft.com/office/drawing/2014/main" id="{086DA6D2-A2A6-4CAB-B44D-AE4949170E68}"/>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B577B7B8-7CC4-4858-BF44-387D67481A6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8A9080B4-67B9-4BF2-AAED-40790D158BF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D42AB39C-4CE9-4D38-8D71-7AC2C7DB4E5B}"/>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9700DC3B-69D4-4BBA-BA1B-5B70CA778A4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20CA6C47-52D4-4B65-87D0-8BFA0E84F24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52070</xdr:rowOff>
    </xdr:from>
    <xdr:to>
      <xdr:col>85</xdr:col>
      <xdr:colOff>177800</xdr:colOff>
      <xdr:row>82</xdr:row>
      <xdr:rowOff>153670</xdr:rowOff>
    </xdr:to>
    <xdr:sp macro="" textlink="">
      <xdr:nvSpPr>
        <xdr:cNvPr id="739" name="楕円 738">
          <a:extLst>
            <a:ext uri="{FF2B5EF4-FFF2-40B4-BE49-F238E27FC236}">
              <a16:creationId xmlns:a16="http://schemas.microsoft.com/office/drawing/2014/main" id="{FB13CFE2-A5C1-4B36-9184-A60C80E89807}"/>
            </a:ext>
          </a:extLst>
        </xdr:cNvPr>
        <xdr:cNvSpPr/>
      </xdr:nvSpPr>
      <xdr:spPr>
        <a:xfrm>
          <a:off x="14649450" y="133267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30497</xdr:rowOff>
    </xdr:from>
    <xdr:ext cx="405111" cy="259045"/>
    <xdr:sp macro="" textlink="">
      <xdr:nvSpPr>
        <xdr:cNvPr id="740" name="【庁舎】&#10;有形固定資産減価償却率該当値テキスト">
          <a:extLst>
            <a:ext uri="{FF2B5EF4-FFF2-40B4-BE49-F238E27FC236}">
              <a16:creationId xmlns:a16="http://schemas.microsoft.com/office/drawing/2014/main" id="{D7014CB3-BE32-4C60-AF7C-DA99BDB0ED9D}"/>
            </a:ext>
          </a:extLst>
        </xdr:cNvPr>
        <xdr:cNvSpPr txBox="1"/>
      </xdr:nvSpPr>
      <xdr:spPr>
        <a:xfrm>
          <a:off x="14744700"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741" name="楕円 740">
          <a:extLst>
            <a:ext uri="{FF2B5EF4-FFF2-40B4-BE49-F238E27FC236}">
              <a16:creationId xmlns:a16="http://schemas.microsoft.com/office/drawing/2014/main" id="{3D6B9009-8AAE-4A41-99D0-FB769C8626F1}"/>
            </a:ext>
          </a:extLst>
        </xdr:cNvPr>
        <xdr:cNvSpPr/>
      </xdr:nvSpPr>
      <xdr:spPr>
        <a:xfrm>
          <a:off x="13887450" y="132753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102870</xdr:rowOff>
    </xdr:to>
    <xdr:cxnSp macro="">
      <xdr:nvCxnSpPr>
        <xdr:cNvPr id="742" name="直線コネクタ 741">
          <a:extLst>
            <a:ext uri="{FF2B5EF4-FFF2-40B4-BE49-F238E27FC236}">
              <a16:creationId xmlns:a16="http://schemas.microsoft.com/office/drawing/2014/main" id="{B2B7109D-01BF-4042-8757-E78BDBB021C7}"/>
            </a:ext>
          </a:extLst>
        </xdr:cNvPr>
        <xdr:cNvCxnSpPr/>
      </xdr:nvCxnSpPr>
      <xdr:spPr>
        <a:xfrm>
          <a:off x="13935075" y="13322936"/>
          <a:ext cx="762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43" name="楕円 742">
          <a:extLst>
            <a:ext uri="{FF2B5EF4-FFF2-40B4-BE49-F238E27FC236}">
              <a16:creationId xmlns:a16="http://schemas.microsoft.com/office/drawing/2014/main" id="{C4FF7332-4335-44AF-8A29-662D3DB3A3EF}"/>
            </a:ext>
          </a:extLst>
        </xdr:cNvPr>
        <xdr:cNvSpPr/>
      </xdr:nvSpPr>
      <xdr:spPr>
        <a:xfrm>
          <a:off x="13096875" y="13220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41911</xdr:rowOff>
    </xdr:to>
    <xdr:cxnSp macro="">
      <xdr:nvCxnSpPr>
        <xdr:cNvPr id="744" name="直線コネクタ 743">
          <a:extLst>
            <a:ext uri="{FF2B5EF4-FFF2-40B4-BE49-F238E27FC236}">
              <a16:creationId xmlns:a16="http://schemas.microsoft.com/office/drawing/2014/main" id="{704784A1-6B4E-4FDF-842D-1B92EB29CF50}"/>
            </a:ext>
          </a:extLst>
        </xdr:cNvPr>
        <xdr:cNvCxnSpPr/>
      </xdr:nvCxnSpPr>
      <xdr:spPr>
        <a:xfrm>
          <a:off x="13144500" y="13268325"/>
          <a:ext cx="790575"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45" name="楕円 744">
          <a:extLst>
            <a:ext uri="{FF2B5EF4-FFF2-40B4-BE49-F238E27FC236}">
              <a16:creationId xmlns:a16="http://schemas.microsoft.com/office/drawing/2014/main" id="{62F01FD0-DC76-4CA4-86E5-48FB03AC43F0}"/>
            </a:ext>
          </a:extLst>
        </xdr:cNvPr>
        <xdr:cNvSpPr/>
      </xdr:nvSpPr>
      <xdr:spPr>
        <a:xfrm>
          <a:off x="12296775" y="131527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87630</xdr:rowOff>
    </xdr:from>
    <xdr:to>
      <xdr:col>76</xdr:col>
      <xdr:colOff>114300</xdr:colOff>
      <xdr:row>81</xdr:row>
      <xdr:rowOff>152400</xdr:rowOff>
    </xdr:to>
    <xdr:cxnSp macro="">
      <xdr:nvCxnSpPr>
        <xdr:cNvPr id="746" name="直線コネクタ 745">
          <a:extLst>
            <a:ext uri="{FF2B5EF4-FFF2-40B4-BE49-F238E27FC236}">
              <a16:creationId xmlns:a16="http://schemas.microsoft.com/office/drawing/2014/main" id="{0CC6D12F-EC2C-4FCE-B0C4-241FE98DA558}"/>
            </a:ext>
          </a:extLst>
        </xdr:cNvPr>
        <xdr:cNvCxnSpPr/>
      </xdr:nvCxnSpPr>
      <xdr:spPr>
        <a:xfrm>
          <a:off x="12344400" y="13200380"/>
          <a:ext cx="8001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132080</xdr:rowOff>
    </xdr:from>
    <xdr:to>
      <xdr:col>67</xdr:col>
      <xdr:colOff>101600</xdr:colOff>
      <xdr:row>81</xdr:row>
      <xdr:rowOff>62230</xdr:rowOff>
    </xdr:to>
    <xdr:sp macro="" textlink="">
      <xdr:nvSpPr>
        <xdr:cNvPr id="747" name="楕円 746">
          <a:extLst>
            <a:ext uri="{FF2B5EF4-FFF2-40B4-BE49-F238E27FC236}">
              <a16:creationId xmlns:a16="http://schemas.microsoft.com/office/drawing/2014/main" id="{DC6CEE25-367E-4FC1-9D0E-6E459A8338FC}"/>
            </a:ext>
          </a:extLst>
        </xdr:cNvPr>
        <xdr:cNvSpPr/>
      </xdr:nvSpPr>
      <xdr:spPr>
        <a:xfrm>
          <a:off x="11487150" y="130860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xdr:rowOff>
    </xdr:from>
    <xdr:to>
      <xdr:col>71</xdr:col>
      <xdr:colOff>177800</xdr:colOff>
      <xdr:row>81</xdr:row>
      <xdr:rowOff>87630</xdr:rowOff>
    </xdr:to>
    <xdr:cxnSp macro="">
      <xdr:nvCxnSpPr>
        <xdr:cNvPr id="748" name="直線コネクタ 747">
          <a:extLst>
            <a:ext uri="{FF2B5EF4-FFF2-40B4-BE49-F238E27FC236}">
              <a16:creationId xmlns:a16="http://schemas.microsoft.com/office/drawing/2014/main" id="{8FCB1BCF-E405-48D7-82DF-F8DA78BBA51F}"/>
            </a:ext>
          </a:extLst>
        </xdr:cNvPr>
        <xdr:cNvCxnSpPr/>
      </xdr:nvCxnSpPr>
      <xdr:spPr>
        <a:xfrm>
          <a:off x="11534775" y="1312418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749" name="n_1aveValue【庁舎】&#10;有形固定資産減価償却率">
          <a:extLst>
            <a:ext uri="{FF2B5EF4-FFF2-40B4-BE49-F238E27FC236}">
              <a16:creationId xmlns:a16="http://schemas.microsoft.com/office/drawing/2014/main" id="{9CA02AE5-5DD2-4FB7-917B-9C132B525396}"/>
            </a:ext>
          </a:extLst>
        </xdr:cNvPr>
        <xdr:cNvSpPr txBox="1"/>
      </xdr:nvSpPr>
      <xdr:spPr>
        <a:xfrm>
          <a:off x="1374521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50" name="n_2aveValue【庁舎】&#10;有形固定資産減価償却率">
          <a:extLst>
            <a:ext uri="{FF2B5EF4-FFF2-40B4-BE49-F238E27FC236}">
              <a16:creationId xmlns:a16="http://schemas.microsoft.com/office/drawing/2014/main" id="{506498F0-EFC2-4119-8F6F-DB98A9F667B8}"/>
            </a:ext>
          </a:extLst>
        </xdr:cNvPr>
        <xdr:cNvSpPr txBox="1"/>
      </xdr:nvSpPr>
      <xdr:spPr>
        <a:xfrm>
          <a:off x="12964169"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751" name="n_3aveValue【庁舎】&#10;有形固定資産減価償却率">
          <a:extLst>
            <a:ext uri="{FF2B5EF4-FFF2-40B4-BE49-F238E27FC236}">
              <a16:creationId xmlns:a16="http://schemas.microsoft.com/office/drawing/2014/main" id="{587DC1F4-E254-4D79-8F69-940C94756F0C}"/>
            </a:ext>
          </a:extLst>
        </xdr:cNvPr>
        <xdr:cNvSpPr txBox="1"/>
      </xdr:nvSpPr>
      <xdr:spPr>
        <a:xfrm>
          <a:off x="12164069"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125747</xdr:rowOff>
    </xdr:from>
    <xdr:ext cx="405111" cy="259045"/>
    <xdr:sp macro="" textlink="">
      <xdr:nvSpPr>
        <xdr:cNvPr id="752" name="n_4aveValue【庁舎】&#10;有形固定資産減価償却率">
          <a:extLst>
            <a:ext uri="{FF2B5EF4-FFF2-40B4-BE49-F238E27FC236}">
              <a16:creationId xmlns:a16="http://schemas.microsoft.com/office/drawing/2014/main" id="{7AF8E110-1799-4473-9ACB-CD028563F5B4}"/>
            </a:ext>
          </a:extLst>
        </xdr:cNvPr>
        <xdr:cNvSpPr txBox="1"/>
      </xdr:nvSpPr>
      <xdr:spPr>
        <a:xfrm>
          <a:off x="113544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109238</xdr:rowOff>
    </xdr:from>
    <xdr:ext cx="405111" cy="259045"/>
    <xdr:sp macro="" textlink="">
      <xdr:nvSpPr>
        <xdr:cNvPr id="753" name="n_1mainValue【庁舎】&#10;有形固定資産減価償却率">
          <a:extLst>
            <a:ext uri="{FF2B5EF4-FFF2-40B4-BE49-F238E27FC236}">
              <a16:creationId xmlns:a16="http://schemas.microsoft.com/office/drawing/2014/main" id="{7A19A8E4-1C4D-44D1-8B80-23CE9B10BD4D}"/>
            </a:ext>
          </a:extLst>
        </xdr:cNvPr>
        <xdr:cNvSpPr txBox="1"/>
      </xdr:nvSpPr>
      <xdr:spPr>
        <a:xfrm>
          <a:off x="1374521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54" name="n_2mainValue【庁舎】&#10;有形固定資産減価償却率">
          <a:extLst>
            <a:ext uri="{FF2B5EF4-FFF2-40B4-BE49-F238E27FC236}">
              <a16:creationId xmlns:a16="http://schemas.microsoft.com/office/drawing/2014/main" id="{5C1449B1-666C-43DC-815C-0098E0319D59}"/>
            </a:ext>
          </a:extLst>
        </xdr:cNvPr>
        <xdr:cNvSpPr txBox="1"/>
      </xdr:nvSpPr>
      <xdr:spPr>
        <a:xfrm>
          <a:off x="12964169" y="1299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755" name="n_3mainValue【庁舎】&#10;有形固定資産減価償却率">
          <a:extLst>
            <a:ext uri="{FF2B5EF4-FFF2-40B4-BE49-F238E27FC236}">
              <a16:creationId xmlns:a16="http://schemas.microsoft.com/office/drawing/2014/main" id="{ED5C3F78-FD49-405E-81D7-37A79D388EA8}"/>
            </a:ext>
          </a:extLst>
        </xdr:cNvPr>
        <xdr:cNvSpPr txBox="1"/>
      </xdr:nvSpPr>
      <xdr:spPr>
        <a:xfrm>
          <a:off x="12164069" y="1294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78757</xdr:rowOff>
    </xdr:from>
    <xdr:ext cx="405111" cy="259045"/>
    <xdr:sp macro="" textlink="">
      <xdr:nvSpPr>
        <xdr:cNvPr id="756" name="n_4mainValue【庁舎】&#10;有形固定資産減価償却率">
          <a:extLst>
            <a:ext uri="{FF2B5EF4-FFF2-40B4-BE49-F238E27FC236}">
              <a16:creationId xmlns:a16="http://schemas.microsoft.com/office/drawing/2014/main" id="{2A9E3CC4-2060-4661-8272-C9458B648729}"/>
            </a:ext>
          </a:extLst>
        </xdr:cNvPr>
        <xdr:cNvSpPr txBox="1"/>
      </xdr:nvSpPr>
      <xdr:spPr>
        <a:xfrm>
          <a:off x="11354444" y="1287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7" name="正方形/長方形 756">
          <a:extLst>
            <a:ext uri="{FF2B5EF4-FFF2-40B4-BE49-F238E27FC236}">
              <a16:creationId xmlns:a16="http://schemas.microsoft.com/office/drawing/2014/main" id="{EABCFED6-D563-45EE-AE1B-86880AA71AA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8" name="正方形/長方形 757">
          <a:extLst>
            <a:ext uri="{FF2B5EF4-FFF2-40B4-BE49-F238E27FC236}">
              <a16:creationId xmlns:a16="http://schemas.microsoft.com/office/drawing/2014/main" id="{202D1E0B-D6CC-4981-A6F7-A9399DBB2AE3}"/>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9" name="正方形/長方形 758">
          <a:extLst>
            <a:ext uri="{FF2B5EF4-FFF2-40B4-BE49-F238E27FC236}">
              <a16:creationId xmlns:a16="http://schemas.microsoft.com/office/drawing/2014/main" id="{B32B5C1C-D844-4088-B448-F8259D651823}"/>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60" name="正方形/長方形 759">
          <a:extLst>
            <a:ext uri="{FF2B5EF4-FFF2-40B4-BE49-F238E27FC236}">
              <a16:creationId xmlns:a16="http://schemas.microsoft.com/office/drawing/2014/main" id="{49DD8EEE-3670-430B-80B6-995B3D935E89}"/>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61" name="正方形/長方形 760">
          <a:extLst>
            <a:ext uri="{FF2B5EF4-FFF2-40B4-BE49-F238E27FC236}">
              <a16:creationId xmlns:a16="http://schemas.microsoft.com/office/drawing/2014/main" id="{6A96030D-BD51-4FE2-86B5-D663B29DAC65}"/>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a:extLst>
            <a:ext uri="{FF2B5EF4-FFF2-40B4-BE49-F238E27FC236}">
              <a16:creationId xmlns:a16="http://schemas.microsoft.com/office/drawing/2014/main" id="{83EAC08D-0DAE-482E-89E4-5E6DF9EB48C7}"/>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a:extLst>
            <a:ext uri="{FF2B5EF4-FFF2-40B4-BE49-F238E27FC236}">
              <a16:creationId xmlns:a16="http://schemas.microsoft.com/office/drawing/2014/main" id="{D6BB5A96-3056-43A2-93CE-7BF9FFBDEDA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a:extLst>
            <a:ext uri="{FF2B5EF4-FFF2-40B4-BE49-F238E27FC236}">
              <a16:creationId xmlns:a16="http://schemas.microsoft.com/office/drawing/2014/main" id="{969B10E3-E6F4-4685-9B9A-15889EE70073}"/>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5" name="直線コネクタ 764">
          <a:extLst>
            <a:ext uri="{FF2B5EF4-FFF2-40B4-BE49-F238E27FC236}">
              <a16:creationId xmlns:a16="http://schemas.microsoft.com/office/drawing/2014/main" id="{6F9B4021-1DEF-4B05-8CAE-19497307F83F}"/>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6" name="テキスト ボックス 765">
          <a:extLst>
            <a:ext uri="{FF2B5EF4-FFF2-40B4-BE49-F238E27FC236}">
              <a16:creationId xmlns:a16="http://schemas.microsoft.com/office/drawing/2014/main" id="{D418AE15-7957-4452-B13B-EA4EE485FCE2}"/>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7" name="直線コネクタ 766">
          <a:extLst>
            <a:ext uri="{FF2B5EF4-FFF2-40B4-BE49-F238E27FC236}">
              <a16:creationId xmlns:a16="http://schemas.microsoft.com/office/drawing/2014/main" id="{49F61765-284D-4BEF-BCA4-96DAC2645F8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8" name="テキスト ボックス 767">
          <a:extLst>
            <a:ext uri="{FF2B5EF4-FFF2-40B4-BE49-F238E27FC236}">
              <a16:creationId xmlns:a16="http://schemas.microsoft.com/office/drawing/2014/main" id="{E75F0A78-D280-4862-8F71-13584F71C550}"/>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9" name="直線コネクタ 768">
          <a:extLst>
            <a:ext uri="{FF2B5EF4-FFF2-40B4-BE49-F238E27FC236}">
              <a16:creationId xmlns:a16="http://schemas.microsoft.com/office/drawing/2014/main" id="{6DA5E3BB-729A-4BE7-89BE-9E6DB5AA91BB}"/>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0" name="テキスト ボックス 769">
          <a:extLst>
            <a:ext uri="{FF2B5EF4-FFF2-40B4-BE49-F238E27FC236}">
              <a16:creationId xmlns:a16="http://schemas.microsoft.com/office/drawing/2014/main" id="{9970F330-5F4C-4411-8201-D3472C7C6E92}"/>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1" name="直線コネクタ 770">
          <a:extLst>
            <a:ext uri="{FF2B5EF4-FFF2-40B4-BE49-F238E27FC236}">
              <a16:creationId xmlns:a16="http://schemas.microsoft.com/office/drawing/2014/main" id="{CCB017A5-29FA-4988-92F8-615BB6DED24F}"/>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2" name="テキスト ボックス 771">
          <a:extLst>
            <a:ext uri="{FF2B5EF4-FFF2-40B4-BE49-F238E27FC236}">
              <a16:creationId xmlns:a16="http://schemas.microsoft.com/office/drawing/2014/main" id="{FC844244-A240-43D9-A26D-872FB93AA333}"/>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3" name="直線コネクタ 772">
          <a:extLst>
            <a:ext uri="{FF2B5EF4-FFF2-40B4-BE49-F238E27FC236}">
              <a16:creationId xmlns:a16="http://schemas.microsoft.com/office/drawing/2014/main" id="{79F63232-D1DE-4197-AD1F-680EA4372D6D}"/>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4" name="テキスト ボックス 773">
          <a:extLst>
            <a:ext uri="{FF2B5EF4-FFF2-40B4-BE49-F238E27FC236}">
              <a16:creationId xmlns:a16="http://schemas.microsoft.com/office/drawing/2014/main" id="{35E61ECD-403B-4393-95BB-F254AD8A7731}"/>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5" name="直線コネクタ 774">
          <a:extLst>
            <a:ext uri="{FF2B5EF4-FFF2-40B4-BE49-F238E27FC236}">
              <a16:creationId xmlns:a16="http://schemas.microsoft.com/office/drawing/2014/main" id="{88939230-A57E-469F-B39D-784C734E1458}"/>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6" name="テキスト ボックス 775">
          <a:extLst>
            <a:ext uri="{FF2B5EF4-FFF2-40B4-BE49-F238E27FC236}">
              <a16:creationId xmlns:a16="http://schemas.microsoft.com/office/drawing/2014/main" id="{4696C362-3C3F-4782-873D-014F1476AD9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7" name="直線コネクタ 776">
          <a:extLst>
            <a:ext uri="{FF2B5EF4-FFF2-40B4-BE49-F238E27FC236}">
              <a16:creationId xmlns:a16="http://schemas.microsoft.com/office/drawing/2014/main" id="{360A5895-559E-4F15-BC04-041A427C576F}"/>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8" name="テキスト ボックス 777">
          <a:extLst>
            <a:ext uri="{FF2B5EF4-FFF2-40B4-BE49-F238E27FC236}">
              <a16:creationId xmlns:a16="http://schemas.microsoft.com/office/drawing/2014/main" id="{55A9946D-14CE-4FA4-91AD-F4F50931BE4E}"/>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9" name="【庁舎】&#10;一人当たり面積グラフ枠">
          <a:extLst>
            <a:ext uri="{FF2B5EF4-FFF2-40B4-BE49-F238E27FC236}">
              <a16:creationId xmlns:a16="http://schemas.microsoft.com/office/drawing/2014/main" id="{6C1D5432-2F8F-40E7-83FA-11789D2D64BC}"/>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80" name="直線コネクタ 779">
          <a:extLst>
            <a:ext uri="{FF2B5EF4-FFF2-40B4-BE49-F238E27FC236}">
              <a16:creationId xmlns:a16="http://schemas.microsoft.com/office/drawing/2014/main" id="{37DA7A7E-CD94-47DC-95CC-F709E67399A3}"/>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81" name="【庁舎】&#10;一人当たり面積最小値テキスト">
          <a:extLst>
            <a:ext uri="{FF2B5EF4-FFF2-40B4-BE49-F238E27FC236}">
              <a16:creationId xmlns:a16="http://schemas.microsoft.com/office/drawing/2014/main" id="{FF41DFB5-55A9-4B26-8619-0CEE232D2808}"/>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82" name="直線コネクタ 781">
          <a:extLst>
            <a:ext uri="{FF2B5EF4-FFF2-40B4-BE49-F238E27FC236}">
              <a16:creationId xmlns:a16="http://schemas.microsoft.com/office/drawing/2014/main" id="{BD7EEFB9-3391-4023-987F-4434A2B9A962}"/>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83" name="【庁舎】&#10;一人当たり面積最大値テキスト">
          <a:extLst>
            <a:ext uri="{FF2B5EF4-FFF2-40B4-BE49-F238E27FC236}">
              <a16:creationId xmlns:a16="http://schemas.microsoft.com/office/drawing/2014/main" id="{5C6A26EA-971A-4ED1-AEF5-804B248C9F65}"/>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84" name="直線コネクタ 783">
          <a:extLst>
            <a:ext uri="{FF2B5EF4-FFF2-40B4-BE49-F238E27FC236}">
              <a16:creationId xmlns:a16="http://schemas.microsoft.com/office/drawing/2014/main" id="{097100BA-504A-4E7C-BB85-F5080271675A}"/>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85" name="【庁舎】&#10;一人当たり面積平均値テキスト">
          <a:extLst>
            <a:ext uri="{FF2B5EF4-FFF2-40B4-BE49-F238E27FC236}">
              <a16:creationId xmlns:a16="http://schemas.microsoft.com/office/drawing/2014/main" id="{09412A53-32BA-49ED-8927-6FE868AE0CEE}"/>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86" name="フローチャート: 判断 785">
          <a:extLst>
            <a:ext uri="{FF2B5EF4-FFF2-40B4-BE49-F238E27FC236}">
              <a16:creationId xmlns:a16="http://schemas.microsoft.com/office/drawing/2014/main" id="{6B391409-0545-4FFF-A657-401E02981797}"/>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87" name="フローチャート: 判断 786">
          <a:extLst>
            <a:ext uri="{FF2B5EF4-FFF2-40B4-BE49-F238E27FC236}">
              <a16:creationId xmlns:a16="http://schemas.microsoft.com/office/drawing/2014/main" id="{2DEF2B91-BF1C-4581-9454-806E5C55C3AE}"/>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88" name="フローチャート: 判断 787">
          <a:extLst>
            <a:ext uri="{FF2B5EF4-FFF2-40B4-BE49-F238E27FC236}">
              <a16:creationId xmlns:a16="http://schemas.microsoft.com/office/drawing/2014/main" id="{ACAC2AD2-1332-4025-84F2-0FB8DA6A0667}"/>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89" name="フローチャート: 判断 788">
          <a:extLst>
            <a:ext uri="{FF2B5EF4-FFF2-40B4-BE49-F238E27FC236}">
              <a16:creationId xmlns:a16="http://schemas.microsoft.com/office/drawing/2014/main" id="{3F030245-1C7B-4505-8E7F-A409D4642F57}"/>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90" name="フローチャート: 判断 789">
          <a:extLst>
            <a:ext uri="{FF2B5EF4-FFF2-40B4-BE49-F238E27FC236}">
              <a16:creationId xmlns:a16="http://schemas.microsoft.com/office/drawing/2014/main" id="{1239D02C-BB1C-49C7-88ED-E777F42A79F4}"/>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A56D26CD-10BD-4AC5-B27A-611784A4ACF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C7452E94-063B-49BC-AC3D-B9D5D230E6D2}"/>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E47A4203-EF17-4505-B29B-6F5064528A88}"/>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F0FC626C-65E2-4D73-A503-DB7A27338A6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B2843BA6-38D6-4273-A042-DCCCA85CC63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39007</xdr:rowOff>
    </xdr:from>
    <xdr:to>
      <xdr:col>116</xdr:col>
      <xdr:colOff>114300</xdr:colOff>
      <xdr:row>81</xdr:row>
      <xdr:rowOff>140607</xdr:rowOff>
    </xdr:to>
    <xdr:sp macro="" textlink="">
      <xdr:nvSpPr>
        <xdr:cNvPr id="796" name="楕円 795">
          <a:extLst>
            <a:ext uri="{FF2B5EF4-FFF2-40B4-BE49-F238E27FC236}">
              <a16:creationId xmlns:a16="http://schemas.microsoft.com/office/drawing/2014/main" id="{1FF2FEFF-8DD1-47ED-B03A-0184AC19DECC}"/>
            </a:ext>
          </a:extLst>
        </xdr:cNvPr>
        <xdr:cNvSpPr/>
      </xdr:nvSpPr>
      <xdr:spPr>
        <a:xfrm>
          <a:off x="19897725" y="131549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61884</xdr:rowOff>
    </xdr:from>
    <xdr:ext cx="469744" cy="259045"/>
    <xdr:sp macro="" textlink="">
      <xdr:nvSpPr>
        <xdr:cNvPr id="797" name="【庁舎】&#10;一人当たり面積該当値テキスト">
          <a:extLst>
            <a:ext uri="{FF2B5EF4-FFF2-40B4-BE49-F238E27FC236}">
              <a16:creationId xmlns:a16="http://schemas.microsoft.com/office/drawing/2014/main" id="{2345A4E7-DCF8-4355-8B30-1C7DBFB42D5E}"/>
            </a:ext>
          </a:extLst>
        </xdr:cNvPr>
        <xdr:cNvSpPr txBox="1"/>
      </xdr:nvSpPr>
      <xdr:spPr>
        <a:xfrm>
          <a:off x="20002500" y="130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39007</xdr:rowOff>
    </xdr:from>
    <xdr:to>
      <xdr:col>112</xdr:col>
      <xdr:colOff>38100</xdr:colOff>
      <xdr:row>81</xdr:row>
      <xdr:rowOff>140607</xdr:rowOff>
    </xdr:to>
    <xdr:sp macro="" textlink="">
      <xdr:nvSpPr>
        <xdr:cNvPr id="798" name="楕円 797">
          <a:extLst>
            <a:ext uri="{FF2B5EF4-FFF2-40B4-BE49-F238E27FC236}">
              <a16:creationId xmlns:a16="http://schemas.microsoft.com/office/drawing/2014/main" id="{320E31D4-5709-4615-BFDE-1531B8496E86}"/>
            </a:ext>
          </a:extLst>
        </xdr:cNvPr>
        <xdr:cNvSpPr/>
      </xdr:nvSpPr>
      <xdr:spPr>
        <a:xfrm>
          <a:off x="19154775" y="131549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89807</xdr:rowOff>
    </xdr:from>
    <xdr:to>
      <xdr:col>116</xdr:col>
      <xdr:colOff>63500</xdr:colOff>
      <xdr:row>81</xdr:row>
      <xdr:rowOff>89807</xdr:rowOff>
    </xdr:to>
    <xdr:cxnSp macro="">
      <xdr:nvCxnSpPr>
        <xdr:cNvPr id="799" name="直線コネクタ 798">
          <a:extLst>
            <a:ext uri="{FF2B5EF4-FFF2-40B4-BE49-F238E27FC236}">
              <a16:creationId xmlns:a16="http://schemas.microsoft.com/office/drawing/2014/main" id="{66259619-2419-472C-A8DA-9F0DA5AF02A4}"/>
            </a:ext>
          </a:extLst>
        </xdr:cNvPr>
        <xdr:cNvCxnSpPr/>
      </xdr:nvCxnSpPr>
      <xdr:spPr>
        <a:xfrm>
          <a:off x="19202400" y="132025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39007</xdr:rowOff>
    </xdr:from>
    <xdr:to>
      <xdr:col>107</xdr:col>
      <xdr:colOff>101600</xdr:colOff>
      <xdr:row>81</xdr:row>
      <xdr:rowOff>140607</xdr:rowOff>
    </xdr:to>
    <xdr:sp macro="" textlink="">
      <xdr:nvSpPr>
        <xdr:cNvPr id="800" name="楕円 799">
          <a:extLst>
            <a:ext uri="{FF2B5EF4-FFF2-40B4-BE49-F238E27FC236}">
              <a16:creationId xmlns:a16="http://schemas.microsoft.com/office/drawing/2014/main" id="{575D7B27-3F36-48C9-985F-20E8242B8267}"/>
            </a:ext>
          </a:extLst>
        </xdr:cNvPr>
        <xdr:cNvSpPr/>
      </xdr:nvSpPr>
      <xdr:spPr>
        <a:xfrm>
          <a:off x="18345150" y="131549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89807</xdr:rowOff>
    </xdr:from>
    <xdr:to>
      <xdr:col>111</xdr:col>
      <xdr:colOff>177800</xdr:colOff>
      <xdr:row>81</xdr:row>
      <xdr:rowOff>89807</xdr:rowOff>
    </xdr:to>
    <xdr:cxnSp macro="">
      <xdr:nvCxnSpPr>
        <xdr:cNvPr id="801" name="直線コネクタ 800">
          <a:extLst>
            <a:ext uri="{FF2B5EF4-FFF2-40B4-BE49-F238E27FC236}">
              <a16:creationId xmlns:a16="http://schemas.microsoft.com/office/drawing/2014/main" id="{02E6A1ED-7EDC-4A1E-A3AB-6757837C7A95}"/>
            </a:ext>
          </a:extLst>
        </xdr:cNvPr>
        <xdr:cNvCxnSpPr/>
      </xdr:nvCxnSpPr>
      <xdr:spPr>
        <a:xfrm>
          <a:off x="18392775" y="132025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802" name="楕円 801">
          <a:extLst>
            <a:ext uri="{FF2B5EF4-FFF2-40B4-BE49-F238E27FC236}">
              <a16:creationId xmlns:a16="http://schemas.microsoft.com/office/drawing/2014/main" id="{9924FB0D-2384-47BE-8BD6-7DBF81D4BDFC}"/>
            </a:ext>
          </a:extLst>
        </xdr:cNvPr>
        <xdr:cNvSpPr/>
      </xdr:nvSpPr>
      <xdr:spPr>
        <a:xfrm>
          <a:off x="17554575" y="131472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78921</xdr:rowOff>
    </xdr:from>
    <xdr:to>
      <xdr:col>107</xdr:col>
      <xdr:colOff>50800</xdr:colOff>
      <xdr:row>81</xdr:row>
      <xdr:rowOff>89807</xdr:rowOff>
    </xdr:to>
    <xdr:cxnSp macro="">
      <xdr:nvCxnSpPr>
        <xdr:cNvPr id="803" name="直線コネクタ 802">
          <a:extLst>
            <a:ext uri="{FF2B5EF4-FFF2-40B4-BE49-F238E27FC236}">
              <a16:creationId xmlns:a16="http://schemas.microsoft.com/office/drawing/2014/main" id="{B064D9FE-BB77-4C5D-9DF2-8F34C1356AEF}"/>
            </a:ext>
          </a:extLst>
        </xdr:cNvPr>
        <xdr:cNvCxnSpPr/>
      </xdr:nvCxnSpPr>
      <xdr:spPr>
        <a:xfrm>
          <a:off x="17602200" y="13194846"/>
          <a:ext cx="7905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49893</xdr:rowOff>
    </xdr:from>
    <xdr:to>
      <xdr:col>98</xdr:col>
      <xdr:colOff>38100</xdr:colOff>
      <xdr:row>81</xdr:row>
      <xdr:rowOff>151493</xdr:rowOff>
    </xdr:to>
    <xdr:sp macro="" textlink="">
      <xdr:nvSpPr>
        <xdr:cNvPr id="804" name="楕円 803">
          <a:extLst>
            <a:ext uri="{FF2B5EF4-FFF2-40B4-BE49-F238E27FC236}">
              <a16:creationId xmlns:a16="http://schemas.microsoft.com/office/drawing/2014/main" id="{D76E9136-5067-41BC-8DF2-2A03B4795A9C}"/>
            </a:ext>
          </a:extLst>
        </xdr:cNvPr>
        <xdr:cNvSpPr/>
      </xdr:nvSpPr>
      <xdr:spPr>
        <a:xfrm>
          <a:off x="16754475" y="131626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78921</xdr:rowOff>
    </xdr:from>
    <xdr:to>
      <xdr:col>102</xdr:col>
      <xdr:colOff>114300</xdr:colOff>
      <xdr:row>81</xdr:row>
      <xdr:rowOff>100693</xdr:rowOff>
    </xdr:to>
    <xdr:cxnSp macro="">
      <xdr:nvCxnSpPr>
        <xdr:cNvPr id="805" name="直線コネクタ 804">
          <a:extLst>
            <a:ext uri="{FF2B5EF4-FFF2-40B4-BE49-F238E27FC236}">
              <a16:creationId xmlns:a16="http://schemas.microsoft.com/office/drawing/2014/main" id="{F105E42D-3BE9-4443-8C71-BE9A3D44A01D}"/>
            </a:ext>
          </a:extLst>
        </xdr:cNvPr>
        <xdr:cNvCxnSpPr/>
      </xdr:nvCxnSpPr>
      <xdr:spPr>
        <a:xfrm flipV="1">
          <a:off x="16802100" y="13194846"/>
          <a:ext cx="8001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806" name="n_1aveValue【庁舎】&#10;一人当たり面積">
          <a:extLst>
            <a:ext uri="{FF2B5EF4-FFF2-40B4-BE49-F238E27FC236}">
              <a16:creationId xmlns:a16="http://schemas.microsoft.com/office/drawing/2014/main" id="{0A1E5463-6F84-44EF-9B27-0C6D394D016F}"/>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807" name="n_2aveValue【庁舎】&#10;一人当たり面積">
          <a:extLst>
            <a:ext uri="{FF2B5EF4-FFF2-40B4-BE49-F238E27FC236}">
              <a16:creationId xmlns:a16="http://schemas.microsoft.com/office/drawing/2014/main" id="{21B45109-F511-4DB9-9377-542F8EF4D012}"/>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808" name="n_3aveValue【庁舎】&#10;一人当たり面積">
          <a:extLst>
            <a:ext uri="{FF2B5EF4-FFF2-40B4-BE49-F238E27FC236}">
              <a16:creationId xmlns:a16="http://schemas.microsoft.com/office/drawing/2014/main" id="{64CE801A-6C86-4B44-BBA9-ADB98FBF4FDD}"/>
            </a:ext>
          </a:extLst>
        </xdr:cNvPr>
        <xdr:cNvSpPr txBox="1"/>
      </xdr:nvSpPr>
      <xdr:spPr>
        <a:xfrm>
          <a:off x="17383202" y="1345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809" name="n_4aveValue【庁舎】&#10;一人当たり面積">
          <a:extLst>
            <a:ext uri="{FF2B5EF4-FFF2-40B4-BE49-F238E27FC236}">
              <a16:creationId xmlns:a16="http://schemas.microsoft.com/office/drawing/2014/main" id="{227EF86D-BBB9-4AFA-BF54-DC38F2403BBB}"/>
            </a:ext>
          </a:extLst>
        </xdr:cNvPr>
        <xdr:cNvSpPr txBox="1"/>
      </xdr:nvSpPr>
      <xdr:spPr>
        <a:xfrm>
          <a:off x="16592627"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157134</xdr:rowOff>
    </xdr:from>
    <xdr:ext cx="469744" cy="259045"/>
    <xdr:sp macro="" textlink="">
      <xdr:nvSpPr>
        <xdr:cNvPr id="810" name="n_1mainValue【庁舎】&#10;一人当たり面積">
          <a:extLst>
            <a:ext uri="{FF2B5EF4-FFF2-40B4-BE49-F238E27FC236}">
              <a16:creationId xmlns:a16="http://schemas.microsoft.com/office/drawing/2014/main" id="{0DE8CE5B-CEEB-4FD5-A4C0-1C3A0831B646}"/>
            </a:ext>
          </a:extLst>
        </xdr:cNvPr>
        <xdr:cNvSpPr txBox="1"/>
      </xdr:nvSpPr>
      <xdr:spPr>
        <a:xfrm>
          <a:off x="18983402" y="1295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157134</xdr:rowOff>
    </xdr:from>
    <xdr:ext cx="469744" cy="259045"/>
    <xdr:sp macro="" textlink="">
      <xdr:nvSpPr>
        <xdr:cNvPr id="811" name="n_2mainValue【庁舎】&#10;一人当たり面積">
          <a:extLst>
            <a:ext uri="{FF2B5EF4-FFF2-40B4-BE49-F238E27FC236}">
              <a16:creationId xmlns:a16="http://schemas.microsoft.com/office/drawing/2014/main" id="{BE81E733-B659-4D47-BC20-81C95DC3454C}"/>
            </a:ext>
          </a:extLst>
        </xdr:cNvPr>
        <xdr:cNvSpPr txBox="1"/>
      </xdr:nvSpPr>
      <xdr:spPr>
        <a:xfrm>
          <a:off x="18183302" y="1295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812" name="n_3mainValue【庁舎】&#10;一人当たり面積">
          <a:extLst>
            <a:ext uri="{FF2B5EF4-FFF2-40B4-BE49-F238E27FC236}">
              <a16:creationId xmlns:a16="http://schemas.microsoft.com/office/drawing/2014/main" id="{DED3893E-922B-4A6A-8084-2E1DAE75BFF3}"/>
            </a:ext>
          </a:extLst>
        </xdr:cNvPr>
        <xdr:cNvSpPr txBox="1"/>
      </xdr:nvSpPr>
      <xdr:spPr>
        <a:xfrm>
          <a:off x="17383202"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168020</xdr:rowOff>
    </xdr:from>
    <xdr:ext cx="469744" cy="259045"/>
    <xdr:sp macro="" textlink="">
      <xdr:nvSpPr>
        <xdr:cNvPr id="813" name="n_4mainValue【庁舎】&#10;一人当たり面積">
          <a:extLst>
            <a:ext uri="{FF2B5EF4-FFF2-40B4-BE49-F238E27FC236}">
              <a16:creationId xmlns:a16="http://schemas.microsoft.com/office/drawing/2014/main" id="{002BD7DB-8295-4E10-BC06-81671B29F844}"/>
            </a:ext>
          </a:extLst>
        </xdr:cNvPr>
        <xdr:cNvSpPr txBox="1"/>
      </xdr:nvSpPr>
      <xdr:spPr>
        <a:xfrm>
          <a:off x="16592627" y="129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A0D392E3-2AE9-4AC3-94A2-D5DBFE45F95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1B56B223-5E9F-4573-80B0-8D14FE0EB86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FA1F9E0B-B5B1-4A06-B1AD-D31504C9DF0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、もしくは平均的な水準にある</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ものの、体育館・プールおよび陸上競技場・野球場・球技場については平均を</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県では、国スポ開催に向けて、今後、スポーツ関連施設の更新および改修が予定されることから、体育館・プールおよび陸上競技場・野球場・球技場にかかる有形固定資産減価償却率は減少す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900">
              <a:solidFill>
                <a:schemeClr val="dk1"/>
              </a:solidFill>
              <a:effectLst/>
              <a:latin typeface="+mn-ea"/>
              <a:ea typeface="+mn-ea"/>
              <a:cs typeface="+mn-cs"/>
            </a:rPr>
            <a:t>令和元</a:t>
          </a:r>
          <a:r>
            <a:rPr kumimoji="1" lang="ja-JP" altLang="ja-JP" sz="900">
              <a:solidFill>
                <a:schemeClr val="dk1"/>
              </a:solidFill>
              <a:effectLst/>
              <a:latin typeface="+mn-ea"/>
              <a:ea typeface="+mn-ea"/>
              <a:cs typeface="+mn-cs"/>
            </a:rPr>
            <a:t>年度の財政力指数は、前年度と比べて</a:t>
          </a:r>
          <a:r>
            <a:rPr kumimoji="1" lang="ja-JP" altLang="en-US" sz="900">
              <a:solidFill>
                <a:schemeClr val="dk1"/>
              </a:solidFill>
              <a:effectLst/>
              <a:latin typeface="+mn-ea"/>
              <a:ea typeface="+mn-ea"/>
              <a:cs typeface="+mn-cs"/>
            </a:rPr>
            <a:t>横ばいである</a:t>
          </a:r>
          <a:r>
            <a:rPr kumimoji="1" lang="ja-JP" altLang="ja-JP" sz="900">
              <a:solidFill>
                <a:schemeClr val="dk1"/>
              </a:solidFill>
              <a:effectLst/>
              <a:latin typeface="+mn-ea"/>
              <a:ea typeface="+mn-ea"/>
              <a:cs typeface="+mn-cs"/>
            </a:rPr>
            <a:t>。これは、</a:t>
          </a:r>
          <a:r>
            <a:rPr kumimoji="1" lang="ja-JP" altLang="en-US" sz="900">
              <a:solidFill>
                <a:schemeClr val="dk1"/>
              </a:solidFill>
              <a:effectLst/>
              <a:latin typeface="+mn-ea"/>
              <a:ea typeface="+mn-ea"/>
              <a:cs typeface="+mn-cs"/>
            </a:rPr>
            <a:t>幼児教育・保障の無償化に要する経費</a:t>
          </a:r>
          <a:r>
            <a:rPr kumimoji="1" lang="ja-JP" altLang="ja-JP" sz="900">
              <a:solidFill>
                <a:schemeClr val="dk1"/>
              </a:solidFill>
              <a:effectLst/>
              <a:latin typeface="+mn-ea"/>
              <a:ea typeface="+mn-ea"/>
              <a:cs typeface="+mn-cs"/>
            </a:rPr>
            <a:t>の増等により基準財政需要額が増加した一方で、地方消費税の増等により基準財政収入額も増加し</a:t>
          </a:r>
          <a:r>
            <a:rPr kumimoji="1" lang="ja-JP" altLang="en-US" sz="900">
              <a:solidFill>
                <a:schemeClr val="dk1"/>
              </a:solidFill>
              <a:effectLst/>
              <a:latin typeface="+mn-ea"/>
              <a:ea typeface="+mn-ea"/>
              <a:cs typeface="+mn-cs"/>
            </a:rPr>
            <a:t>たが</a:t>
          </a:r>
          <a:r>
            <a:rPr kumimoji="1" lang="ja-JP" altLang="ja-JP" sz="900">
              <a:solidFill>
                <a:schemeClr val="dk1"/>
              </a:solidFill>
              <a:effectLst/>
              <a:latin typeface="+mn-ea"/>
              <a:ea typeface="+mn-ea"/>
              <a:cs typeface="+mn-cs"/>
            </a:rPr>
            <a:t>、基準財政</a:t>
          </a:r>
          <a:r>
            <a:rPr kumimoji="1" lang="ja-JP" altLang="en-US" sz="900">
              <a:solidFill>
                <a:schemeClr val="dk1"/>
              </a:solidFill>
              <a:effectLst/>
              <a:latin typeface="+mn-ea"/>
              <a:ea typeface="+mn-ea"/>
              <a:cs typeface="+mn-cs"/>
            </a:rPr>
            <a:t>需要</a:t>
          </a:r>
          <a:r>
            <a:rPr kumimoji="1" lang="ja-JP" altLang="ja-JP" sz="900">
              <a:solidFill>
                <a:schemeClr val="dk1"/>
              </a:solidFill>
              <a:effectLst/>
              <a:latin typeface="+mn-ea"/>
              <a:ea typeface="+mn-ea"/>
              <a:cs typeface="+mn-cs"/>
            </a:rPr>
            <a:t>額の増加率</a:t>
          </a:r>
          <a:r>
            <a:rPr kumimoji="1" lang="ja-JP" altLang="en-US" sz="900">
              <a:solidFill>
                <a:schemeClr val="dk1"/>
              </a:solidFill>
              <a:effectLst/>
              <a:latin typeface="+mn-ea"/>
              <a:ea typeface="+mn-ea"/>
              <a:cs typeface="+mn-cs"/>
            </a:rPr>
            <a:t>と</a:t>
          </a:r>
          <a:r>
            <a:rPr kumimoji="1" lang="ja-JP" altLang="ja-JP" sz="900">
              <a:solidFill>
                <a:schemeClr val="dk1"/>
              </a:solidFill>
              <a:effectLst/>
              <a:latin typeface="+mn-ea"/>
              <a:ea typeface="+mn-ea"/>
              <a:cs typeface="+mn-cs"/>
            </a:rPr>
            <a:t>基準財政</a:t>
          </a:r>
          <a:r>
            <a:rPr kumimoji="1" lang="ja-JP" altLang="en-US" sz="900">
              <a:solidFill>
                <a:schemeClr val="dk1"/>
              </a:solidFill>
              <a:effectLst/>
              <a:latin typeface="+mn-ea"/>
              <a:ea typeface="+mn-ea"/>
              <a:cs typeface="+mn-cs"/>
            </a:rPr>
            <a:t>収入</a:t>
          </a:r>
          <a:r>
            <a:rPr kumimoji="1" lang="ja-JP" altLang="ja-JP" sz="900">
              <a:solidFill>
                <a:schemeClr val="dk1"/>
              </a:solidFill>
              <a:effectLst/>
              <a:latin typeface="+mn-ea"/>
              <a:ea typeface="+mn-ea"/>
              <a:cs typeface="+mn-cs"/>
            </a:rPr>
            <a:t>額の増加率</a:t>
          </a:r>
          <a:r>
            <a:rPr kumimoji="1" lang="ja-JP" altLang="en-US" sz="900">
              <a:solidFill>
                <a:schemeClr val="dk1"/>
              </a:solidFill>
              <a:effectLst/>
              <a:latin typeface="+mn-ea"/>
              <a:ea typeface="+mn-ea"/>
              <a:cs typeface="+mn-cs"/>
            </a:rPr>
            <a:t>が同程度であった</a:t>
          </a:r>
          <a:r>
            <a:rPr kumimoji="1" lang="ja-JP" altLang="ja-JP" sz="900">
              <a:solidFill>
                <a:schemeClr val="dk1"/>
              </a:solidFill>
              <a:effectLst/>
              <a:latin typeface="+mn-ea"/>
              <a:ea typeface="+mn-ea"/>
              <a:cs typeface="+mn-cs"/>
            </a:rPr>
            <a:t>ものである。</a:t>
          </a:r>
          <a:endParaRPr lang="ja-JP" altLang="ja-JP" sz="1050">
            <a:effectLst/>
            <a:latin typeface="+mn-ea"/>
            <a:ea typeface="+mn-ea"/>
          </a:endParaRPr>
        </a:p>
        <a:p>
          <a:r>
            <a:rPr kumimoji="1" lang="ja-JP" altLang="ja-JP" sz="900">
              <a:solidFill>
                <a:schemeClr val="dk1"/>
              </a:solidFill>
              <a:effectLst/>
              <a:latin typeface="+mn-ea"/>
              <a:ea typeface="+mn-ea"/>
              <a:cs typeface="+mn-cs"/>
            </a:rPr>
            <a:t>　直近</a:t>
          </a:r>
          <a:r>
            <a:rPr kumimoji="1" lang="en-US" altLang="ja-JP" sz="900">
              <a:solidFill>
                <a:schemeClr val="dk1"/>
              </a:solidFill>
              <a:effectLst/>
              <a:latin typeface="+mn-ea"/>
              <a:ea typeface="+mn-ea"/>
              <a:cs typeface="+mn-cs"/>
            </a:rPr>
            <a:t>5</a:t>
          </a:r>
          <a:r>
            <a:rPr kumimoji="1" lang="ja-JP" altLang="ja-JP" sz="900">
              <a:solidFill>
                <a:schemeClr val="dk1"/>
              </a:solidFill>
              <a:effectLst/>
              <a:latin typeface="+mn-ea"/>
              <a:ea typeface="+mn-ea"/>
              <a:cs typeface="+mn-cs"/>
            </a:rPr>
            <a:t>年では、平成</a:t>
          </a:r>
          <a:r>
            <a:rPr kumimoji="1" lang="en-US" altLang="ja-JP" sz="900">
              <a:solidFill>
                <a:schemeClr val="dk1"/>
              </a:solidFill>
              <a:effectLst/>
              <a:latin typeface="+mn-ea"/>
              <a:ea typeface="+mn-ea"/>
              <a:cs typeface="+mn-cs"/>
            </a:rPr>
            <a:t>27</a:t>
          </a:r>
          <a:r>
            <a:rPr kumimoji="1" lang="ja-JP" altLang="ja-JP" sz="900">
              <a:solidFill>
                <a:schemeClr val="dk1"/>
              </a:solidFill>
              <a:effectLst/>
              <a:latin typeface="+mn-ea"/>
              <a:ea typeface="+mn-ea"/>
              <a:cs typeface="+mn-cs"/>
            </a:rPr>
            <a:t>年度が最も低いが、その後税収の増加や消費税率の引上げによる収入額の増等により、指数は改善傾向にある。</a:t>
          </a:r>
          <a:endParaRPr lang="ja-JP" altLang="ja-JP" sz="1050">
            <a:effectLst/>
            <a:latin typeface="+mn-ea"/>
            <a:ea typeface="+mn-ea"/>
          </a:endParaRPr>
        </a:p>
        <a:p>
          <a:r>
            <a:rPr kumimoji="1" lang="ja-JP" altLang="ja-JP" sz="900">
              <a:solidFill>
                <a:schemeClr val="dk1"/>
              </a:solidFill>
              <a:effectLst/>
              <a:latin typeface="+mn-ea"/>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050">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en-US" sz="900">
              <a:solidFill>
                <a:schemeClr val="dk1"/>
              </a:solidFill>
              <a:effectLst/>
              <a:latin typeface="+mn-ea"/>
              <a:ea typeface="+mn-ea"/>
              <a:cs typeface="+mn-cs"/>
            </a:rPr>
            <a:t>令和元</a:t>
          </a:r>
          <a:r>
            <a:rPr kumimoji="1" lang="ja-JP" altLang="ja-JP" sz="900">
              <a:solidFill>
                <a:schemeClr val="dk1"/>
              </a:solidFill>
              <a:effectLst/>
              <a:latin typeface="+mn-ea"/>
              <a:ea typeface="+mn-ea"/>
              <a:cs typeface="+mn-cs"/>
            </a:rPr>
            <a:t>年度の経常収支比率は、前年度に比べて</a:t>
          </a:r>
          <a:r>
            <a:rPr kumimoji="1" lang="en-US" altLang="ja-JP" sz="900">
              <a:solidFill>
                <a:schemeClr val="dk1"/>
              </a:solidFill>
              <a:effectLst/>
              <a:latin typeface="+mn-ea"/>
              <a:ea typeface="+mn-ea"/>
              <a:cs typeface="+mn-cs"/>
            </a:rPr>
            <a:t>2.4</a:t>
          </a:r>
          <a:r>
            <a:rPr kumimoji="1" lang="ja-JP" altLang="ja-JP" sz="900">
              <a:solidFill>
                <a:schemeClr val="dk1"/>
              </a:solidFill>
              <a:effectLst/>
              <a:latin typeface="+mn-ea"/>
              <a:ea typeface="+mn-ea"/>
              <a:cs typeface="+mn-cs"/>
            </a:rPr>
            <a:t>ポイント</a:t>
          </a:r>
          <a:r>
            <a:rPr kumimoji="1" lang="ja-JP" altLang="en-US" sz="900">
              <a:solidFill>
                <a:schemeClr val="dk1"/>
              </a:solidFill>
              <a:effectLst/>
              <a:latin typeface="+mn-ea"/>
              <a:ea typeface="+mn-ea"/>
              <a:cs typeface="+mn-cs"/>
            </a:rPr>
            <a:t>増加</a:t>
          </a:r>
          <a:r>
            <a:rPr kumimoji="1" lang="ja-JP" altLang="ja-JP" sz="900">
              <a:solidFill>
                <a:schemeClr val="dk1"/>
              </a:solidFill>
              <a:effectLst/>
              <a:latin typeface="+mn-ea"/>
              <a:ea typeface="+mn-ea"/>
              <a:cs typeface="+mn-cs"/>
            </a:rPr>
            <a:t>している。これは、経常経費は</a:t>
          </a:r>
          <a:r>
            <a:rPr kumimoji="1" lang="ja-JP" altLang="en-US" sz="900">
              <a:solidFill>
                <a:schemeClr val="dk1"/>
              </a:solidFill>
              <a:effectLst/>
              <a:latin typeface="+mn-ea"/>
              <a:ea typeface="+mn-ea"/>
              <a:cs typeface="+mn-cs"/>
            </a:rPr>
            <a:t>補助費等などが増加した一方</a:t>
          </a:r>
          <a:r>
            <a:rPr kumimoji="1" lang="ja-JP" altLang="ja-JP" sz="900">
              <a:solidFill>
                <a:schemeClr val="dk1"/>
              </a:solidFill>
              <a:effectLst/>
              <a:latin typeface="+mn-ea"/>
              <a:ea typeface="+mn-ea"/>
              <a:cs typeface="+mn-cs"/>
            </a:rPr>
            <a:t>、経常収入である</a:t>
          </a:r>
          <a:r>
            <a:rPr kumimoji="1" lang="ja-JP" altLang="en-US" sz="900">
              <a:solidFill>
                <a:schemeClr val="dk1"/>
              </a:solidFill>
              <a:effectLst/>
              <a:latin typeface="+mn-ea"/>
              <a:ea typeface="+mn-ea"/>
              <a:cs typeface="+mn-cs"/>
            </a:rPr>
            <a:t>臨時財政対策債</a:t>
          </a:r>
          <a:r>
            <a:rPr kumimoji="1" lang="ja-JP" altLang="ja-JP" sz="900">
              <a:solidFill>
                <a:schemeClr val="dk1"/>
              </a:solidFill>
              <a:effectLst/>
              <a:latin typeface="+mn-ea"/>
              <a:ea typeface="+mn-ea"/>
              <a:cs typeface="+mn-cs"/>
            </a:rPr>
            <a:t>が</a:t>
          </a:r>
          <a:r>
            <a:rPr kumimoji="1" lang="ja-JP" altLang="en-US" sz="900">
              <a:solidFill>
                <a:schemeClr val="dk1"/>
              </a:solidFill>
              <a:effectLst/>
              <a:latin typeface="+mn-ea"/>
              <a:ea typeface="+mn-ea"/>
              <a:cs typeface="+mn-cs"/>
            </a:rPr>
            <a:t>減少</a:t>
          </a:r>
          <a:r>
            <a:rPr kumimoji="1" lang="ja-JP" altLang="ja-JP" sz="900">
              <a:solidFill>
                <a:schemeClr val="dk1"/>
              </a:solidFill>
              <a:effectLst/>
              <a:latin typeface="+mn-ea"/>
              <a:ea typeface="+mn-ea"/>
              <a:cs typeface="+mn-cs"/>
            </a:rPr>
            <a:t>したことなどによるものである。</a:t>
          </a:r>
          <a:endParaRPr lang="ja-JP" altLang="ja-JP" sz="1050">
            <a:effectLst/>
            <a:latin typeface="+mn-ea"/>
            <a:ea typeface="+mn-ea"/>
          </a:endParaRPr>
        </a:p>
        <a:p>
          <a:r>
            <a:rPr kumimoji="1" lang="ja-JP" altLang="ja-JP" sz="900">
              <a:solidFill>
                <a:schemeClr val="dk1"/>
              </a:solidFill>
              <a:effectLst/>
              <a:latin typeface="+mn-ea"/>
              <a:ea typeface="+mn-ea"/>
              <a:cs typeface="+mn-cs"/>
            </a:rPr>
            <a:t>　近年、地方譲与税の増収や地方消費税率の引上げ等経常一般財源の増加要因がある一方で、高齢化の進展に伴う社会保障関係経費の増加等が経常経費充当一般財源を押し上げ、平成</a:t>
          </a:r>
          <a:r>
            <a:rPr kumimoji="1" lang="en-US" altLang="ja-JP" sz="900">
              <a:solidFill>
                <a:schemeClr val="dk1"/>
              </a:solidFill>
              <a:effectLst/>
              <a:latin typeface="+mn-ea"/>
              <a:ea typeface="+mn-ea"/>
              <a:cs typeface="+mn-cs"/>
            </a:rPr>
            <a:t>28</a:t>
          </a:r>
          <a:r>
            <a:rPr kumimoji="1" lang="ja-JP" altLang="ja-JP" sz="900">
              <a:solidFill>
                <a:schemeClr val="dk1"/>
              </a:solidFill>
              <a:effectLst/>
              <a:latin typeface="+mn-ea"/>
              <a:ea typeface="+mn-ea"/>
              <a:cs typeface="+mn-cs"/>
            </a:rPr>
            <a:t>度まで比率は増加傾向にあった。</a:t>
          </a:r>
          <a:endParaRPr lang="ja-JP" altLang="ja-JP" sz="1050">
            <a:effectLst/>
            <a:latin typeface="+mn-ea"/>
            <a:ea typeface="+mn-ea"/>
          </a:endParaRPr>
        </a:p>
        <a:p>
          <a:r>
            <a:rPr kumimoji="1" lang="ja-JP" altLang="ja-JP" sz="900">
              <a:solidFill>
                <a:schemeClr val="dk1"/>
              </a:solidFill>
              <a:effectLst/>
              <a:latin typeface="+mn-ea"/>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05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106892</xdr:rowOff>
    </xdr:from>
    <xdr:to>
      <xdr:col>23</xdr:col>
      <xdr:colOff>133350</xdr:colOff>
      <xdr:row>61</xdr:row>
      <xdr:rowOff>75142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050992"/>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106892</xdr:rowOff>
    </xdr:from>
    <xdr:to>
      <xdr:col>19</xdr:col>
      <xdr:colOff>133350</xdr:colOff>
      <xdr:row>62</xdr:row>
      <xdr:rowOff>64558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050992"/>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445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155575</xdr:rowOff>
    </xdr:from>
    <xdr:to>
      <xdr:col>11</xdr:col>
      <xdr:colOff>31750</xdr:colOff>
      <xdr:row>62</xdr:row>
      <xdr:rowOff>165100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14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113242</xdr:rowOff>
    </xdr:from>
    <xdr:to>
      <xdr:col>11</xdr:col>
      <xdr:colOff>82550</xdr:colOff>
      <xdr:row>65</xdr:row>
      <xdr:rowOff>43392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40869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56092</xdr:rowOff>
    </xdr:from>
    <xdr:to>
      <xdr:col>19</xdr:col>
      <xdr:colOff>184150</xdr:colOff>
      <xdr:row>58</xdr:row>
      <xdr:rowOff>157692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0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167869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76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mn-ea"/>
              <a:ea typeface="+mn-ea"/>
              <a:cs typeface="+mn-cs"/>
            </a:rPr>
            <a:t>令和元</a:t>
          </a:r>
          <a:r>
            <a:rPr kumimoji="1" lang="ja-JP" altLang="ja-JP" sz="1050">
              <a:solidFill>
                <a:schemeClr val="dk1"/>
              </a:solidFill>
              <a:effectLst/>
              <a:latin typeface="+mn-ea"/>
              <a:ea typeface="+mn-ea"/>
              <a:cs typeface="+mn-cs"/>
            </a:rPr>
            <a:t>年度の人口</a:t>
          </a:r>
          <a:r>
            <a:rPr kumimoji="1" lang="en-US" altLang="ja-JP" sz="1050">
              <a:solidFill>
                <a:schemeClr val="dk1"/>
              </a:solidFill>
              <a:effectLst/>
              <a:latin typeface="+mn-ea"/>
              <a:ea typeface="+mn-ea"/>
              <a:cs typeface="+mn-cs"/>
            </a:rPr>
            <a:t>1</a:t>
          </a:r>
          <a:r>
            <a:rPr kumimoji="1" lang="ja-JP" altLang="ja-JP" sz="1050">
              <a:solidFill>
                <a:schemeClr val="dk1"/>
              </a:solidFill>
              <a:effectLst/>
              <a:latin typeface="+mn-ea"/>
              <a:ea typeface="+mn-ea"/>
              <a:cs typeface="+mn-cs"/>
            </a:rPr>
            <a:t>人当たり人件費・物件費等決算額は、前年度と比べて</a:t>
          </a:r>
          <a:r>
            <a:rPr kumimoji="1" lang="en-US" altLang="ja-JP" sz="1050">
              <a:solidFill>
                <a:schemeClr val="dk1"/>
              </a:solidFill>
              <a:effectLst/>
              <a:latin typeface="+mn-ea"/>
              <a:ea typeface="+mn-ea"/>
              <a:cs typeface="+mn-cs"/>
            </a:rPr>
            <a:t>260</a:t>
          </a:r>
          <a:r>
            <a:rPr kumimoji="1" lang="ja-JP" altLang="ja-JP" sz="1050">
              <a:solidFill>
                <a:schemeClr val="dk1"/>
              </a:solidFill>
              <a:effectLst/>
              <a:latin typeface="+mn-ea"/>
              <a:ea typeface="+mn-ea"/>
              <a:cs typeface="+mn-cs"/>
            </a:rPr>
            <a:t>円</a:t>
          </a:r>
          <a:r>
            <a:rPr kumimoji="1" lang="ja-JP" altLang="en-US" sz="1050">
              <a:solidFill>
                <a:schemeClr val="dk1"/>
              </a:solidFill>
              <a:effectLst/>
              <a:latin typeface="+mn-ea"/>
              <a:ea typeface="+mn-ea"/>
              <a:cs typeface="+mn-cs"/>
            </a:rPr>
            <a:t>増加</a:t>
          </a:r>
          <a:r>
            <a:rPr kumimoji="1" lang="ja-JP" altLang="ja-JP" sz="1050">
              <a:solidFill>
                <a:schemeClr val="dk1"/>
              </a:solidFill>
              <a:effectLst/>
              <a:latin typeface="+mn-ea"/>
              <a:ea typeface="+mn-ea"/>
              <a:cs typeface="+mn-cs"/>
            </a:rPr>
            <a:t>したが、ほぼ前年度同程度となっている。</a:t>
          </a:r>
          <a:endParaRPr lang="ja-JP" altLang="ja-JP" sz="1200">
            <a:effectLst/>
            <a:latin typeface="+mn-ea"/>
            <a:ea typeface="+mn-ea"/>
          </a:endParaRPr>
        </a:p>
        <a:p>
          <a:r>
            <a:rPr kumimoji="1" lang="ja-JP" altLang="ja-JP" sz="1050">
              <a:solidFill>
                <a:schemeClr val="dk1"/>
              </a:solidFill>
              <a:effectLst/>
              <a:latin typeface="+mn-ea"/>
              <a:ea typeface="+mn-ea"/>
              <a:cs typeface="+mn-cs"/>
            </a:rPr>
            <a:t>　グループ内の他団体は本県に比べ人口規模がはるかに大きいため、本県の数値は相対的に大きくなっている。</a:t>
          </a:r>
          <a:endParaRPr lang="ja-JP" altLang="ja-JP" sz="1200">
            <a:effectLst/>
            <a:latin typeface="+mn-ea"/>
            <a:ea typeface="+mn-ea"/>
          </a:endParaRPr>
        </a:p>
        <a:p>
          <a:r>
            <a:rPr kumimoji="1" lang="ja-JP" altLang="ja-JP" sz="1050">
              <a:solidFill>
                <a:schemeClr val="dk1"/>
              </a:solidFill>
              <a:effectLst/>
              <a:latin typeface="+mn-ea"/>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2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88495</xdr:rowOff>
    </xdr:from>
    <xdr:to>
      <xdr:col>23</xdr:col>
      <xdr:colOff>133350</xdr:colOff>
      <xdr:row>85</xdr:row>
      <xdr:rowOff>91980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61745"/>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88495</xdr:rowOff>
    </xdr:from>
    <xdr:to>
      <xdr:col>19</xdr:col>
      <xdr:colOff>133350</xdr:colOff>
      <xdr:row>85</xdr:row>
      <xdr:rowOff>92410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661745"/>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86323</xdr:rowOff>
    </xdr:from>
    <xdr:to>
      <xdr:col>15</xdr:col>
      <xdr:colOff>82550</xdr:colOff>
      <xdr:row>85</xdr:row>
      <xdr:rowOff>92410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659573"/>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86190</xdr:rowOff>
    </xdr:from>
    <xdr:to>
      <xdr:col>11</xdr:col>
      <xdr:colOff>31750</xdr:colOff>
      <xdr:row>85</xdr:row>
      <xdr:rowOff>86323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65944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41180</xdr:rowOff>
    </xdr:from>
    <xdr:to>
      <xdr:col>23</xdr:col>
      <xdr:colOff>184150</xdr:colOff>
      <xdr:row>85</xdr:row>
      <xdr:rowOff>142780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13257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37695</xdr:rowOff>
    </xdr:from>
    <xdr:to>
      <xdr:col>19</xdr:col>
      <xdr:colOff>184150</xdr:colOff>
      <xdr:row>85</xdr:row>
      <xdr:rowOff>139295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124072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9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41610</xdr:rowOff>
    </xdr:from>
    <xdr:to>
      <xdr:col>15</xdr:col>
      <xdr:colOff>133350</xdr:colOff>
      <xdr:row>85</xdr:row>
      <xdr:rowOff>143210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6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127987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70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35523</xdr:rowOff>
    </xdr:from>
    <xdr:to>
      <xdr:col>11</xdr:col>
      <xdr:colOff>82550</xdr:colOff>
      <xdr:row>85</xdr:row>
      <xdr:rowOff>137123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6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121900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6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35390</xdr:rowOff>
    </xdr:from>
    <xdr:to>
      <xdr:col>7</xdr:col>
      <xdr:colOff>31750</xdr:colOff>
      <xdr:row>85</xdr:row>
      <xdr:rowOff>136990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6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121767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6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令和２年４月１日より当分の間、地域手当率の引き下げに伴い、給料表（国準拠）の給料月額に</a:t>
          </a:r>
          <a:r>
            <a:rPr kumimoji="1" lang="en-US" altLang="ja-JP" sz="1000">
              <a:solidFill>
                <a:schemeClr val="dk1"/>
              </a:solidFill>
              <a:effectLst/>
              <a:latin typeface="+mn-lt"/>
              <a:ea typeface="+mn-ea"/>
              <a:cs typeface="+mn-cs"/>
            </a:rPr>
            <a:t>+1.4152</a:t>
          </a:r>
          <a:r>
            <a:rPr kumimoji="1" lang="ja-JP" altLang="ja-JP" sz="1000">
              <a:solidFill>
                <a:schemeClr val="dk1"/>
              </a:solidFill>
              <a:effectLst/>
              <a:latin typeface="+mn-lt"/>
              <a:ea typeface="+mn-ea"/>
              <a:cs typeface="+mn-cs"/>
            </a:rPr>
            <a:t>％（県内：地域手当</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％支給地）または</a:t>
          </a:r>
          <a:r>
            <a:rPr kumimoji="1" lang="en-US" altLang="ja-JP" sz="1000">
              <a:solidFill>
                <a:schemeClr val="dk1"/>
              </a:solidFill>
              <a:effectLst/>
              <a:latin typeface="+mn-lt"/>
              <a:ea typeface="+mn-ea"/>
              <a:cs typeface="+mn-cs"/>
            </a:rPr>
            <a:t>+1.266</a:t>
          </a:r>
          <a:r>
            <a:rPr kumimoji="1" lang="ja-JP" altLang="ja-JP" sz="1000">
              <a:solidFill>
                <a:schemeClr val="dk1"/>
              </a:solidFill>
              <a:effectLst/>
              <a:latin typeface="+mn-lt"/>
              <a:ea typeface="+mn-ea"/>
              <a:cs typeface="+mn-cs"/>
            </a:rPr>
            <a:t>％（東京都：地域手当</a:t>
          </a:r>
          <a:r>
            <a:rPr kumimoji="1" lang="en-US" altLang="ja-JP" sz="1000">
              <a:solidFill>
                <a:schemeClr val="dk1"/>
              </a:solidFill>
              <a:effectLst/>
              <a:latin typeface="+mn-lt"/>
              <a:ea typeface="+mn-ea"/>
              <a:cs typeface="+mn-cs"/>
            </a:rPr>
            <a:t>18.5</a:t>
          </a:r>
          <a:r>
            <a:rPr kumimoji="1" lang="ja-JP" altLang="ja-JP" sz="1000">
              <a:solidFill>
                <a:schemeClr val="dk1"/>
              </a:solidFill>
              <a:effectLst/>
              <a:latin typeface="+mn-lt"/>
              <a:ea typeface="+mn-ea"/>
              <a:cs typeface="+mn-cs"/>
            </a:rPr>
            <a:t>％支給地）加算したことにより</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ポイント増加。（地域手当補正後ラス：</a:t>
          </a:r>
          <a:r>
            <a:rPr kumimoji="1" lang="en-US" altLang="ja-JP" sz="1000">
              <a:solidFill>
                <a:schemeClr val="dk1"/>
              </a:solidFill>
              <a:effectLst/>
              <a:latin typeface="+mn-lt"/>
              <a:ea typeface="+mn-ea"/>
              <a:cs typeface="+mn-cs"/>
            </a:rPr>
            <a:t>99.2</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国と同様、平成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年度からは高年齢層職員の昇給・昇格制度の見直しを行うなどにより、給与水準の適正化に取り組んでいるところ。</a:t>
          </a:r>
          <a:endParaRPr lang="ja-JP" altLang="ja-JP" sz="1000">
            <a:effectLst/>
          </a:endParaRPr>
        </a:p>
        <a:p>
          <a:r>
            <a:rPr kumimoji="1" lang="ja-JP" altLang="ja-JP" sz="1000">
              <a:solidFill>
                <a:schemeClr val="dk1"/>
              </a:solidFill>
              <a:effectLst/>
              <a:latin typeface="+mn-lt"/>
              <a:ea typeface="+mn-ea"/>
              <a:cs typeface="+mn-cs"/>
            </a:rPr>
            <a:t>　引き続き、人事委員会勧告を基本としつつ、国家公務員の給与水準も踏まえて、必要な見直しを行い、適切な給与管理に努める。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33866</xdr:rowOff>
    </xdr:from>
    <xdr:to>
      <xdr:col>81</xdr:col>
      <xdr:colOff>44450</xdr:colOff>
      <xdr:row>84</xdr:row>
      <xdr:rowOff>122766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3921316"/>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33866</xdr:rowOff>
    </xdr:from>
    <xdr:to>
      <xdr:col>77</xdr:col>
      <xdr:colOff>44450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39213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83</xdr:row>
      <xdr:rowOff>52916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00175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42334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2832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154516</xdr:rowOff>
    </xdr:from>
    <xdr:to>
      <xdr:col>77</xdr:col>
      <xdr:colOff>95250</xdr:colOff>
      <xdr:row>81</xdr:row>
      <xdr:rowOff>84666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94843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同グループの他団体と比較して本県の人口規模が小さく、また、これまで全国でも数少ない人口増加県であったため、教育職員の減少幅が小さいことから、相対的に数値が大きくなっている。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年以降、数次にわたる定数削減を通じ、知事部局等の定数を</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人以上削減した結果、本県の一般行政部門の職員数</a:t>
          </a:r>
          <a:r>
            <a:rPr kumimoji="1" lang="en-US" altLang="ja-JP" sz="1000">
              <a:solidFill>
                <a:schemeClr val="dk1"/>
              </a:solidFill>
              <a:effectLst/>
              <a:latin typeface="+mn-lt"/>
              <a:ea typeface="+mn-ea"/>
              <a:cs typeface="+mn-cs"/>
            </a:rPr>
            <a:t>(R1)</a:t>
          </a:r>
          <a:r>
            <a:rPr kumimoji="1" lang="ja-JP" altLang="ja-JP" sz="1000">
              <a:solidFill>
                <a:schemeClr val="dk1"/>
              </a:solidFill>
              <a:effectLst/>
              <a:latin typeface="+mn-lt"/>
              <a:ea typeface="+mn-ea"/>
              <a:cs typeface="+mn-cs"/>
            </a:rPr>
            <a:t>は</a:t>
          </a:r>
          <a:r>
            <a:rPr kumimoji="1" lang="en-US" altLang="ja-JP" sz="1000">
              <a:solidFill>
                <a:schemeClr val="dk1"/>
              </a:solidFill>
              <a:effectLst/>
              <a:latin typeface="+mn-lt"/>
              <a:ea typeface="+mn-ea"/>
              <a:cs typeface="+mn-cs"/>
            </a:rPr>
            <a:t>3,099</a:t>
          </a:r>
          <a:r>
            <a:rPr kumimoji="1" lang="ja-JP" altLang="ja-JP" sz="1000">
              <a:solidFill>
                <a:schemeClr val="dk1"/>
              </a:solidFill>
              <a:effectLst/>
              <a:latin typeface="+mn-lt"/>
              <a:ea typeface="+mn-ea"/>
              <a:cs typeface="+mn-cs"/>
            </a:rPr>
            <a:t>人で、総務省定員回帰指標による試算職員数と比較した率では</a:t>
          </a:r>
          <a:r>
            <a:rPr kumimoji="1" lang="en-US" altLang="ja-JP" sz="1000">
              <a:solidFill>
                <a:schemeClr val="dk1"/>
              </a:solidFill>
              <a:effectLst/>
              <a:latin typeface="+mn-lt"/>
              <a:ea typeface="+mn-ea"/>
              <a:cs typeface="+mn-cs"/>
            </a:rPr>
            <a:t>84.3%</a:t>
          </a:r>
          <a:r>
            <a:rPr kumimoji="1" lang="ja-JP" altLang="ja-JP" sz="1000">
              <a:solidFill>
                <a:schemeClr val="dk1"/>
              </a:solidFill>
              <a:effectLst/>
              <a:latin typeface="+mn-lt"/>
              <a:ea typeface="+mn-ea"/>
              <a:cs typeface="+mn-cs"/>
            </a:rPr>
            <a:t>となり、全国で２番目に低い水準となっているところ。今後は、「滋賀県行政経営方針（</a:t>
          </a:r>
          <a:r>
            <a:rPr kumimoji="1" lang="en-US" altLang="ja-JP" sz="1000">
              <a:solidFill>
                <a:schemeClr val="dk1"/>
              </a:solidFill>
              <a:effectLst/>
              <a:latin typeface="+mn-lt"/>
              <a:ea typeface="+mn-ea"/>
              <a:cs typeface="+mn-cs"/>
            </a:rPr>
            <a:t>2019</a:t>
          </a:r>
          <a:r>
            <a:rPr kumimoji="1" lang="ja-JP" altLang="ja-JP" sz="1000">
              <a:solidFill>
                <a:schemeClr val="dk1"/>
              </a:solidFill>
              <a:effectLst/>
              <a:latin typeface="+mn-lt"/>
              <a:ea typeface="+mn-ea"/>
              <a:cs typeface="+mn-cs"/>
            </a:rPr>
            <a:t>年３月策定）」に基づき、引き続き適正な定員管理に取り組む。</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94601</xdr:rowOff>
    </xdr:from>
    <xdr:to>
      <xdr:col>81</xdr:col>
      <xdr:colOff>44450</xdr:colOff>
      <xdr:row>65</xdr:row>
      <xdr:rowOff>98100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1238851"/>
          <a:ext cx="8382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94179</xdr:rowOff>
    </xdr:from>
    <xdr:to>
      <xdr:col>77</xdr:col>
      <xdr:colOff>44450</xdr:colOff>
      <xdr:row>65</xdr:row>
      <xdr:rowOff>98100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238429"/>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90560</xdr:rowOff>
    </xdr:from>
    <xdr:to>
      <xdr:col>72</xdr:col>
      <xdr:colOff>203200</xdr:colOff>
      <xdr:row>65</xdr:row>
      <xdr:rowOff>94179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123481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78636</xdr:rowOff>
    </xdr:from>
    <xdr:to>
      <xdr:col>68</xdr:col>
      <xdr:colOff>152400</xdr:colOff>
      <xdr:row>65</xdr:row>
      <xdr:rowOff>90560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222886"/>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43801</xdr:rowOff>
    </xdr:from>
    <xdr:to>
      <xdr:col>81</xdr:col>
      <xdr:colOff>95250</xdr:colOff>
      <xdr:row>65</xdr:row>
      <xdr:rowOff>145401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1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15878</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6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47300</xdr:rowOff>
    </xdr:from>
    <xdr:to>
      <xdr:col>77</xdr:col>
      <xdr:colOff>95250</xdr:colOff>
      <xdr:row>65</xdr:row>
      <xdr:rowOff>148900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1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133677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277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43379</xdr:rowOff>
    </xdr:from>
    <xdr:to>
      <xdr:col>73</xdr:col>
      <xdr:colOff>44450</xdr:colOff>
      <xdr:row>65</xdr:row>
      <xdr:rowOff>144979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1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129756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27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39760</xdr:rowOff>
    </xdr:from>
    <xdr:to>
      <xdr:col>68</xdr:col>
      <xdr:colOff>203200</xdr:colOff>
      <xdr:row>65</xdr:row>
      <xdr:rowOff>141360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1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126137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27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27836</xdr:rowOff>
    </xdr:from>
    <xdr:to>
      <xdr:col>64</xdr:col>
      <xdr:colOff>152400</xdr:colOff>
      <xdr:row>65</xdr:row>
      <xdr:rowOff>129436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1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114213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2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000">
              <a:solidFill>
                <a:schemeClr val="dk1"/>
              </a:solidFill>
              <a:effectLst/>
              <a:latin typeface="+mn-ea"/>
              <a:ea typeface="+mn-ea"/>
              <a:cs typeface="+mn-cs"/>
            </a:rPr>
            <a:t>令和元</a:t>
          </a:r>
          <a:r>
            <a:rPr kumimoji="1" lang="ja-JP" altLang="ja-JP" sz="1000">
              <a:solidFill>
                <a:schemeClr val="dk1"/>
              </a:solidFill>
              <a:effectLst/>
              <a:latin typeface="+mn-ea"/>
              <a:ea typeface="+mn-ea"/>
              <a:cs typeface="+mn-cs"/>
            </a:rPr>
            <a:t>年度の実質公債費比率は、前年度に比べて</a:t>
          </a:r>
          <a:r>
            <a:rPr kumimoji="1" lang="en-US" altLang="ja-JP" sz="1000">
              <a:solidFill>
                <a:schemeClr val="dk1"/>
              </a:solidFill>
              <a:effectLst/>
              <a:latin typeface="+mn-ea"/>
              <a:ea typeface="+mn-ea"/>
              <a:cs typeface="+mn-cs"/>
            </a:rPr>
            <a:t>0.7</a:t>
          </a:r>
          <a:r>
            <a:rPr kumimoji="1" lang="ja-JP" altLang="ja-JP" sz="1000">
              <a:solidFill>
                <a:schemeClr val="dk1"/>
              </a:solidFill>
              <a:effectLst/>
              <a:latin typeface="+mn-ea"/>
              <a:ea typeface="+mn-ea"/>
              <a:cs typeface="+mn-cs"/>
            </a:rPr>
            <a:t>ポイント減少し、平成</a:t>
          </a:r>
          <a:r>
            <a:rPr kumimoji="1" lang="en-US" altLang="ja-JP" sz="1000">
              <a:solidFill>
                <a:schemeClr val="dk1"/>
              </a:solidFill>
              <a:effectLst/>
              <a:latin typeface="+mn-ea"/>
              <a:ea typeface="+mn-ea"/>
              <a:cs typeface="+mn-cs"/>
            </a:rPr>
            <a:t>24</a:t>
          </a:r>
          <a:r>
            <a:rPr kumimoji="1" lang="ja-JP" altLang="ja-JP" sz="1000">
              <a:solidFill>
                <a:schemeClr val="dk1"/>
              </a:solidFill>
              <a:effectLst/>
              <a:latin typeface="+mn-ea"/>
              <a:ea typeface="+mn-ea"/>
              <a:cs typeface="+mn-cs"/>
            </a:rPr>
            <a:t>年度から</a:t>
          </a:r>
          <a:r>
            <a:rPr kumimoji="1" lang="en-US" altLang="ja-JP" sz="1000">
              <a:solidFill>
                <a:schemeClr val="dk1"/>
              </a:solidFill>
              <a:effectLst/>
              <a:latin typeface="+mn-ea"/>
              <a:ea typeface="+mn-ea"/>
              <a:cs typeface="+mn-cs"/>
            </a:rPr>
            <a:t>8</a:t>
          </a:r>
          <a:r>
            <a:rPr kumimoji="1" lang="ja-JP" altLang="ja-JP" sz="1000">
              <a:solidFill>
                <a:schemeClr val="dk1"/>
              </a:solidFill>
              <a:effectLst/>
              <a:latin typeface="+mn-ea"/>
              <a:ea typeface="+mn-ea"/>
              <a:cs typeface="+mn-cs"/>
            </a:rPr>
            <a:t>年連続で改善した。これは、臨時財政対策債以外の県債について、これまでの財政改革プログラムで発行を抑制してきたことや、近年の低金利下において県債を発行してきたことなどより、臨時財政対策債以外の公債費が減少したことが要因と分析している。</a:t>
          </a:r>
          <a:endParaRPr lang="ja-JP" altLang="ja-JP" sz="1100">
            <a:effectLst/>
            <a:latin typeface="+mn-ea"/>
            <a:ea typeface="+mn-ea"/>
          </a:endParaRPr>
        </a:p>
        <a:p>
          <a:r>
            <a:rPr kumimoji="1" lang="ja-JP" altLang="ja-JP" sz="1000">
              <a:solidFill>
                <a:schemeClr val="dk1"/>
              </a:solidFill>
              <a:effectLst/>
              <a:latin typeface="+mn-ea"/>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1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109765</xdr:rowOff>
    </xdr:from>
    <xdr:to>
      <xdr:col>81</xdr:col>
      <xdr:colOff>44450</xdr:colOff>
      <xdr:row>41</xdr:row>
      <xdr:rowOff>58965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96776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8165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884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8165</xdr:rowOff>
    </xdr:from>
    <xdr:to>
      <xdr:col>72</xdr:col>
      <xdr:colOff>203200</xdr:colOff>
      <xdr:row>42</xdr:row>
      <xdr:rowOff>163285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209065"/>
          <a:ext cx="889000" cy="1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146957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3641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58965</xdr:rowOff>
    </xdr:from>
    <xdr:to>
      <xdr:col>81</xdr:col>
      <xdr:colOff>95250</xdr:colOff>
      <xdr:row>40</xdr:row>
      <xdr:rowOff>160565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75492</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128815</xdr:rowOff>
    </xdr:from>
    <xdr:to>
      <xdr:col>73</xdr:col>
      <xdr:colOff>44450</xdr:colOff>
      <xdr:row>42</xdr:row>
      <xdr:rowOff>58965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69142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52812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96157</xdr:rowOff>
    </xdr:from>
    <xdr:to>
      <xdr:col>64</xdr:col>
      <xdr:colOff>152400</xdr:colOff>
      <xdr:row>44</xdr:row>
      <xdr:rowOff>26307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11084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mn-ea"/>
              <a:ea typeface="+mn-ea"/>
              <a:cs typeface="+mn-cs"/>
            </a:rPr>
            <a:t>令和元</a:t>
          </a:r>
          <a:r>
            <a:rPr kumimoji="1" lang="ja-JP" altLang="ja-JP" sz="1000">
              <a:solidFill>
                <a:schemeClr val="dk1"/>
              </a:solidFill>
              <a:effectLst/>
              <a:latin typeface="+mn-ea"/>
              <a:ea typeface="+mn-ea"/>
              <a:cs typeface="+mn-cs"/>
            </a:rPr>
            <a:t>年度の将来負担比率は、前年度に比べ</a:t>
          </a:r>
          <a:r>
            <a:rPr kumimoji="1" lang="en-US" altLang="ja-JP" sz="1000">
              <a:solidFill>
                <a:schemeClr val="dk1"/>
              </a:solidFill>
              <a:effectLst/>
              <a:latin typeface="+mn-ea"/>
              <a:ea typeface="+mn-ea"/>
              <a:cs typeface="+mn-cs"/>
            </a:rPr>
            <a:t>1.7</a:t>
          </a:r>
          <a:r>
            <a:rPr kumimoji="1" lang="ja-JP" altLang="ja-JP" sz="1000">
              <a:solidFill>
                <a:schemeClr val="dk1"/>
              </a:solidFill>
              <a:effectLst/>
              <a:latin typeface="+mn-ea"/>
              <a:ea typeface="+mn-ea"/>
              <a:cs typeface="+mn-cs"/>
            </a:rPr>
            <a:t>ポイント増加した。これは、</a:t>
          </a:r>
          <a:r>
            <a:rPr kumimoji="1" lang="ja-JP" altLang="en-US" sz="1000">
              <a:solidFill>
                <a:schemeClr val="dk1"/>
              </a:solidFill>
              <a:effectLst/>
              <a:latin typeface="+mn-ea"/>
              <a:ea typeface="+mn-ea"/>
              <a:cs typeface="+mn-cs"/>
            </a:rPr>
            <a:t>地方債残高や債務負担行為に基づく支出額など分子となる額</a:t>
          </a:r>
          <a:r>
            <a:rPr kumimoji="1" lang="ja-JP" altLang="ja-JP" sz="1000">
              <a:solidFill>
                <a:schemeClr val="dk1"/>
              </a:solidFill>
              <a:effectLst/>
              <a:latin typeface="+mn-ea"/>
              <a:ea typeface="+mn-ea"/>
              <a:cs typeface="+mn-cs"/>
            </a:rPr>
            <a:t>が</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したしたことが主な要因と分析している。この</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要因としては、</a:t>
          </a:r>
          <a:r>
            <a:rPr kumimoji="1" lang="ja-JP" altLang="en-US" sz="1000">
              <a:solidFill>
                <a:schemeClr val="dk1"/>
              </a:solidFill>
              <a:effectLst/>
              <a:latin typeface="+mn-ea"/>
              <a:ea typeface="+mn-ea"/>
              <a:cs typeface="+mn-cs"/>
            </a:rPr>
            <a:t>国土強靭化３か年緊急対策等により地方債残高が</a:t>
          </a:r>
          <a:r>
            <a:rPr kumimoji="1" lang="en-US" altLang="ja-JP" sz="1000">
              <a:solidFill>
                <a:schemeClr val="dk1"/>
              </a:solidFill>
              <a:effectLst/>
              <a:latin typeface="+mn-ea"/>
              <a:ea typeface="+mn-ea"/>
              <a:cs typeface="+mn-cs"/>
            </a:rPr>
            <a:t>92</a:t>
          </a:r>
          <a:r>
            <a:rPr kumimoji="1" lang="ja-JP" altLang="en-US" sz="1000">
              <a:solidFill>
                <a:schemeClr val="dk1"/>
              </a:solidFill>
              <a:effectLst/>
              <a:latin typeface="+mn-ea"/>
              <a:ea typeface="+mn-ea"/>
              <a:cs typeface="+mn-cs"/>
            </a:rPr>
            <a:t>億円増加したことや、債務負担行為に基づく支出予定額のうち</a:t>
          </a:r>
          <a:r>
            <a:rPr kumimoji="1" lang="en-US" altLang="ja-JP" sz="1000">
              <a:solidFill>
                <a:schemeClr val="dk1"/>
              </a:solidFill>
              <a:effectLst/>
              <a:latin typeface="+mn-ea"/>
              <a:ea typeface="+mn-ea"/>
              <a:cs typeface="+mn-cs"/>
            </a:rPr>
            <a:t>PFI</a:t>
          </a:r>
          <a:r>
            <a:rPr kumimoji="1" lang="ja-JP" altLang="en-US" sz="1000">
              <a:solidFill>
                <a:schemeClr val="dk1"/>
              </a:solidFill>
              <a:effectLst/>
              <a:latin typeface="+mn-ea"/>
              <a:ea typeface="+mn-ea"/>
              <a:cs typeface="+mn-cs"/>
            </a:rPr>
            <a:t>事業に係るもの等が増加したことにより</a:t>
          </a:r>
          <a:r>
            <a:rPr kumimoji="1" lang="en-US" altLang="ja-JP" sz="1000">
              <a:solidFill>
                <a:schemeClr val="dk1"/>
              </a:solidFill>
              <a:effectLst/>
              <a:latin typeface="+mn-ea"/>
              <a:ea typeface="+mn-ea"/>
              <a:cs typeface="+mn-cs"/>
            </a:rPr>
            <a:t>35</a:t>
          </a:r>
          <a:r>
            <a:rPr kumimoji="1" lang="ja-JP" altLang="en-US" sz="1000">
              <a:solidFill>
                <a:schemeClr val="dk1"/>
              </a:solidFill>
              <a:effectLst/>
              <a:latin typeface="+mn-ea"/>
              <a:ea typeface="+mn-ea"/>
              <a:cs typeface="+mn-cs"/>
            </a:rPr>
            <a:t>億円</a:t>
          </a:r>
          <a:r>
            <a:rPr kumimoji="1" lang="ja-JP" altLang="ja-JP" sz="1000">
              <a:solidFill>
                <a:schemeClr val="dk1"/>
              </a:solidFill>
              <a:effectLst/>
              <a:latin typeface="+mn-ea"/>
              <a:ea typeface="+mn-ea"/>
              <a:cs typeface="+mn-cs"/>
            </a:rPr>
            <a:t>増加したことなどによるものである。</a:t>
          </a:r>
          <a:endParaRPr lang="ja-JP" altLang="ja-JP" sz="1100">
            <a:effectLst/>
            <a:latin typeface="+mn-ea"/>
            <a:ea typeface="+mn-ea"/>
          </a:endParaRPr>
        </a:p>
        <a:p>
          <a:r>
            <a:rPr kumimoji="1" lang="ja-JP" altLang="ja-JP" sz="1000">
              <a:solidFill>
                <a:schemeClr val="dk1"/>
              </a:solidFill>
              <a:effectLst/>
              <a:latin typeface="+mn-ea"/>
              <a:ea typeface="+mn-ea"/>
              <a:cs typeface="+mn-cs"/>
            </a:rPr>
            <a:t>　今後、県の経営資源を活用した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1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20980</xdr:rowOff>
    </xdr:from>
    <xdr:to>
      <xdr:col>81</xdr:col>
      <xdr:colOff>44450</xdr:colOff>
      <xdr:row>17</xdr:row>
      <xdr:rowOff>29185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935630"/>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20015</xdr:rowOff>
    </xdr:from>
    <xdr:to>
      <xdr:col>77</xdr:col>
      <xdr:colOff>44450</xdr:colOff>
      <xdr:row>17</xdr:row>
      <xdr:rowOff>20980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93466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17120</xdr:rowOff>
    </xdr:from>
    <xdr:to>
      <xdr:col>72</xdr:col>
      <xdr:colOff>203200</xdr:colOff>
      <xdr:row>17</xdr:row>
      <xdr:rowOff>20015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3177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164922</xdr:rowOff>
    </xdr:from>
    <xdr:to>
      <xdr:col>68</xdr:col>
      <xdr:colOff>152400</xdr:colOff>
      <xdr:row>17</xdr:row>
      <xdr:rowOff>17120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908122"/>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149835</xdr:rowOff>
    </xdr:from>
    <xdr:to>
      <xdr:col>81</xdr:col>
      <xdr:colOff>95250</xdr:colOff>
      <xdr:row>17</xdr:row>
      <xdr:rowOff>79985</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121912</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86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141630</xdr:rowOff>
    </xdr:from>
    <xdr:to>
      <xdr:col>77</xdr:col>
      <xdr:colOff>95250</xdr:colOff>
      <xdr:row>17</xdr:row>
      <xdr:rowOff>71780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56557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71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140665</xdr:rowOff>
    </xdr:from>
    <xdr:to>
      <xdr:col>73</xdr:col>
      <xdr:colOff>44450</xdr:colOff>
      <xdr:row>17</xdr:row>
      <xdr:rowOff>70815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55592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7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137770</xdr:rowOff>
    </xdr:from>
    <xdr:to>
      <xdr:col>68</xdr:col>
      <xdr:colOff>203200</xdr:colOff>
      <xdr:row>17</xdr:row>
      <xdr:rowOff>67920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52697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9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114122</xdr:rowOff>
    </xdr:from>
    <xdr:to>
      <xdr:col>64</xdr:col>
      <xdr:colOff>152400</xdr:colOff>
      <xdr:row>17</xdr:row>
      <xdr:rowOff>44272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54449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ea"/>
              <a:ea typeface="+mn-ea"/>
              <a:cs typeface="+mn-cs"/>
            </a:rPr>
            <a:t>　</a:t>
          </a:r>
          <a:r>
            <a:rPr kumimoji="1" lang="ja-JP" altLang="ja-JP" sz="900">
              <a:solidFill>
                <a:schemeClr val="dk1"/>
              </a:solidFill>
              <a:effectLst/>
              <a:latin typeface="+mn-lt"/>
              <a:ea typeface="+mn-ea"/>
              <a:cs typeface="+mn-cs"/>
            </a:rPr>
            <a:t>令和元年度は、給与改定に伴う増加などにより、前年度と比較して</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ポイント増加した。</a:t>
          </a:r>
          <a:endParaRPr lang="ja-JP" altLang="ja-JP" sz="50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年度は、給与改定等により増加し、平成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年度は給与改定に伴う増加があったものの給与構造改革による経過措置の終了に伴う減少があったため、前年度とほぼ同額で推移し、平成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年度は給与改定に伴う増加があったものの退職手当の見直し等に伴う減少があったため前年度とほぼ同額で推移した。平成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年度も給与改定に伴う増加があったものの給与制度の総合的見直しによる経過措置の終了等に伴う減少があったため、前年度から減少した。</a:t>
          </a:r>
          <a:endParaRPr lang="ja-JP" altLang="ja-JP" sz="500">
            <a:effectLst/>
          </a:endParaRPr>
        </a:p>
        <a:p>
          <a:r>
            <a:rPr kumimoji="1" lang="ja-JP" altLang="ja-JP" sz="900">
              <a:solidFill>
                <a:schemeClr val="dk1"/>
              </a:solidFill>
              <a:effectLst/>
              <a:latin typeface="+mn-lt"/>
              <a:ea typeface="+mn-ea"/>
              <a:cs typeface="+mn-cs"/>
            </a:rPr>
            <a:t>　行政経営方針</a:t>
          </a:r>
          <a:r>
            <a:rPr kumimoji="1" lang="en-US" altLang="ja-JP" sz="900">
              <a:solidFill>
                <a:schemeClr val="dk1"/>
              </a:solidFill>
              <a:effectLst/>
              <a:latin typeface="+mn-lt"/>
              <a:ea typeface="+mn-ea"/>
              <a:cs typeface="+mn-cs"/>
            </a:rPr>
            <a:t>2019</a:t>
          </a:r>
          <a:r>
            <a:rPr kumimoji="1" lang="ja-JP" altLang="ja-JP" sz="900">
              <a:solidFill>
                <a:schemeClr val="dk1"/>
              </a:solidFill>
              <a:effectLst/>
              <a:latin typeface="+mn-lt"/>
              <a:ea typeface="+mn-ea"/>
              <a:cs typeface="+mn-cs"/>
            </a:rPr>
            <a:t>に基づき、適正な定員・給与管理を通じ、人件費の抑制に努める。</a:t>
          </a:r>
          <a:endParaRPr lang="ja-JP" altLang="ja-JP" sz="500">
            <a:effectLst/>
          </a:endParaRPr>
        </a:p>
        <a:p>
          <a:endParaRPr lang="ja-JP" altLang="ja-JP" sz="10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102507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7074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20865</xdr:rowOff>
    </xdr:from>
    <xdr:to>
      <xdr:col>19</xdr:col>
      <xdr:colOff>187325</xdr:colOff>
      <xdr:row>40</xdr:row>
      <xdr:rowOff>78015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7074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41</xdr:row>
      <xdr:rowOff>37193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159657</xdr:rowOff>
    </xdr:from>
    <xdr:to>
      <xdr:col>11</xdr:col>
      <xdr:colOff>9525</xdr:colOff>
      <xdr:row>41</xdr:row>
      <xdr:rowOff>37193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7017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157843</xdr:rowOff>
    </xdr:from>
    <xdr:to>
      <xdr:col>11</xdr:col>
      <xdr:colOff>60325</xdr:colOff>
      <xdr:row>41</xdr:row>
      <xdr:rowOff>87993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72770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108857</xdr:rowOff>
    </xdr:from>
    <xdr:to>
      <xdr:col>6</xdr:col>
      <xdr:colOff>171450</xdr:colOff>
      <xdr:row>41</xdr:row>
      <xdr:rowOff>39007</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23784</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年度は、前年度と比べて、大きな増減はなく、比率は前年度と同じく</a:t>
          </a:r>
          <a:r>
            <a:rPr kumimoji="1" lang="en-US" altLang="ja-JP" sz="900">
              <a:solidFill>
                <a:schemeClr val="dk1"/>
              </a:solidFill>
              <a:effectLst/>
              <a:latin typeface="+mn-lt"/>
              <a:ea typeface="+mn-ea"/>
              <a:cs typeface="+mn-cs"/>
            </a:rPr>
            <a:t>3.7</a:t>
          </a:r>
          <a:r>
            <a:rPr kumimoji="1" lang="ja-JP" altLang="ja-JP" sz="900">
              <a:solidFill>
                <a:schemeClr val="dk1"/>
              </a:solidFill>
              <a:effectLst/>
              <a:latin typeface="+mn-lt"/>
              <a:ea typeface="+mn-ea"/>
              <a:cs typeface="+mn-cs"/>
            </a:rPr>
            <a:t>％となった。直近</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年度の動向を見ると全体としてはおおむね横ばいで推移している。</a:t>
          </a:r>
          <a:endParaRPr lang="ja-JP" altLang="ja-JP" sz="600">
            <a:effectLst/>
          </a:endParaRPr>
        </a:p>
        <a:p>
          <a:r>
            <a:rPr kumimoji="1" lang="ja-JP" altLang="ja-JP" sz="900">
              <a:solidFill>
                <a:schemeClr val="dk1"/>
              </a:solidFill>
              <a:effectLst/>
              <a:latin typeface="+mn-lt"/>
              <a:ea typeface="+mn-ea"/>
              <a:cs typeface="+mn-cs"/>
            </a:rPr>
            <a:t>　本県は、他の団体と比較して施設等の維持管理経費の割合が大きいことなどから、グループ内では相対的に比率が高くなっている。</a:t>
          </a:r>
          <a:endParaRPr lang="ja-JP" altLang="ja-JP" sz="600">
            <a:effectLst/>
          </a:endParaRPr>
        </a:p>
        <a:p>
          <a:r>
            <a:rPr kumimoji="1" lang="ja-JP" altLang="ja-JP" sz="900">
              <a:solidFill>
                <a:schemeClr val="dk1"/>
              </a:solidFill>
              <a:effectLst/>
              <a:latin typeface="+mn-lt"/>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6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75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年度は、前年度と比べて、大きな増減はなく、比率は前年度から</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直近</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年度の動向を見ると全体としてはおおむね横ばいで推移しており、引き続き適正な管理に努め、歳出の上昇の抑制を図る。</a:t>
          </a:r>
          <a:endParaRPr lang="ja-JP" altLang="ja-JP" sz="14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mn-ea"/>
              <a:ea typeface="+mn-ea"/>
              <a:cs typeface="+mn-cs"/>
            </a:rPr>
            <a:t>令和元</a:t>
          </a:r>
          <a:r>
            <a:rPr kumimoji="1" lang="ja-JP" altLang="ja-JP" sz="900">
              <a:solidFill>
                <a:schemeClr val="dk1"/>
              </a:solidFill>
              <a:effectLst/>
              <a:latin typeface="+mn-ea"/>
              <a:ea typeface="+mn-ea"/>
              <a:cs typeface="+mn-cs"/>
            </a:rPr>
            <a:t>年度は、</a:t>
          </a:r>
          <a:r>
            <a:rPr kumimoji="1" lang="ja-JP" altLang="en-US" sz="900">
              <a:solidFill>
                <a:schemeClr val="dk1"/>
              </a:solidFill>
              <a:effectLst/>
              <a:latin typeface="+mn-ea"/>
              <a:ea typeface="+mn-ea"/>
              <a:cs typeface="+mn-cs"/>
            </a:rPr>
            <a:t>大きな増減はなく</a:t>
          </a:r>
          <a:r>
            <a:rPr kumimoji="1" lang="ja-JP" altLang="ja-JP" sz="900">
              <a:solidFill>
                <a:schemeClr val="dk1"/>
              </a:solidFill>
              <a:effectLst/>
              <a:latin typeface="+mn-ea"/>
              <a:ea typeface="+mn-ea"/>
              <a:cs typeface="+mn-cs"/>
            </a:rPr>
            <a:t>、前年度と比べて、比率が</a:t>
          </a:r>
          <a:r>
            <a:rPr kumimoji="1" lang="en-US" altLang="ja-JP" sz="900">
              <a:solidFill>
                <a:schemeClr val="dk1"/>
              </a:solidFill>
              <a:effectLst/>
              <a:latin typeface="+mn-ea"/>
              <a:ea typeface="+mn-ea"/>
              <a:cs typeface="+mn-cs"/>
            </a:rPr>
            <a:t>0.1</a:t>
          </a:r>
          <a:r>
            <a:rPr kumimoji="1" lang="ja-JP" altLang="ja-JP" sz="900">
              <a:solidFill>
                <a:schemeClr val="dk1"/>
              </a:solidFill>
              <a:effectLst/>
              <a:latin typeface="+mn-ea"/>
              <a:ea typeface="+mn-ea"/>
              <a:cs typeface="+mn-cs"/>
            </a:rPr>
            <a:t>ポイント増加した</a:t>
          </a:r>
          <a:r>
            <a:rPr kumimoji="1" lang="en-US" altLang="ja-JP" sz="900">
              <a:solidFill>
                <a:schemeClr val="dk1"/>
              </a:solidFill>
              <a:effectLst/>
              <a:latin typeface="+mn-ea"/>
              <a:ea typeface="+mn-ea"/>
              <a:cs typeface="+mn-cs"/>
            </a:rPr>
            <a:t>2.9</a:t>
          </a:r>
          <a:r>
            <a:rPr kumimoji="1" lang="ja-JP" altLang="ja-JP" sz="900">
              <a:solidFill>
                <a:schemeClr val="dk1"/>
              </a:solidFill>
              <a:effectLst/>
              <a:latin typeface="+mn-ea"/>
              <a:ea typeface="+mn-ea"/>
              <a:cs typeface="+mn-cs"/>
            </a:rPr>
            <a:t>％となった。</a:t>
          </a:r>
          <a:endParaRPr lang="ja-JP" altLang="ja-JP" sz="1050">
            <a:effectLst/>
            <a:latin typeface="+mn-ea"/>
            <a:ea typeface="+mn-ea"/>
          </a:endParaRPr>
        </a:p>
        <a:p>
          <a:r>
            <a:rPr kumimoji="1" lang="ja-JP" altLang="ja-JP" sz="900">
              <a:solidFill>
                <a:schemeClr val="dk1"/>
              </a:solidFill>
              <a:effectLst/>
              <a:latin typeface="+mn-ea"/>
              <a:ea typeface="+mn-ea"/>
              <a:cs typeface="+mn-cs"/>
            </a:rPr>
            <a:t>　直近</a:t>
          </a:r>
          <a:r>
            <a:rPr kumimoji="1" lang="en-US" altLang="ja-JP" sz="900">
              <a:solidFill>
                <a:schemeClr val="dk1"/>
              </a:solidFill>
              <a:effectLst/>
              <a:latin typeface="+mn-ea"/>
              <a:ea typeface="+mn-ea"/>
              <a:cs typeface="+mn-cs"/>
            </a:rPr>
            <a:t>5</a:t>
          </a:r>
          <a:r>
            <a:rPr kumimoji="1" lang="ja-JP" altLang="ja-JP" sz="900">
              <a:solidFill>
                <a:schemeClr val="dk1"/>
              </a:solidFill>
              <a:effectLst/>
              <a:latin typeface="+mn-ea"/>
              <a:ea typeface="+mn-ea"/>
              <a:cs typeface="+mn-cs"/>
            </a:rPr>
            <a:t>年度では、</a:t>
          </a:r>
          <a:r>
            <a:rPr kumimoji="1" lang="ja-JP" altLang="en-US" sz="900">
              <a:solidFill>
                <a:schemeClr val="dk1"/>
              </a:solidFill>
              <a:effectLst/>
              <a:latin typeface="+mn-ea"/>
              <a:ea typeface="+mn-ea"/>
              <a:cs typeface="+mn-cs"/>
            </a:rPr>
            <a:t>平成</a:t>
          </a:r>
          <a:r>
            <a:rPr kumimoji="1" lang="en-US" altLang="ja-JP" sz="900">
              <a:solidFill>
                <a:schemeClr val="dk1"/>
              </a:solidFill>
              <a:effectLst/>
              <a:latin typeface="+mn-ea"/>
              <a:ea typeface="+mn-ea"/>
              <a:cs typeface="+mn-cs"/>
            </a:rPr>
            <a:t>30</a:t>
          </a:r>
          <a:r>
            <a:rPr kumimoji="1" lang="ja-JP" altLang="en-US" sz="900">
              <a:solidFill>
                <a:schemeClr val="dk1"/>
              </a:solidFill>
              <a:effectLst/>
              <a:latin typeface="+mn-ea"/>
              <a:ea typeface="+mn-ea"/>
              <a:cs typeface="+mn-cs"/>
            </a:rPr>
            <a:t>年度以降、国民健康保険事業特別会計の創設に伴う都道府県繰出金および高額医療費県費繰出金が算入されたことにより平成</a:t>
          </a:r>
          <a:r>
            <a:rPr kumimoji="1" lang="en-US" altLang="ja-JP" sz="900">
              <a:solidFill>
                <a:schemeClr val="dk1"/>
              </a:solidFill>
              <a:effectLst/>
              <a:latin typeface="+mn-ea"/>
              <a:ea typeface="+mn-ea"/>
              <a:cs typeface="+mn-cs"/>
            </a:rPr>
            <a:t>29</a:t>
          </a:r>
          <a:r>
            <a:rPr kumimoji="1" lang="ja-JP" altLang="en-US" sz="900">
              <a:solidFill>
                <a:schemeClr val="dk1"/>
              </a:solidFill>
              <a:effectLst/>
              <a:latin typeface="+mn-ea"/>
              <a:ea typeface="+mn-ea"/>
              <a:cs typeface="+mn-cs"/>
            </a:rPr>
            <a:t>年度以前より増となっている</a:t>
          </a:r>
          <a:r>
            <a:rPr kumimoji="1" lang="ja-JP" altLang="ja-JP" sz="900">
              <a:solidFill>
                <a:schemeClr val="dk1"/>
              </a:solidFill>
              <a:effectLst/>
              <a:latin typeface="+mn-ea"/>
              <a:ea typeface="+mn-ea"/>
              <a:cs typeface="+mn-cs"/>
            </a:rPr>
            <a:t>。</a:t>
          </a:r>
          <a:endParaRPr lang="ja-JP" altLang="ja-JP" sz="1050">
            <a:effectLst/>
            <a:latin typeface="+mn-ea"/>
            <a:ea typeface="+mn-ea"/>
          </a:endParaRPr>
        </a:p>
        <a:p>
          <a:r>
            <a:rPr kumimoji="1" lang="ja-JP" altLang="ja-JP" sz="900">
              <a:solidFill>
                <a:schemeClr val="dk1"/>
              </a:solidFill>
              <a:effectLst/>
              <a:latin typeface="+mn-ea"/>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05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29028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94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57</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287328"/>
          <a:ext cx="889000" cy="6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29028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53</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58255</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8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mn-ea"/>
              <a:ea typeface="+mn-ea"/>
              <a:cs typeface="+mn-cs"/>
            </a:rPr>
            <a:t>令和元</a:t>
          </a:r>
          <a:r>
            <a:rPr kumimoji="1" lang="ja-JP" altLang="ja-JP" sz="1000">
              <a:solidFill>
                <a:schemeClr val="dk1"/>
              </a:solidFill>
              <a:effectLst/>
              <a:latin typeface="+mn-ea"/>
              <a:ea typeface="+mn-ea"/>
              <a:cs typeface="+mn-cs"/>
            </a:rPr>
            <a:t>年度は、</a:t>
          </a:r>
          <a:r>
            <a:rPr kumimoji="1" lang="ja-JP" altLang="en-US" sz="1000">
              <a:solidFill>
                <a:schemeClr val="dk1"/>
              </a:solidFill>
              <a:effectLst/>
              <a:latin typeface="+mn-ea"/>
              <a:ea typeface="+mn-ea"/>
              <a:cs typeface="+mn-cs"/>
            </a:rPr>
            <a:t>社会保障関係経費に係る経常経費等が増えたことから</a:t>
          </a:r>
          <a:r>
            <a:rPr kumimoji="1" lang="ja-JP" altLang="ja-JP" sz="1000">
              <a:solidFill>
                <a:schemeClr val="dk1"/>
              </a:solidFill>
              <a:effectLst/>
              <a:latin typeface="+mn-ea"/>
              <a:ea typeface="+mn-ea"/>
              <a:cs typeface="+mn-cs"/>
            </a:rPr>
            <a:t>、前年度と比べて、比率が</a:t>
          </a:r>
          <a:r>
            <a:rPr kumimoji="1" lang="en-US" altLang="ja-JP" sz="1000">
              <a:solidFill>
                <a:schemeClr val="dk1"/>
              </a:solidFill>
              <a:effectLst/>
              <a:latin typeface="+mn-ea"/>
              <a:ea typeface="+mn-ea"/>
              <a:cs typeface="+mn-cs"/>
            </a:rPr>
            <a:t>1.6</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した。</a:t>
          </a:r>
          <a:endParaRPr lang="ja-JP" altLang="ja-JP" sz="1100">
            <a:effectLst/>
            <a:latin typeface="+mn-ea"/>
            <a:ea typeface="+mn-ea"/>
          </a:endParaRPr>
        </a:p>
        <a:p>
          <a:r>
            <a:rPr kumimoji="1" lang="ja-JP" altLang="ja-JP" sz="1000">
              <a:solidFill>
                <a:schemeClr val="dk1"/>
              </a:solidFill>
              <a:effectLst/>
              <a:latin typeface="+mn-ea"/>
              <a:ea typeface="+mn-ea"/>
              <a:cs typeface="+mn-cs"/>
            </a:rPr>
            <a:t>　本県は、これまでの財政構造改革の取組を通じて、各種補助金の見直し、削減を進めてきたことなどから、グループ内では低い数値となっている。</a:t>
          </a:r>
          <a:endParaRPr lang="ja-JP" altLang="ja-JP" sz="1100">
            <a:effectLst/>
            <a:latin typeface="+mn-ea"/>
            <a:ea typeface="+mn-ea"/>
          </a:endParaRPr>
        </a:p>
        <a:p>
          <a:r>
            <a:rPr kumimoji="1" lang="ja-JP" altLang="ja-JP" sz="1000">
              <a:solidFill>
                <a:schemeClr val="dk1"/>
              </a:solidFill>
              <a:effectLst/>
              <a:latin typeface="+mn-ea"/>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6350</xdr:rowOff>
    </xdr:from>
    <xdr:to>
      <xdr:col>82</xdr:col>
      <xdr:colOff>107950</xdr:colOff>
      <xdr:row>34</xdr:row>
      <xdr:rowOff>38100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664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6350</xdr:rowOff>
    </xdr:from>
    <xdr:to>
      <xdr:col>78</xdr:col>
      <xdr:colOff>69850</xdr:colOff>
      <xdr:row>34</xdr:row>
      <xdr:rowOff>152400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6642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63500</xdr:rowOff>
    </xdr:from>
    <xdr:to>
      <xdr:col>73</xdr:col>
      <xdr:colOff>180975</xdr:colOff>
      <xdr:row>34</xdr:row>
      <xdr:rowOff>152400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89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158750</xdr:rowOff>
    </xdr:from>
    <xdr:to>
      <xdr:col>69</xdr:col>
      <xdr:colOff>92075</xdr:colOff>
      <xdr:row>34</xdr:row>
      <xdr:rowOff>63500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1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158750</xdr:rowOff>
    </xdr:from>
    <xdr:to>
      <xdr:col>82</xdr:col>
      <xdr:colOff>158750</xdr:colOff>
      <xdr:row>34</xdr:row>
      <xdr:rowOff>88900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127000</xdr:rowOff>
    </xdr:from>
    <xdr:to>
      <xdr:col>78</xdr:col>
      <xdr:colOff>120650</xdr:colOff>
      <xdr:row>33</xdr:row>
      <xdr:rowOff>57150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67327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38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101600</xdr:rowOff>
    </xdr:from>
    <xdr:to>
      <xdr:col>74</xdr:col>
      <xdr:colOff>31750</xdr:colOff>
      <xdr:row>35</xdr:row>
      <xdr:rowOff>31750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41927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12700</xdr:rowOff>
    </xdr:from>
    <xdr:to>
      <xdr:col>69</xdr:col>
      <xdr:colOff>142875</xdr:colOff>
      <xdr:row>34</xdr:row>
      <xdr:rowOff>114300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124477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107950</xdr:rowOff>
    </xdr:from>
    <xdr:to>
      <xdr:col>65</xdr:col>
      <xdr:colOff>53975</xdr:colOff>
      <xdr:row>34</xdr:row>
      <xdr:rowOff>38100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48277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ea"/>
              <a:ea typeface="+mn-ea"/>
              <a:cs typeface="+mn-cs"/>
            </a:rPr>
            <a:t>低金利下で借換えが進み</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利子</a:t>
          </a:r>
          <a:r>
            <a:rPr kumimoji="1" lang="ja-JP" altLang="en-US" sz="1000">
              <a:solidFill>
                <a:schemeClr val="dk1"/>
              </a:solidFill>
              <a:effectLst/>
              <a:latin typeface="+mn-ea"/>
              <a:ea typeface="+mn-ea"/>
              <a:cs typeface="+mn-cs"/>
            </a:rPr>
            <a:t>が</a:t>
          </a:r>
          <a:r>
            <a:rPr kumimoji="1" lang="ja-JP" altLang="ja-JP" sz="1000">
              <a:solidFill>
                <a:schemeClr val="dk1"/>
              </a:solidFill>
              <a:effectLst/>
              <a:latin typeface="+mn-ea"/>
              <a:ea typeface="+mn-ea"/>
              <a:cs typeface="+mn-cs"/>
            </a:rPr>
            <a:t>減少した</a:t>
          </a:r>
          <a:r>
            <a:rPr kumimoji="1" lang="ja-JP" altLang="en-US" sz="1000">
              <a:solidFill>
                <a:schemeClr val="dk1"/>
              </a:solidFill>
              <a:effectLst/>
              <a:latin typeface="+mn-ea"/>
              <a:ea typeface="+mn-ea"/>
              <a:cs typeface="+mn-cs"/>
            </a:rPr>
            <a:t>ことなどにより、公債費が減少したものの、経</a:t>
          </a:r>
          <a:r>
            <a:rPr kumimoji="1" lang="ja-JP" altLang="ja-JP" sz="1000">
              <a:solidFill>
                <a:schemeClr val="dk1"/>
              </a:solidFill>
              <a:effectLst/>
              <a:latin typeface="+mn-ea"/>
              <a:ea typeface="+mn-ea"/>
              <a:cs typeface="+mn-cs"/>
            </a:rPr>
            <a:t>常一般財源等総額が</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したことにより、経常収支比率に占める公債費の比率は、前年度と比べて、比率が</a:t>
          </a:r>
          <a:r>
            <a:rPr kumimoji="1" lang="en-US" altLang="ja-JP" sz="1000">
              <a:solidFill>
                <a:schemeClr val="dk1"/>
              </a:solidFill>
              <a:effectLst/>
              <a:latin typeface="+mn-ea"/>
              <a:ea typeface="+mn-ea"/>
              <a:cs typeface="+mn-cs"/>
            </a:rPr>
            <a:t>0.1</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増加</a:t>
          </a:r>
          <a:r>
            <a:rPr kumimoji="1" lang="ja-JP" altLang="ja-JP" sz="1000">
              <a:solidFill>
                <a:schemeClr val="dk1"/>
              </a:solidFill>
              <a:effectLst/>
              <a:latin typeface="+mn-ea"/>
              <a:ea typeface="+mn-ea"/>
              <a:cs typeface="+mn-cs"/>
            </a:rPr>
            <a:t>している。</a:t>
          </a:r>
          <a:endParaRPr lang="ja-JP" altLang="ja-JP" sz="11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県債の発行にあたっては、事業の必要性を見極めるとともに、地方交付税措置のある有利な県債を活用するなど、将来の財政負担を考慮し、</a:t>
          </a:r>
          <a:r>
            <a:rPr kumimoji="1" lang="ja-JP" altLang="ja-JP" sz="1000">
              <a:solidFill>
                <a:schemeClr val="dk1"/>
              </a:solidFill>
              <a:effectLst/>
              <a:latin typeface="+mn-ea"/>
              <a:ea typeface="+mn-ea"/>
              <a:cs typeface="+mn-cs"/>
            </a:rPr>
            <a:t>引き続き</a:t>
          </a:r>
          <a:r>
            <a:rPr kumimoji="1" lang="ja-JP" altLang="en-US" sz="1000">
              <a:solidFill>
                <a:schemeClr val="dk1"/>
              </a:solidFill>
              <a:effectLst/>
              <a:latin typeface="+mn-ea"/>
              <a:ea typeface="+mn-ea"/>
              <a:cs typeface="+mn-cs"/>
            </a:rPr>
            <a:t>投資と財政の健全性の両面に十分留意しながら財政運営に</a:t>
          </a:r>
          <a:r>
            <a:rPr kumimoji="1" lang="ja-JP" altLang="ja-JP" sz="1000">
              <a:solidFill>
                <a:schemeClr val="dk1"/>
              </a:solidFill>
              <a:effectLst/>
              <a:latin typeface="+mn-ea"/>
              <a:ea typeface="+mn-ea"/>
              <a:cs typeface="+mn-cs"/>
            </a:rPr>
            <a:t>取り組む。</a:t>
          </a:r>
          <a:endParaRPr lang="ja-JP" altLang="ja-JP" sz="11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159657</xdr:rowOff>
    </xdr:from>
    <xdr:to>
      <xdr:col>24</xdr:col>
      <xdr:colOff>25400</xdr:colOff>
      <xdr:row>77</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98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159657</xdr:rowOff>
    </xdr:from>
    <xdr:to>
      <xdr:col>19</xdr:col>
      <xdr:colOff>187325</xdr:colOff>
      <xdr:row>78</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98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85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143329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67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141713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108857</xdr:rowOff>
    </xdr:from>
    <xdr:to>
      <xdr:col>20</xdr:col>
      <xdr:colOff>38100</xdr:colOff>
      <xdr:row>77</xdr:row>
      <xdr:rowOff>39007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49184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92529</xdr:rowOff>
    </xdr:from>
    <xdr:to>
      <xdr:col>6</xdr:col>
      <xdr:colOff>171450</xdr:colOff>
      <xdr:row>79</xdr:row>
      <xdr:rowOff>22679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7456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mn-ea"/>
              <a:ea typeface="+mn-ea"/>
              <a:cs typeface="+mn-cs"/>
            </a:rPr>
            <a:t>令和元</a:t>
          </a:r>
          <a:r>
            <a:rPr kumimoji="1" lang="ja-JP" altLang="ja-JP" sz="1000">
              <a:solidFill>
                <a:schemeClr val="dk1"/>
              </a:solidFill>
              <a:effectLst/>
              <a:latin typeface="+mn-ea"/>
              <a:ea typeface="+mn-ea"/>
              <a:cs typeface="+mn-cs"/>
            </a:rPr>
            <a:t>年度は、</a:t>
          </a:r>
          <a:r>
            <a:rPr kumimoji="1" lang="ja-JP" altLang="ja-JP" sz="1050">
              <a:solidFill>
                <a:schemeClr val="dk1"/>
              </a:solidFill>
              <a:effectLst/>
              <a:latin typeface="+mn-lt"/>
              <a:ea typeface="+mn-ea"/>
              <a:cs typeface="+mn-cs"/>
            </a:rPr>
            <a:t>社会保障関係経費に係る経常経費等が増えたことから</a:t>
          </a:r>
          <a:r>
            <a:rPr kumimoji="1" lang="ja-JP" altLang="en-US" sz="1000">
              <a:solidFill>
                <a:schemeClr val="dk1"/>
              </a:solidFill>
              <a:effectLst/>
              <a:latin typeface="+mn-ea"/>
              <a:ea typeface="+mn-ea"/>
              <a:cs typeface="+mn-cs"/>
            </a:rPr>
            <a:t>、</a:t>
          </a:r>
          <a:r>
            <a:rPr kumimoji="1" lang="ja-JP" altLang="ja-JP" sz="1000">
              <a:solidFill>
                <a:schemeClr val="dk1"/>
              </a:solidFill>
              <a:effectLst/>
              <a:latin typeface="+mn-ea"/>
              <a:ea typeface="+mn-ea"/>
              <a:cs typeface="+mn-cs"/>
            </a:rPr>
            <a:t>比率は前年度から</a:t>
          </a:r>
          <a:r>
            <a:rPr kumimoji="1" lang="en-US" altLang="ja-JP" sz="1000">
              <a:solidFill>
                <a:schemeClr val="dk1"/>
              </a:solidFill>
              <a:effectLst/>
              <a:latin typeface="+mn-ea"/>
              <a:ea typeface="+mn-ea"/>
              <a:cs typeface="+mn-cs"/>
            </a:rPr>
            <a:t>2.3</a:t>
          </a:r>
          <a:r>
            <a:rPr kumimoji="1" lang="ja-JP" altLang="ja-JP" sz="1000">
              <a:solidFill>
                <a:schemeClr val="dk1"/>
              </a:solidFill>
              <a:effectLst/>
              <a:latin typeface="+mn-ea"/>
              <a:ea typeface="+mn-ea"/>
              <a:cs typeface="+mn-cs"/>
            </a:rPr>
            <a:t>ポイント</a:t>
          </a:r>
          <a:r>
            <a:rPr kumimoji="1" lang="ja-JP" altLang="en-US" sz="1000">
              <a:solidFill>
                <a:schemeClr val="dk1"/>
              </a:solidFill>
              <a:effectLst/>
              <a:latin typeface="+mn-ea"/>
              <a:ea typeface="+mn-ea"/>
              <a:cs typeface="+mn-cs"/>
            </a:rPr>
            <a:t>増</a:t>
          </a:r>
          <a:r>
            <a:rPr kumimoji="1" lang="ja-JP" altLang="ja-JP" sz="1000">
              <a:solidFill>
                <a:schemeClr val="dk1"/>
              </a:solidFill>
              <a:effectLst/>
              <a:latin typeface="+mn-ea"/>
              <a:ea typeface="+mn-ea"/>
              <a:cs typeface="+mn-cs"/>
            </a:rPr>
            <a:t>の</a:t>
          </a:r>
          <a:r>
            <a:rPr kumimoji="1" lang="en-US" altLang="ja-JP" sz="1000">
              <a:solidFill>
                <a:schemeClr val="dk1"/>
              </a:solidFill>
              <a:effectLst/>
              <a:latin typeface="+mn-ea"/>
              <a:ea typeface="+mn-ea"/>
              <a:cs typeface="+mn-cs"/>
            </a:rPr>
            <a:t>72.1</a:t>
          </a:r>
          <a:r>
            <a:rPr kumimoji="1" lang="ja-JP" altLang="ja-JP" sz="1000">
              <a:solidFill>
                <a:schemeClr val="dk1"/>
              </a:solidFill>
              <a:effectLst/>
              <a:latin typeface="+mn-ea"/>
              <a:ea typeface="+mn-ea"/>
              <a:cs typeface="+mn-cs"/>
            </a:rPr>
            <a:t>％となった。</a:t>
          </a:r>
          <a:endParaRPr lang="ja-JP" altLang="ja-JP" sz="1100">
            <a:effectLst/>
            <a:latin typeface="+mn-ea"/>
            <a:ea typeface="+mn-ea"/>
          </a:endParaRPr>
        </a:p>
        <a:p>
          <a:r>
            <a:rPr kumimoji="1" lang="ja-JP" altLang="ja-JP" sz="1000">
              <a:solidFill>
                <a:schemeClr val="dk1"/>
              </a:solidFill>
              <a:effectLst/>
              <a:latin typeface="+mn-ea"/>
              <a:ea typeface="+mn-ea"/>
              <a:cs typeface="+mn-cs"/>
            </a:rPr>
            <a:t>　本県では、これまでの行財政改革の取組を通じて各種補助金の見直し・削減等の取組を進めており、グループ内でも低位な数値となっている。</a:t>
          </a:r>
          <a:endParaRPr lang="ja-JP" altLang="ja-JP" sz="1100">
            <a:effectLst/>
            <a:latin typeface="+mn-ea"/>
            <a:ea typeface="+mn-ea"/>
          </a:endParaRPr>
        </a:p>
        <a:p>
          <a:r>
            <a:rPr kumimoji="1" lang="ja-JP" altLang="ja-JP" sz="1000">
              <a:solidFill>
                <a:schemeClr val="dk1"/>
              </a:solidFill>
              <a:effectLst/>
              <a:latin typeface="+mn-ea"/>
              <a:ea typeface="+mn-ea"/>
              <a:cs typeface="+mn-cs"/>
            </a:rPr>
            <a:t>　今後、県が実施する必要性や効果、経費積算の妥当性を見極め、一層の効率化、合理化、経費の最小化、年度間の平準化を図り、持続可能な財政基盤の確立に取り組む。</a:t>
          </a:r>
          <a:endParaRPr lang="ja-JP" altLang="ja-JP" sz="11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133350</xdr:rowOff>
    </xdr:from>
    <xdr:to>
      <xdr:col>82</xdr:col>
      <xdr:colOff>107950</xdr:colOff>
      <xdr:row>77</xdr:row>
      <xdr:rowOff>82550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921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133350</xdr:rowOff>
    </xdr:from>
    <xdr:to>
      <xdr:col>78</xdr:col>
      <xdr:colOff>69850</xdr:colOff>
      <xdr:row>77</xdr:row>
      <xdr:rowOff>44450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992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44450</xdr:rowOff>
    </xdr:from>
    <xdr:to>
      <xdr:col>73</xdr:col>
      <xdr:colOff>180975</xdr:colOff>
      <xdr:row>77</xdr:row>
      <xdr:rowOff>44450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4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77</xdr:row>
      <xdr:rowOff>44450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9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82550</xdr:rowOff>
    </xdr:from>
    <xdr:to>
      <xdr:col>78</xdr:col>
      <xdr:colOff>120650</xdr:colOff>
      <xdr:row>76</xdr:row>
      <xdr:rowOff>12700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22877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165100</xdr:rowOff>
    </xdr:from>
    <xdr:to>
      <xdr:col>74</xdr:col>
      <xdr:colOff>31750</xdr:colOff>
      <xdr:row>77</xdr:row>
      <xdr:rowOff>95250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165100</xdr:rowOff>
    </xdr:from>
    <xdr:to>
      <xdr:col>69</xdr:col>
      <xdr:colOff>142875</xdr:colOff>
      <xdr:row>77</xdr:row>
      <xdr:rowOff>95250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118008</xdr:rowOff>
    </xdr:from>
    <xdr:to>
      <xdr:col>29</xdr:col>
      <xdr:colOff>127000</xdr:colOff>
      <xdr:row>12</xdr:row>
      <xdr:rowOff>121133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23033"/>
          <a:ext cx="647700" cy="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108388</xdr:rowOff>
    </xdr:from>
    <xdr:to>
      <xdr:col>26</xdr:col>
      <xdr:colOff>50800</xdr:colOff>
      <xdr:row>12</xdr:row>
      <xdr:rowOff>118008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13413"/>
          <a:ext cx="698500" cy="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108388</xdr:rowOff>
    </xdr:from>
    <xdr:to>
      <xdr:col>22</xdr:col>
      <xdr:colOff>114300</xdr:colOff>
      <xdr:row>12</xdr:row>
      <xdr:rowOff>117018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3413"/>
          <a:ext cx="698500" cy="8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117018</xdr:rowOff>
    </xdr:from>
    <xdr:to>
      <xdr:col>18</xdr:col>
      <xdr:colOff>177800</xdr:colOff>
      <xdr:row>12</xdr:row>
      <xdr:rowOff>124523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22043"/>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70333</xdr:rowOff>
    </xdr:from>
    <xdr:to>
      <xdr:col>29</xdr:col>
      <xdr:colOff>177800</xdr:colOff>
      <xdr:row>13</xdr:row>
      <xdr:rowOff>483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7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86860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2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67208</xdr:rowOff>
    </xdr:from>
    <xdr:to>
      <xdr:col>26</xdr:col>
      <xdr:colOff>101600</xdr:colOff>
      <xdr:row>12</xdr:row>
      <xdr:rowOff>168808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7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7535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4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57588</xdr:rowOff>
    </xdr:from>
    <xdr:to>
      <xdr:col>22</xdr:col>
      <xdr:colOff>165100</xdr:colOff>
      <xdr:row>12</xdr:row>
      <xdr:rowOff>159188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169365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66218</xdr:rowOff>
    </xdr:from>
    <xdr:to>
      <xdr:col>19</xdr:col>
      <xdr:colOff>38100</xdr:colOff>
      <xdr:row>12</xdr:row>
      <xdr:rowOff>167818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6545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73723</xdr:rowOff>
    </xdr:from>
    <xdr:to>
      <xdr:col>15</xdr:col>
      <xdr:colOff>101600</xdr:colOff>
      <xdr:row>13</xdr:row>
      <xdr:rowOff>3873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14050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4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70536</xdr:rowOff>
    </xdr:from>
    <xdr:to>
      <xdr:col>29</xdr:col>
      <xdr:colOff>127000</xdr:colOff>
      <xdr:row>35</xdr:row>
      <xdr:rowOff>143078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80886"/>
          <a:ext cx="6477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291668</xdr:rowOff>
    </xdr:from>
    <xdr:to>
      <xdr:col>26</xdr:col>
      <xdr:colOff>50800</xdr:colOff>
      <xdr:row>35</xdr:row>
      <xdr:rowOff>70536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59118"/>
          <a:ext cx="698500" cy="12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209220</xdr:rowOff>
    </xdr:from>
    <xdr:to>
      <xdr:col>22</xdr:col>
      <xdr:colOff>114300</xdr:colOff>
      <xdr:row>34</xdr:row>
      <xdr:rowOff>291668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76670"/>
          <a:ext cx="698500" cy="8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95682</xdr:rowOff>
    </xdr:from>
    <xdr:to>
      <xdr:col>18</xdr:col>
      <xdr:colOff>177800</xdr:colOff>
      <xdr:row>34</xdr:row>
      <xdr:rowOff>209220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63132"/>
          <a:ext cx="698500" cy="11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92278</xdr:rowOff>
    </xdr:from>
    <xdr:to>
      <xdr:col>29</xdr:col>
      <xdr:colOff>177800</xdr:colOff>
      <xdr:row>35</xdr:row>
      <xdr:rowOff>193878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280255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19736</xdr:rowOff>
    </xdr:from>
    <xdr:to>
      <xdr:col>26</xdr:col>
      <xdr:colOff>101600</xdr:colOff>
      <xdr:row>35</xdr:row>
      <xdr:rowOff>121336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3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131513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240868</xdr:rowOff>
    </xdr:from>
    <xdr:to>
      <xdr:col>22</xdr:col>
      <xdr:colOff>165100</xdr:colOff>
      <xdr:row>34</xdr:row>
      <xdr:rowOff>342468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7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158420</xdr:rowOff>
    </xdr:from>
    <xdr:to>
      <xdr:col>19</xdr:col>
      <xdr:colOff>38100</xdr:colOff>
      <xdr:row>34</xdr:row>
      <xdr:rowOff>260020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2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270197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44882</xdr:rowOff>
    </xdr:from>
    <xdr:to>
      <xdr:col>15</xdr:col>
      <xdr:colOff>101600</xdr:colOff>
      <xdr:row>34</xdr:row>
      <xdr:rowOff>146482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1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156659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8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161112</xdr:rowOff>
    </xdr:from>
    <xdr:to>
      <xdr:col>24</xdr:col>
      <xdr:colOff>63500</xdr:colOff>
      <xdr:row>33</xdr:row>
      <xdr:rowOff>6312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47512"/>
          <a:ext cx="8382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133776</xdr:rowOff>
    </xdr:from>
    <xdr:to>
      <xdr:col>19</xdr:col>
      <xdr:colOff>177800</xdr:colOff>
      <xdr:row>32</xdr:row>
      <xdr:rowOff>161112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620176"/>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133776</xdr:rowOff>
    </xdr:from>
    <xdr:to>
      <xdr:col>15</xdr:col>
      <xdr:colOff>50800</xdr:colOff>
      <xdr:row>32</xdr:row>
      <xdr:rowOff>140367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20176"/>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137319</xdr:rowOff>
    </xdr:from>
    <xdr:to>
      <xdr:col>10</xdr:col>
      <xdr:colOff>114300</xdr:colOff>
      <xdr:row>32</xdr:row>
      <xdr:rowOff>140367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2371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126962</xdr:rowOff>
    </xdr:from>
    <xdr:to>
      <xdr:col>24</xdr:col>
      <xdr:colOff>114300</xdr:colOff>
      <xdr:row>33</xdr:row>
      <xdr:rowOff>57112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149839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110312</xdr:rowOff>
    </xdr:from>
    <xdr:to>
      <xdr:col>20</xdr:col>
      <xdr:colOff>38100</xdr:colOff>
      <xdr:row>33</xdr:row>
      <xdr:rowOff>40462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56989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37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82976</xdr:rowOff>
    </xdr:from>
    <xdr:to>
      <xdr:col>15</xdr:col>
      <xdr:colOff>101600</xdr:colOff>
      <xdr:row>33</xdr:row>
      <xdr:rowOff>13126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29653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4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89567</xdr:rowOff>
    </xdr:from>
    <xdr:to>
      <xdr:col>10</xdr:col>
      <xdr:colOff>165100</xdr:colOff>
      <xdr:row>33</xdr:row>
      <xdr:rowOff>19717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36244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5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86519</xdr:rowOff>
    </xdr:from>
    <xdr:to>
      <xdr:col>6</xdr:col>
      <xdr:colOff>38100</xdr:colOff>
      <xdr:row>33</xdr:row>
      <xdr:rowOff>16669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33196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4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3318</xdr:rowOff>
    </xdr:from>
    <xdr:to>
      <xdr:col>24</xdr:col>
      <xdr:colOff>63500</xdr:colOff>
      <xdr:row>55</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433068"/>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29241</xdr:rowOff>
    </xdr:from>
    <xdr:to>
      <xdr:col>19</xdr:col>
      <xdr:colOff>177800</xdr:colOff>
      <xdr:row>55</xdr:row>
      <xdr:rowOff>42819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458991"/>
          <a:ext cx="8890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42819</xdr:rowOff>
    </xdr:from>
    <xdr:to>
      <xdr:col>15</xdr:col>
      <xdr:colOff>50800</xdr:colOff>
      <xdr:row>55</xdr:row>
      <xdr:rowOff>47346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472569"/>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11409</xdr:rowOff>
    </xdr:from>
    <xdr:to>
      <xdr:col>10</xdr:col>
      <xdr:colOff>114300</xdr:colOff>
      <xdr:row>55</xdr:row>
      <xdr:rowOff>47346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41159"/>
          <a:ext cx="889000" cy="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123968</xdr:rowOff>
    </xdr:from>
    <xdr:to>
      <xdr:col>24</xdr:col>
      <xdr:colOff>114300</xdr:colOff>
      <xdr:row>55</xdr:row>
      <xdr:rowOff>54118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146845</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23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149891</xdr:rowOff>
    </xdr:from>
    <xdr:to>
      <xdr:col>20</xdr:col>
      <xdr:colOff>38100</xdr:colOff>
      <xdr:row>55</xdr:row>
      <xdr:rowOff>80041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4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96568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1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163469</xdr:rowOff>
    </xdr:from>
    <xdr:to>
      <xdr:col>15</xdr:col>
      <xdr:colOff>101600</xdr:colOff>
      <xdr:row>55</xdr:row>
      <xdr:rowOff>93619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2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110146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1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167996</xdr:rowOff>
    </xdr:from>
    <xdr:to>
      <xdr:col>10</xdr:col>
      <xdr:colOff>165100</xdr:colOff>
      <xdr:row>55</xdr:row>
      <xdr:rowOff>98146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114673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2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132059</xdr:rowOff>
    </xdr:from>
    <xdr:to>
      <xdr:col>6</xdr:col>
      <xdr:colOff>38100</xdr:colOff>
      <xdr:row>55</xdr:row>
      <xdr:rowOff>62209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3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78736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1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144399</xdr:rowOff>
    </xdr:from>
    <xdr:to>
      <xdr:col>24</xdr:col>
      <xdr:colOff>63500</xdr:colOff>
      <xdr:row>78</xdr:row>
      <xdr:rowOff>3938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46049"/>
          <a:ext cx="838200" cy="3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105663</xdr:rowOff>
    </xdr:from>
    <xdr:to>
      <xdr:col>19</xdr:col>
      <xdr:colOff>177800</xdr:colOff>
      <xdr:row>77</xdr:row>
      <xdr:rowOff>144399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307313"/>
          <a:ext cx="8890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105663</xdr:rowOff>
    </xdr:from>
    <xdr:to>
      <xdr:col>15</xdr:col>
      <xdr:colOff>50800</xdr:colOff>
      <xdr:row>77</xdr:row>
      <xdr:rowOff>110362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0731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110362</xdr:rowOff>
    </xdr:from>
    <xdr:to>
      <xdr:col>10</xdr:col>
      <xdr:colOff>114300</xdr:colOff>
      <xdr:row>78</xdr:row>
      <xdr:rowOff>1015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1201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124588</xdr:rowOff>
    </xdr:from>
    <xdr:to>
      <xdr:col>24</xdr:col>
      <xdr:colOff>114300</xdr:colOff>
      <xdr:row>78</xdr:row>
      <xdr:rowOff>54738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103015</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93599</xdr:rowOff>
    </xdr:from>
    <xdr:to>
      <xdr:col>20</xdr:col>
      <xdr:colOff>38100</xdr:colOff>
      <xdr:row>78</xdr:row>
      <xdr:rowOff>23749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14876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3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54863</xdr:rowOff>
    </xdr:from>
    <xdr:to>
      <xdr:col>15</xdr:col>
      <xdr:colOff>101600</xdr:colOff>
      <xdr:row>77</xdr:row>
      <xdr:rowOff>156463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147590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59562</xdr:rowOff>
    </xdr:from>
    <xdr:to>
      <xdr:col>10</xdr:col>
      <xdr:colOff>165100</xdr:colOff>
      <xdr:row>77</xdr:row>
      <xdr:rowOff>161162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152289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121665</xdr:rowOff>
    </xdr:from>
    <xdr:to>
      <xdr:col>6</xdr:col>
      <xdr:colOff>38100</xdr:colOff>
      <xdr:row>78</xdr:row>
      <xdr:rowOff>51815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42942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48513</xdr:rowOff>
    </xdr:from>
    <xdr:to>
      <xdr:col>24</xdr:col>
      <xdr:colOff>63500</xdr:colOff>
      <xdr:row>96</xdr:row>
      <xdr:rowOff>89788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07713"/>
          <a:ext cx="8382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87122</xdr:rowOff>
    </xdr:from>
    <xdr:to>
      <xdr:col>19</xdr:col>
      <xdr:colOff>177800</xdr:colOff>
      <xdr:row>96</xdr:row>
      <xdr:rowOff>89788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54632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87122</xdr:rowOff>
    </xdr:from>
    <xdr:to>
      <xdr:col>15</xdr:col>
      <xdr:colOff>50800</xdr:colOff>
      <xdr:row>96</xdr:row>
      <xdr:rowOff>116078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463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116078</xdr:rowOff>
    </xdr:from>
    <xdr:to>
      <xdr:col>10</xdr:col>
      <xdr:colOff>114300</xdr:colOff>
      <xdr:row>96</xdr:row>
      <xdr:rowOff>152908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57527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169163</xdr:rowOff>
    </xdr:from>
    <xdr:to>
      <xdr:col>24</xdr:col>
      <xdr:colOff>114300</xdr:colOff>
      <xdr:row>96</xdr:row>
      <xdr:rowOff>99313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4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20590</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30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38988</xdr:rowOff>
    </xdr:from>
    <xdr:to>
      <xdr:col>20</xdr:col>
      <xdr:colOff>38100</xdr:colOff>
      <xdr:row>96</xdr:row>
      <xdr:rowOff>140588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4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157115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36322</xdr:rowOff>
    </xdr:from>
    <xdr:to>
      <xdr:col>15</xdr:col>
      <xdr:colOff>101600</xdr:colOff>
      <xdr:row>96</xdr:row>
      <xdr:rowOff>137922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4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129049</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58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65278</xdr:rowOff>
    </xdr:from>
    <xdr:to>
      <xdr:col>10</xdr:col>
      <xdr:colOff>165100</xdr:colOff>
      <xdr:row>96</xdr:row>
      <xdr:rowOff>166878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158005</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1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102108</xdr:rowOff>
    </xdr:from>
    <xdr:to>
      <xdr:col>6</xdr:col>
      <xdr:colOff>38100</xdr:colOff>
      <xdr:row>97</xdr:row>
      <xdr:rowOff>32258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23385</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65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157988</xdr:rowOff>
    </xdr:from>
    <xdr:to>
      <xdr:col>55</xdr:col>
      <xdr:colOff>0</xdr:colOff>
      <xdr:row>37</xdr:row>
      <xdr:rowOff>15505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30188"/>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125657</xdr:rowOff>
    </xdr:from>
    <xdr:to>
      <xdr:col>50</xdr:col>
      <xdr:colOff>114300</xdr:colOff>
      <xdr:row>37</xdr:row>
      <xdr:rowOff>15505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297857"/>
          <a:ext cx="889000" cy="6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125657</xdr:rowOff>
    </xdr:from>
    <xdr:to>
      <xdr:col>45</xdr:col>
      <xdr:colOff>177800</xdr:colOff>
      <xdr:row>36</xdr:row>
      <xdr:rowOff>157906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97857"/>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157906</xdr:rowOff>
    </xdr:from>
    <xdr:to>
      <xdr:col>41</xdr:col>
      <xdr:colOff>50800</xdr:colOff>
      <xdr:row>36</xdr:row>
      <xdr:rowOff>165107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3010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107188</xdr:rowOff>
    </xdr:from>
    <xdr:to>
      <xdr:col>55</xdr:col>
      <xdr:colOff>50800</xdr:colOff>
      <xdr:row>37</xdr:row>
      <xdr:rowOff>37338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130065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136155</xdr:rowOff>
    </xdr:from>
    <xdr:to>
      <xdr:col>50</xdr:col>
      <xdr:colOff>165100</xdr:colOff>
      <xdr:row>37</xdr:row>
      <xdr:rowOff>66305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57432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4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74857</xdr:rowOff>
    </xdr:from>
    <xdr:to>
      <xdr:col>46</xdr:col>
      <xdr:colOff>38100</xdr:colOff>
      <xdr:row>37</xdr:row>
      <xdr:rowOff>5007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167584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107106</xdr:rowOff>
    </xdr:from>
    <xdr:to>
      <xdr:col>41</xdr:col>
      <xdr:colOff>101600</xdr:colOff>
      <xdr:row>37</xdr:row>
      <xdr:rowOff>37256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114307</xdr:rowOff>
    </xdr:from>
    <xdr:to>
      <xdr:col>36</xdr:col>
      <xdr:colOff>165100</xdr:colOff>
      <xdr:row>37</xdr:row>
      <xdr:rowOff>44457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35584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79187</xdr:rowOff>
    </xdr:from>
    <xdr:to>
      <xdr:col>55</xdr:col>
      <xdr:colOff>0</xdr:colOff>
      <xdr:row>56</xdr:row>
      <xdr:rowOff>49218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508937"/>
          <a:ext cx="838200" cy="1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29253</xdr:rowOff>
    </xdr:from>
    <xdr:to>
      <xdr:col>50</xdr:col>
      <xdr:colOff>114300</xdr:colOff>
      <xdr:row>56</xdr:row>
      <xdr:rowOff>49218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630453"/>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29253</xdr:rowOff>
    </xdr:from>
    <xdr:to>
      <xdr:col>45</xdr:col>
      <xdr:colOff>177800</xdr:colOff>
      <xdr:row>56</xdr:row>
      <xdr:rowOff>58253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630453"/>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58253</xdr:rowOff>
    </xdr:from>
    <xdr:to>
      <xdr:col>41</xdr:col>
      <xdr:colOff>50800</xdr:colOff>
      <xdr:row>56</xdr:row>
      <xdr:rowOff>102014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59453"/>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28387</xdr:rowOff>
    </xdr:from>
    <xdr:to>
      <xdr:col>55</xdr:col>
      <xdr:colOff>50800</xdr:colOff>
      <xdr:row>55</xdr:row>
      <xdr:rowOff>129987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4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51264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30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169868</xdr:rowOff>
    </xdr:from>
    <xdr:to>
      <xdr:col>50</xdr:col>
      <xdr:colOff>165100</xdr:colOff>
      <xdr:row>56</xdr:row>
      <xdr:rowOff>100018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116545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3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149903</xdr:rowOff>
    </xdr:from>
    <xdr:to>
      <xdr:col>46</xdr:col>
      <xdr:colOff>38100</xdr:colOff>
      <xdr:row>56</xdr:row>
      <xdr:rowOff>80053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96580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7453</xdr:rowOff>
    </xdr:from>
    <xdr:to>
      <xdr:col>41</xdr:col>
      <xdr:colOff>101600</xdr:colOff>
      <xdr:row>56</xdr:row>
      <xdr:rowOff>109053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125580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51214</xdr:rowOff>
    </xdr:from>
    <xdr:to>
      <xdr:col>36</xdr:col>
      <xdr:colOff>165100</xdr:colOff>
      <xdr:row>56</xdr:row>
      <xdr:rowOff>152814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169341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22371</xdr:rowOff>
    </xdr:from>
    <xdr:to>
      <xdr:col>55</xdr:col>
      <xdr:colOff>0</xdr:colOff>
      <xdr:row>76</xdr:row>
      <xdr:rowOff>123565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052571"/>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123565</xdr:rowOff>
    </xdr:from>
    <xdr:to>
      <xdr:col>50</xdr:col>
      <xdr:colOff>114300</xdr:colOff>
      <xdr:row>76</xdr:row>
      <xdr:rowOff>157587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153765"/>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124937</xdr:rowOff>
    </xdr:from>
    <xdr:to>
      <xdr:col>45</xdr:col>
      <xdr:colOff>177800</xdr:colOff>
      <xdr:row>76</xdr:row>
      <xdr:rowOff>157587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155137"/>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29590</xdr:rowOff>
    </xdr:from>
    <xdr:to>
      <xdr:col>41</xdr:col>
      <xdr:colOff>50800</xdr:colOff>
      <xdr:row>76</xdr:row>
      <xdr:rowOff>124937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59790"/>
          <a:ext cx="889000" cy="9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143021</xdr:rowOff>
    </xdr:from>
    <xdr:to>
      <xdr:col>55</xdr:col>
      <xdr:colOff>50800</xdr:colOff>
      <xdr:row>76</xdr:row>
      <xdr:rowOff>73171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165898</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8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72765</xdr:rowOff>
    </xdr:from>
    <xdr:to>
      <xdr:col>50</xdr:col>
      <xdr:colOff>165100</xdr:colOff>
      <xdr:row>77</xdr:row>
      <xdr:rowOff>2915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8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106787</xdr:rowOff>
    </xdr:from>
    <xdr:to>
      <xdr:col>46</xdr:col>
      <xdr:colOff>38100</xdr:colOff>
      <xdr:row>77</xdr:row>
      <xdr:rowOff>36937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53465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74137</xdr:rowOff>
    </xdr:from>
    <xdr:to>
      <xdr:col>41</xdr:col>
      <xdr:colOff>101600</xdr:colOff>
      <xdr:row>77</xdr:row>
      <xdr:rowOff>4287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20814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150240</xdr:rowOff>
    </xdr:from>
    <xdr:to>
      <xdr:col>36</xdr:col>
      <xdr:colOff>165100</xdr:colOff>
      <xdr:row>76</xdr:row>
      <xdr:rowOff>80390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0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96918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129504</xdr:rowOff>
    </xdr:from>
    <xdr:to>
      <xdr:col>55</xdr:col>
      <xdr:colOff>0</xdr:colOff>
      <xdr:row>96</xdr:row>
      <xdr:rowOff>170287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417254"/>
          <a:ext cx="838200" cy="2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36830</xdr:rowOff>
    </xdr:from>
    <xdr:to>
      <xdr:col>50</xdr:col>
      <xdr:colOff>114300</xdr:colOff>
      <xdr:row>96</xdr:row>
      <xdr:rowOff>170287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496030"/>
          <a:ext cx="889000" cy="1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36830</xdr:rowOff>
    </xdr:from>
    <xdr:to>
      <xdr:col>45</xdr:col>
      <xdr:colOff>177800</xdr:colOff>
      <xdr:row>97</xdr:row>
      <xdr:rowOff>23022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496030"/>
          <a:ext cx="889000" cy="1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23022</xdr:rowOff>
    </xdr:from>
    <xdr:to>
      <xdr:col>41</xdr:col>
      <xdr:colOff>50800</xdr:colOff>
      <xdr:row>99</xdr:row>
      <xdr:rowOff>12415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653672"/>
          <a:ext cx="889000" cy="33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78704</xdr:rowOff>
    </xdr:from>
    <xdr:to>
      <xdr:col>55</xdr:col>
      <xdr:colOff>50800</xdr:colOff>
      <xdr:row>96</xdr:row>
      <xdr:rowOff>8854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101581</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1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119487</xdr:rowOff>
    </xdr:from>
    <xdr:to>
      <xdr:col>50</xdr:col>
      <xdr:colOff>165100</xdr:colOff>
      <xdr:row>97</xdr:row>
      <xdr:rowOff>49637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66164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3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157480</xdr:rowOff>
    </xdr:from>
    <xdr:to>
      <xdr:col>46</xdr:col>
      <xdr:colOff>38100</xdr:colOff>
      <xdr:row>96</xdr:row>
      <xdr:rowOff>87630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104157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143672</xdr:rowOff>
    </xdr:from>
    <xdr:to>
      <xdr:col>41</xdr:col>
      <xdr:colOff>101600</xdr:colOff>
      <xdr:row>97</xdr:row>
      <xdr:rowOff>73822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90349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133065</xdr:rowOff>
    </xdr:from>
    <xdr:to>
      <xdr:col>36</xdr:col>
      <xdr:colOff>165100</xdr:colOff>
      <xdr:row>99</xdr:row>
      <xdr:rowOff>63215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9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54342</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37428" y="1702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142748</xdr:rowOff>
    </xdr:from>
    <xdr:to>
      <xdr:col>85</xdr:col>
      <xdr:colOff>127000</xdr:colOff>
      <xdr:row>39</xdr:row>
      <xdr:rowOff>21286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57848"/>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142748</xdr:rowOff>
    </xdr:from>
    <xdr:to>
      <xdr:col>81</xdr:col>
      <xdr:colOff>50800</xdr:colOff>
      <xdr:row>39</xdr:row>
      <xdr:rowOff>13094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57848"/>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13094</xdr:rowOff>
    </xdr:from>
    <xdr:to>
      <xdr:col>76</xdr:col>
      <xdr:colOff>114300</xdr:colOff>
      <xdr:row>39</xdr:row>
      <xdr:rowOff>24333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99644"/>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165570</xdr:rowOff>
    </xdr:from>
    <xdr:to>
      <xdr:col>71</xdr:col>
      <xdr:colOff>177800</xdr:colOff>
      <xdr:row>39</xdr:row>
      <xdr:rowOff>24333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80670"/>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141936</xdr:rowOff>
    </xdr:from>
    <xdr:to>
      <xdr:col>85</xdr:col>
      <xdr:colOff>177800</xdr:colOff>
      <xdr:row>39</xdr:row>
      <xdr:rowOff>72086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56863</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71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91948</xdr:rowOff>
    </xdr:from>
    <xdr:to>
      <xdr:col>81</xdr:col>
      <xdr:colOff>101600</xdr:colOff>
      <xdr:row>39</xdr:row>
      <xdr:rowOff>22098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13225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133744</xdr:rowOff>
    </xdr:from>
    <xdr:to>
      <xdr:col>76</xdr:col>
      <xdr:colOff>165100</xdr:colOff>
      <xdr:row>39</xdr:row>
      <xdr:rowOff>63894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55021</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4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144983</xdr:rowOff>
    </xdr:from>
    <xdr:to>
      <xdr:col>72</xdr:col>
      <xdr:colOff>38100</xdr:colOff>
      <xdr:row>39</xdr:row>
      <xdr:rowOff>75133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66260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5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114770</xdr:rowOff>
    </xdr:from>
    <xdr:to>
      <xdr:col>67</xdr:col>
      <xdr:colOff>101600</xdr:colOff>
      <xdr:row>39</xdr:row>
      <xdr:rowOff>44920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36047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84313</xdr:rowOff>
    </xdr:from>
    <xdr:to>
      <xdr:col>85</xdr:col>
      <xdr:colOff>127000</xdr:colOff>
      <xdr:row>75</xdr:row>
      <xdr:rowOff>7504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771613"/>
          <a:ext cx="8382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84313</xdr:rowOff>
    </xdr:from>
    <xdr:to>
      <xdr:col>81</xdr:col>
      <xdr:colOff>50800</xdr:colOff>
      <xdr:row>74</xdr:row>
      <xdr:rowOff>110276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771613"/>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106063</xdr:rowOff>
    </xdr:from>
    <xdr:to>
      <xdr:col>76</xdr:col>
      <xdr:colOff>114300</xdr:colOff>
      <xdr:row>74</xdr:row>
      <xdr:rowOff>110276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79336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68866</xdr:rowOff>
    </xdr:from>
    <xdr:to>
      <xdr:col>71</xdr:col>
      <xdr:colOff>177800</xdr:colOff>
      <xdr:row>74</xdr:row>
      <xdr:rowOff>106063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56166"/>
          <a:ext cx="889000" cy="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128154</xdr:rowOff>
    </xdr:from>
    <xdr:to>
      <xdr:col>85</xdr:col>
      <xdr:colOff>177800</xdr:colOff>
      <xdr:row>75</xdr:row>
      <xdr:rowOff>58304</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151031</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33513</xdr:rowOff>
    </xdr:from>
    <xdr:to>
      <xdr:col>81</xdr:col>
      <xdr:colOff>101600</xdr:colOff>
      <xdr:row>74</xdr:row>
      <xdr:rowOff>135113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7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151640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49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59476</xdr:rowOff>
    </xdr:from>
    <xdr:to>
      <xdr:col>76</xdr:col>
      <xdr:colOff>165100</xdr:colOff>
      <xdr:row>74</xdr:row>
      <xdr:rowOff>161076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6153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55263</xdr:rowOff>
    </xdr:from>
    <xdr:to>
      <xdr:col>72</xdr:col>
      <xdr:colOff>38100</xdr:colOff>
      <xdr:row>74</xdr:row>
      <xdr:rowOff>156863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1940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18066</xdr:rowOff>
    </xdr:from>
    <xdr:to>
      <xdr:col>67</xdr:col>
      <xdr:colOff>101600</xdr:colOff>
      <xdr:row>74</xdr:row>
      <xdr:rowOff>119666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7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136193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4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155656</xdr:rowOff>
    </xdr:from>
    <xdr:to>
      <xdr:col>85</xdr:col>
      <xdr:colOff>127000</xdr:colOff>
      <xdr:row>98</xdr:row>
      <xdr:rowOff>45838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786306"/>
          <a:ext cx="838200" cy="6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155656</xdr:rowOff>
    </xdr:from>
    <xdr:to>
      <xdr:col>81</xdr:col>
      <xdr:colOff>50800</xdr:colOff>
      <xdr:row>98</xdr:row>
      <xdr:rowOff>61291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786306"/>
          <a:ext cx="889000" cy="7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50318</xdr:rowOff>
    </xdr:from>
    <xdr:to>
      <xdr:col>76</xdr:col>
      <xdr:colOff>114300</xdr:colOff>
      <xdr:row>98</xdr:row>
      <xdr:rowOff>61291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85241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50318</xdr:rowOff>
    </xdr:from>
    <xdr:to>
      <xdr:col>71</xdr:col>
      <xdr:colOff>177800</xdr:colOff>
      <xdr:row>98</xdr:row>
      <xdr:rowOff>52626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85241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166488</xdr:rowOff>
    </xdr:from>
    <xdr:to>
      <xdr:col>85</xdr:col>
      <xdr:colOff>177800</xdr:colOff>
      <xdr:row>98</xdr:row>
      <xdr:rowOff>96638</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7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135382</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104856</xdr:rowOff>
    </xdr:from>
    <xdr:to>
      <xdr:col>81</xdr:col>
      <xdr:colOff>101600</xdr:colOff>
      <xdr:row>98</xdr:row>
      <xdr:rowOff>35006</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51533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5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10491</xdr:rowOff>
    </xdr:from>
    <xdr:to>
      <xdr:col>76</xdr:col>
      <xdr:colOff>165100</xdr:colOff>
      <xdr:row>98</xdr:row>
      <xdr:rowOff>112091</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103218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9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170968</xdr:rowOff>
    </xdr:from>
    <xdr:to>
      <xdr:col>72</xdr:col>
      <xdr:colOff>38100</xdr:colOff>
      <xdr:row>98</xdr:row>
      <xdr:rowOff>101118</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92245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9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1826</xdr:rowOff>
    </xdr:from>
    <xdr:to>
      <xdr:col>67</xdr:col>
      <xdr:colOff>101600</xdr:colOff>
      <xdr:row>98</xdr:row>
      <xdr:rowOff>103426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8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94553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164846</xdr:rowOff>
    </xdr:from>
    <xdr:to>
      <xdr:col>116</xdr:col>
      <xdr:colOff>63500</xdr:colOff>
      <xdr:row>36</xdr:row>
      <xdr:rowOff>149758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5822696"/>
          <a:ext cx="838200" cy="4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46431</xdr:rowOff>
    </xdr:from>
    <xdr:to>
      <xdr:col>111</xdr:col>
      <xdr:colOff>177800</xdr:colOff>
      <xdr:row>36</xdr:row>
      <xdr:rowOff>149758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218631"/>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25722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125527</xdr:rowOff>
    </xdr:from>
    <xdr:to>
      <xdr:col>107</xdr:col>
      <xdr:colOff>50800</xdr:colOff>
      <xdr:row>36</xdr:row>
      <xdr:rowOff>46431</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126277"/>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86072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42316</xdr:rowOff>
    </xdr:from>
    <xdr:to>
      <xdr:col>102</xdr:col>
      <xdr:colOff>114300</xdr:colOff>
      <xdr:row>35</xdr:row>
      <xdr:rowOff>125527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04306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3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114046</xdr:rowOff>
    </xdr:from>
    <xdr:to>
      <xdr:col>116</xdr:col>
      <xdr:colOff>114300</xdr:colOff>
      <xdr:row>34</xdr:row>
      <xdr:rowOff>44196</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136923</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562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98958</xdr:rowOff>
    </xdr:from>
    <xdr:to>
      <xdr:col>112</xdr:col>
      <xdr:colOff>38100</xdr:colOff>
      <xdr:row>37</xdr:row>
      <xdr:rowOff>29108</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45635</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167081</xdr:rowOff>
    </xdr:from>
    <xdr:to>
      <xdr:col>107</xdr:col>
      <xdr:colOff>101600</xdr:colOff>
      <xdr:row>36</xdr:row>
      <xdr:rowOff>97231</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113758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943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74727</xdr:rowOff>
    </xdr:from>
    <xdr:to>
      <xdr:col>102</xdr:col>
      <xdr:colOff>165100</xdr:colOff>
      <xdr:row>36</xdr:row>
      <xdr:rowOff>4877</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0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21404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585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162966</xdr:rowOff>
    </xdr:from>
    <xdr:to>
      <xdr:col>98</xdr:col>
      <xdr:colOff>38100</xdr:colOff>
      <xdr:row>35</xdr:row>
      <xdr:rowOff>93116</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109643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576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107631</xdr:rowOff>
    </xdr:from>
    <xdr:to>
      <xdr:col>116</xdr:col>
      <xdr:colOff>63500</xdr:colOff>
      <xdr:row>57</xdr:row>
      <xdr:rowOff>124906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880281"/>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72589</xdr:rowOff>
    </xdr:from>
    <xdr:to>
      <xdr:col>111</xdr:col>
      <xdr:colOff>177800</xdr:colOff>
      <xdr:row>57</xdr:row>
      <xdr:rowOff>107631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845239"/>
          <a:ext cx="8890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13741</xdr:rowOff>
    </xdr:from>
    <xdr:to>
      <xdr:col>107</xdr:col>
      <xdr:colOff>50800</xdr:colOff>
      <xdr:row>57</xdr:row>
      <xdr:rowOff>72589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786391"/>
          <a:ext cx="889000" cy="5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144729</xdr:rowOff>
    </xdr:from>
    <xdr:to>
      <xdr:col>102</xdr:col>
      <xdr:colOff>114300</xdr:colOff>
      <xdr:row>57</xdr:row>
      <xdr:rowOff>13741</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745929"/>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74106</xdr:rowOff>
    </xdr:from>
    <xdr:to>
      <xdr:col>116</xdr:col>
      <xdr:colOff>114300</xdr:colOff>
      <xdr:row>58</xdr:row>
      <xdr:rowOff>4256</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8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52533</xdr:rowOff>
    </xdr:from>
    <xdr:ext cx="469744"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8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56831</xdr:rowOff>
    </xdr:from>
    <xdr:to>
      <xdr:col>112</xdr:col>
      <xdr:colOff>38100</xdr:colOff>
      <xdr:row>57</xdr:row>
      <xdr:rowOff>158431</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8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149558</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9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21789</xdr:rowOff>
    </xdr:from>
    <xdr:to>
      <xdr:col>107</xdr:col>
      <xdr:colOff>101600</xdr:colOff>
      <xdr:row>57</xdr:row>
      <xdr:rowOff>123389</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7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114516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8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134391</xdr:rowOff>
    </xdr:from>
    <xdr:to>
      <xdr:col>102</xdr:col>
      <xdr:colOff>165100</xdr:colOff>
      <xdr:row>57</xdr:row>
      <xdr:rowOff>64541</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55668</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93929</xdr:rowOff>
    </xdr:from>
    <xdr:to>
      <xdr:col>98</xdr:col>
      <xdr:colOff>38100</xdr:colOff>
      <xdr:row>57</xdr:row>
      <xdr:rowOff>24079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15206</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7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13480</xdr:rowOff>
    </xdr:from>
    <xdr:to>
      <xdr:col>116</xdr:col>
      <xdr:colOff>63500</xdr:colOff>
      <xdr:row>74</xdr:row>
      <xdr:rowOff>109655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529330"/>
          <a:ext cx="838200" cy="26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13480</xdr:rowOff>
    </xdr:from>
    <xdr:to>
      <xdr:col>111</xdr:col>
      <xdr:colOff>177800</xdr:colOff>
      <xdr:row>77</xdr:row>
      <xdr:rowOff>123045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29330"/>
          <a:ext cx="889000" cy="7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123045</xdr:rowOff>
    </xdr:from>
    <xdr:to>
      <xdr:col>107</xdr:col>
      <xdr:colOff>50800</xdr:colOff>
      <xdr:row>77</xdr:row>
      <xdr:rowOff>135291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324695"/>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113211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132026</xdr:rowOff>
    </xdr:from>
    <xdr:to>
      <xdr:col>102</xdr:col>
      <xdr:colOff>114300</xdr:colOff>
      <xdr:row>77</xdr:row>
      <xdr:rowOff>135291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3336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103413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85941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45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58855</xdr:rowOff>
    </xdr:from>
    <xdr:to>
      <xdr:col>116</xdr:col>
      <xdr:colOff>114300</xdr:colOff>
      <xdr:row>74</xdr:row>
      <xdr:rowOff>160455</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7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145232</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6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134130</xdr:rowOff>
    </xdr:from>
    <xdr:to>
      <xdr:col>112</xdr:col>
      <xdr:colOff>38100</xdr:colOff>
      <xdr:row>73</xdr:row>
      <xdr:rowOff>64280</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4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80807</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5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72245</xdr:rowOff>
    </xdr:from>
    <xdr:to>
      <xdr:col>107</xdr:col>
      <xdr:colOff>101600</xdr:colOff>
      <xdr:row>78</xdr:row>
      <xdr:rowOff>2395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18922</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04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84491</xdr:rowOff>
    </xdr:from>
    <xdr:to>
      <xdr:col>102</xdr:col>
      <xdr:colOff>165100</xdr:colOff>
      <xdr:row>78</xdr:row>
      <xdr:rowOff>14641</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2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31168</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0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81226</xdr:rowOff>
    </xdr:from>
    <xdr:to>
      <xdr:col>98</xdr:col>
      <xdr:colOff>38100</xdr:colOff>
      <xdr:row>78</xdr:row>
      <xdr:rowOff>11376</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2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27903</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0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歳出総額は、住民一人当たり</a:t>
          </a:r>
          <a:r>
            <a:rPr kumimoji="1" lang="en-US" altLang="ja-JP" sz="1100">
              <a:solidFill>
                <a:schemeClr val="dk1"/>
              </a:solidFill>
              <a:effectLst/>
              <a:latin typeface="+mn-ea"/>
              <a:ea typeface="+mn-ea"/>
              <a:cs typeface="+mn-cs"/>
            </a:rPr>
            <a:t>365,921</a:t>
          </a:r>
          <a:r>
            <a:rPr kumimoji="1" lang="ja-JP" altLang="ja-JP" sz="1100">
              <a:solidFill>
                <a:schemeClr val="dk1"/>
              </a:solidFill>
              <a:effectLst/>
              <a:latin typeface="+mn-ea"/>
              <a:ea typeface="+mn-ea"/>
              <a:cs typeface="+mn-cs"/>
            </a:rPr>
            <a:t>円で、昨年度から</a:t>
          </a:r>
          <a:r>
            <a:rPr kumimoji="1" lang="en-US" altLang="ja-JP" sz="1100">
              <a:solidFill>
                <a:schemeClr val="dk1"/>
              </a:solidFill>
              <a:effectLst/>
              <a:latin typeface="+mn-ea"/>
              <a:ea typeface="+mn-ea"/>
              <a:cs typeface="+mn-cs"/>
            </a:rPr>
            <a:t>6,019</a:t>
          </a:r>
          <a:r>
            <a:rPr kumimoji="1" lang="ja-JP" altLang="ja-JP" sz="1100">
              <a:solidFill>
                <a:schemeClr val="dk1"/>
              </a:solidFill>
              <a:effectLst/>
              <a:latin typeface="+mn-ea"/>
              <a:ea typeface="+mn-ea"/>
              <a:cs typeface="+mn-cs"/>
            </a:rPr>
            <a:t>円増加した。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これは、</a:t>
          </a:r>
          <a:r>
            <a:rPr kumimoji="1" lang="ja-JP" altLang="en-US" sz="1100">
              <a:solidFill>
                <a:schemeClr val="dk1"/>
              </a:solidFill>
              <a:effectLst/>
              <a:latin typeface="+mn-ea"/>
              <a:ea typeface="+mn-ea"/>
              <a:cs typeface="+mn-cs"/>
            </a:rPr>
            <a:t>国の「防災・減災、国土強靭化３か年緊急対策」等に基づく公共事業費の増</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普通建設事業費</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12,997</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a:t>
          </a:r>
          <a:r>
            <a:rPr kumimoji="1" lang="ja-JP" altLang="en-US" sz="1100">
              <a:solidFill>
                <a:schemeClr val="dk1"/>
              </a:solidFill>
              <a:effectLst/>
              <a:latin typeface="+mn-ea"/>
              <a:ea typeface="+mn-ea"/>
              <a:cs typeface="+mn-cs"/>
            </a:rPr>
            <a:t>一方で、</a:t>
          </a:r>
          <a:r>
            <a:rPr kumimoji="1" lang="ja-JP" altLang="ja-JP" sz="1100">
              <a:solidFill>
                <a:schemeClr val="dk1"/>
              </a:solidFill>
              <a:effectLst/>
              <a:latin typeface="+mn-ea"/>
              <a:ea typeface="+mn-ea"/>
              <a:cs typeface="+mn-cs"/>
            </a:rPr>
            <a:t>低金利下で借換えが進み、利子が減少したことなどにより、公債費が</a:t>
          </a:r>
          <a:r>
            <a:rPr kumimoji="1" lang="en-US" altLang="ja-JP" sz="1100">
              <a:solidFill>
                <a:schemeClr val="dk1"/>
              </a:solidFill>
              <a:effectLst/>
              <a:latin typeface="+mn-ea"/>
              <a:ea typeface="+mn-ea"/>
              <a:cs typeface="+mn-cs"/>
            </a:rPr>
            <a:t>2,898</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減少したこと、財政調整基金や県債管理基金の積立が減少したことなどにより積立金が</a:t>
          </a:r>
          <a:r>
            <a:rPr kumimoji="1" lang="en-US" altLang="ja-JP" sz="1100">
              <a:solidFill>
                <a:schemeClr val="dk1"/>
              </a:solidFill>
              <a:effectLst/>
              <a:latin typeface="+mn-ea"/>
              <a:ea typeface="+mn-ea"/>
              <a:cs typeface="+mn-cs"/>
            </a:rPr>
            <a:t>2,696</a:t>
          </a:r>
          <a:r>
            <a:rPr kumimoji="1" lang="ja-JP" altLang="en-US" sz="1100">
              <a:solidFill>
                <a:schemeClr val="dk1"/>
              </a:solidFill>
              <a:effectLst/>
              <a:latin typeface="+mn-ea"/>
              <a:ea typeface="+mn-ea"/>
              <a:cs typeface="+mn-cs"/>
            </a:rPr>
            <a:t>円減少したことどによるものである。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本県では、人件費および公債費でグループ内平均との乖離が大きい。これは、グループ内の他団体では本県に比べて人口規模がはるかに大きく、本県の人口あたりの職員数や公債費が相対的に大きくなるためであり、人口規模が同等の団体との比較ではむしろ小さな数値となっ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1,420,948
1,387,945
4,017.38
525,620,290
519,955,009
1,073,289
334,637,307
1,079,682,893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202.1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50165</xdr:rowOff>
    </xdr:from>
    <xdr:to>
      <xdr:col>24</xdr:col>
      <xdr:colOff>63500</xdr:colOff>
      <xdr:row>32</xdr:row>
      <xdr:rowOff>65405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365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50165</xdr:rowOff>
    </xdr:from>
    <xdr:to>
      <xdr:col>19</xdr:col>
      <xdr:colOff>177800</xdr:colOff>
      <xdr:row>32</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6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135890</xdr:rowOff>
    </xdr:from>
    <xdr:to>
      <xdr:col>15</xdr:col>
      <xdr:colOff>50800</xdr:colOff>
      <xdr:row>32</xdr:row>
      <xdr:rowOff>78740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50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135890</xdr:rowOff>
    </xdr:from>
    <xdr:to>
      <xdr:col>10</xdr:col>
      <xdr:colOff>114300</xdr:colOff>
      <xdr:row>32</xdr:row>
      <xdr:rowOff>8255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508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14605</xdr:rowOff>
    </xdr:from>
    <xdr:to>
      <xdr:col>24</xdr:col>
      <xdr:colOff>114300</xdr:colOff>
      <xdr:row>32</xdr:row>
      <xdr:rowOff>116205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37482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5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170815</xdr:rowOff>
    </xdr:from>
    <xdr:to>
      <xdr:col>20</xdr:col>
      <xdr:colOff>38100</xdr:colOff>
      <xdr:row>32</xdr:row>
      <xdr:rowOff>100965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117492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26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27940</xdr:rowOff>
    </xdr:from>
    <xdr:to>
      <xdr:col>15</xdr:col>
      <xdr:colOff>101600</xdr:colOff>
      <xdr:row>32</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146067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85090</xdr:rowOff>
    </xdr:from>
    <xdr:to>
      <xdr:col>10</xdr:col>
      <xdr:colOff>165100</xdr:colOff>
      <xdr:row>32</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31767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128905</xdr:rowOff>
    </xdr:from>
    <xdr:to>
      <xdr:col>6</xdr:col>
      <xdr:colOff>38100</xdr:colOff>
      <xdr:row>32</xdr:row>
      <xdr:rowOff>59055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75582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21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128956</xdr:rowOff>
    </xdr:from>
    <xdr:to>
      <xdr:col>24</xdr:col>
      <xdr:colOff>63500</xdr:colOff>
      <xdr:row>58</xdr:row>
      <xdr:rowOff>51493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01606"/>
          <a:ext cx="8382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128956</xdr:rowOff>
    </xdr:from>
    <xdr:to>
      <xdr:col>19</xdr:col>
      <xdr:colOff>177800</xdr:colOff>
      <xdr:row>58</xdr:row>
      <xdr:rowOff>76867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01606"/>
          <a:ext cx="889000" cy="11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44635</xdr:rowOff>
    </xdr:from>
    <xdr:to>
      <xdr:col>15</xdr:col>
      <xdr:colOff>50800</xdr:colOff>
      <xdr:row>58</xdr:row>
      <xdr:rowOff>76867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8873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18248</xdr:rowOff>
    </xdr:from>
    <xdr:to>
      <xdr:col>10</xdr:col>
      <xdr:colOff>114300</xdr:colOff>
      <xdr:row>58</xdr:row>
      <xdr:rowOff>44635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2348"/>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693</xdr:rowOff>
    </xdr:from>
    <xdr:to>
      <xdr:col>24</xdr:col>
      <xdr:colOff>114300</xdr:colOff>
      <xdr:row>58</xdr:row>
      <xdr:rowOff>102293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23570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78156</xdr:rowOff>
    </xdr:from>
    <xdr:to>
      <xdr:col>20</xdr:col>
      <xdr:colOff>38100</xdr:colOff>
      <xdr:row>58</xdr:row>
      <xdr:rowOff>8306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24833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6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26067</xdr:rowOff>
    </xdr:from>
    <xdr:to>
      <xdr:col>15</xdr:col>
      <xdr:colOff>101600</xdr:colOff>
      <xdr:row>58</xdr:row>
      <xdr:rowOff>127667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144194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165285</xdr:rowOff>
    </xdr:from>
    <xdr:to>
      <xdr:col>10</xdr:col>
      <xdr:colOff>165100</xdr:colOff>
      <xdr:row>58</xdr:row>
      <xdr:rowOff>95435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111962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138898</xdr:rowOff>
    </xdr:from>
    <xdr:to>
      <xdr:col>6</xdr:col>
      <xdr:colOff>38100</xdr:colOff>
      <xdr:row>58</xdr:row>
      <xdr:rowOff>69048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85575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1267</xdr:rowOff>
    </xdr:from>
    <xdr:to>
      <xdr:col>24</xdr:col>
      <xdr:colOff>63500</xdr:colOff>
      <xdr:row>78</xdr:row>
      <xdr:rowOff>37483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74367"/>
          <a:ext cx="8382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126537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7014</xdr:rowOff>
    </xdr:from>
    <xdr:to>
      <xdr:col>19</xdr:col>
      <xdr:colOff>177800</xdr:colOff>
      <xdr:row>78</xdr:row>
      <xdr:rowOff>37483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80114"/>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90833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1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7014</xdr:rowOff>
    </xdr:from>
    <xdr:to>
      <xdr:col>15</xdr:col>
      <xdr:colOff>50800</xdr:colOff>
      <xdr:row>78</xdr:row>
      <xdr:rowOff>47134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0114"/>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47134</xdr:rowOff>
    </xdr:from>
    <xdr:to>
      <xdr:col>10</xdr:col>
      <xdr:colOff>114300</xdr:colOff>
      <xdr:row>78</xdr:row>
      <xdr:rowOff>80068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20234"/>
          <a:ext cx="889000" cy="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121917</xdr:rowOff>
    </xdr:from>
    <xdr:to>
      <xdr:col>24</xdr:col>
      <xdr:colOff>114300</xdr:colOff>
      <xdr:row>78</xdr:row>
      <xdr:rowOff>52067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2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100344</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0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158133</xdr:rowOff>
    </xdr:from>
    <xdr:to>
      <xdr:col>20</xdr:col>
      <xdr:colOff>38100</xdr:colOff>
      <xdr:row>78</xdr:row>
      <xdr:rowOff>88283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79410</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4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127664</xdr:rowOff>
    </xdr:from>
    <xdr:to>
      <xdr:col>15</xdr:col>
      <xdr:colOff>101600</xdr:colOff>
      <xdr:row>78</xdr:row>
      <xdr:rowOff>57814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48941</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4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167784</xdr:rowOff>
    </xdr:from>
    <xdr:to>
      <xdr:col>10</xdr:col>
      <xdr:colOff>165100</xdr:colOff>
      <xdr:row>78</xdr:row>
      <xdr:rowOff>97934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89061</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6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29268</xdr:rowOff>
    </xdr:from>
    <xdr:to>
      <xdr:col>6</xdr:col>
      <xdr:colOff>38100</xdr:colOff>
      <xdr:row>78</xdr:row>
      <xdr:rowOff>130868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121995</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51277</xdr:rowOff>
    </xdr:from>
    <xdr:to>
      <xdr:col>24</xdr:col>
      <xdr:colOff>63500</xdr:colOff>
      <xdr:row>94</xdr:row>
      <xdr:rowOff>72217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67577"/>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27778</xdr:rowOff>
    </xdr:from>
    <xdr:to>
      <xdr:col>19</xdr:col>
      <xdr:colOff>177800</xdr:colOff>
      <xdr:row>94</xdr:row>
      <xdr:rowOff>72217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144078"/>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68926</xdr:rowOff>
    </xdr:from>
    <xdr:to>
      <xdr:col>15</xdr:col>
      <xdr:colOff>50800</xdr:colOff>
      <xdr:row>94</xdr:row>
      <xdr:rowOff>27778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01377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68926</xdr:rowOff>
    </xdr:from>
    <xdr:to>
      <xdr:col>10</xdr:col>
      <xdr:colOff>114300</xdr:colOff>
      <xdr:row>93</xdr:row>
      <xdr:rowOff>144272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013776"/>
          <a:ext cx="889000" cy="7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477</xdr:rowOff>
    </xdr:from>
    <xdr:to>
      <xdr:col>24</xdr:col>
      <xdr:colOff>114300</xdr:colOff>
      <xdr:row>94</xdr:row>
      <xdr:rowOff>102077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23354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21417</xdr:rowOff>
    </xdr:from>
    <xdr:to>
      <xdr:col>20</xdr:col>
      <xdr:colOff>38100</xdr:colOff>
      <xdr:row>94</xdr:row>
      <xdr:rowOff>123017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139544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59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148428</xdr:rowOff>
    </xdr:from>
    <xdr:to>
      <xdr:col>15</xdr:col>
      <xdr:colOff>101600</xdr:colOff>
      <xdr:row>94</xdr:row>
      <xdr:rowOff>78578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95105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8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18126</xdr:rowOff>
    </xdr:from>
    <xdr:to>
      <xdr:col>10</xdr:col>
      <xdr:colOff>165100</xdr:colOff>
      <xdr:row>93</xdr:row>
      <xdr:rowOff>119726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9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136253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7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93472</xdr:rowOff>
    </xdr:from>
    <xdr:to>
      <xdr:col>6</xdr:col>
      <xdr:colOff>38100</xdr:colOff>
      <xdr:row>94</xdr:row>
      <xdr:rowOff>23622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40149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8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56642</xdr:rowOff>
    </xdr:from>
    <xdr:to>
      <xdr:col>55</xdr:col>
      <xdr:colOff>0</xdr:colOff>
      <xdr:row>37</xdr:row>
      <xdr:rowOff>60452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40029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119888</xdr:rowOff>
    </xdr:from>
    <xdr:to>
      <xdr:col>50</xdr:col>
      <xdr:colOff>114300</xdr:colOff>
      <xdr:row>37</xdr:row>
      <xdr:rowOff>56642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292088"/>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114571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32258</xdr:rowOff>
    </xdr:from>
    <xdr:to>
      <xdr:col>45</xdr:col>
      <xdr:colOff>177800</xdr:colOff>
      <xdr:row>36</xdr:row>
      <xdr:rowOff>119888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20445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49801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17780</xdr:rowOff>
    </xdr:from>
    <xdr:to>
      <xdr:col>41</xdr:col>
      <xdr:colOff>50800</xdr:colOff>
      <xdr:row>36</xdr:row>
      <xdr:rowOff>32258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847080"/>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75709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9652</xdr:rowOff>
    </xdr:from>
    <xdr:to>
      <xdr:col>55</xdr:col>
      <xdr:colOff>50800</xdr:colOff>
      <xdr:row>37</xdr:row>
      <xdr:rowOff>111252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32529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0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5842</xdr:rowOff>
    </xdr:from>
    <xdr:to>
      <xdr:col>50</xdr:col>
      <xdr:colOff>165100</xdr:colOff>
      <xdr:row>37</xdr:row>
      <xdr:rowOff>107442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123969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124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69088</xdr:rowOff>
    </xdr:from>
    <xdr:to>
      <xdr:col>46</xdr:col>
      <xdr:colOff>38100</xdr:colOff>
      <xdr:row>36</xdr:row>
      <xdr:rowOff>170688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15765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152908</xdr:rowOff>
    </xdr:from>
    <xdr:to>
      <xdr:col>41</xdr:col>
      <xdr:colOff>101600</xdr:colOff>
      <xdr:row>36</xdr:row>
      <xdr:rowOff>83058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99585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138430</xdr:rowOff>
    </xdr:from>
    <xdr:to>
      <xdr:col>36</xdr:col>
      <xdr:colOff>165100</xdr:colOff>
      <xdr:row>34</xdr:row>
      <xdr:rowOff>68580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59707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132156</xdr:rowOff>
    </xdr:from>
    <xdr:to>
      <xdr:col>55</xdr:col>
      <xdr:colOff>0</xdr:colOff>
      <xdr:row>55</xdr:row>
      <xdr:rowOff>170136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561906"/>
          <a:ext cx="8382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170136</xdr:rowOff>
    </xdr:from>
    <xdr:to>
      <xdr:col>50</xdr:col>
      <xdr:colOff>114300</xdr:colOff>
      <xdr:row>56</xdr:row>
      <xdr:rowOff>20697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59988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20697</xdr:rowOff>
    </xdr:from>
    <xdr:to>
      <xdr:col>45</xdr:col>
      <xdr:colOff>177800</xdr:colOff>
      <xdr:row>56</xdr:row>
      <xdr:rowOff>34968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21897"/>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34968</xdr:rowOff>
    </xdr:from>
    <xdr:to>
      <xdr:col>41</xdr:col>
      <xdr:colOff>50800</xdr:colOff>
      <xdr:row>56</xdr:row>
      <xdr:rowOff>44962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36168"/>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81356</xdr:rowOff>
    </xdr:from>
    <xdr:to>
      <xdr:col>55</xdr:col>
      <xdr:colOff>50800</xdr:colOff>
      <xdr:row>56</xdr:row>
      <xdr:rowOff>11506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104233</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119336</xdr:rowOff>
    </xdr:from>
    <xdr:to>
      <xdr:col>50</xdr:col>
      <xdr:colOff>165100</xdr:colOff>
      <xdr:row>56</xdr:row>
      <xdr:rowOff>49486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66013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3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141347</xdr:rowOff>
    </xdr:from>
    <xdr:to>
      <xdr:col>46</xdr:col>
      <xdr:colOff>38100</xdr:colOff>
      <xdr:row>56</xdr:row>
      <xdr:rowOff>71497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5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88024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155618</xdr:rowOff>
    </xdr:from>
    <xdr:to>
      <xdr:col>41</xdr:col>
      <xdr:colOff>101600</xdr:colOff>
      <xdr:row>56</xdr:row>
      <xdr:rowOff>85768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5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102295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165612</xdr:rowOff>
    </xdr:from>
    <xdr:to>
      <xdr:col>36</xdr:col>
      <xdr:colOff>165100</xdr:colOff>
      <xdr:row>56</xdr:row>
      <xdr:rowOff>95762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112289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3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64125</xdr:rowOff>
    </xdr:from>
    <xdr:to>
      <xdr:col>55</xdr:col>
      <xdr:colOff>0</xdr:colOff>
      <xdr:row>77</xdr:row>
      <xdr:rowOff>106211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265775"/>
          <a:ext cx="8382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54615</xdr:rowOff>
    </xdr:from>
    <xdr:to>
      <xdr:col>50</xdr:col>
      <xdr:colOff>114300</xdr:colOff>
      <xdr:row>77</xdr:row>
      <xdr:rowOff>64125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256265"/>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87310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27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8849</xdr:rowOff>
    </xdr:from>
    <xdr:to>
      <xdr:col>45</xdr:col>
      <xdr:colOff>177800</xdr:colOff>
      <xdr:row>77</xdr:row>
      <xdr:rowOff>54615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210499"/>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143791</xdr:rowOff>
    </xdr:from>
    <xdr:to>
      <xdr:col>41</xdr:col>
      <xdr:colOff>50800</xdr:colOff>
      <xdr:row>77</xdr:row>
      <xdr:rowOff>8849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173991"/>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55411</xdr:rowOff>
    </xdr:from>
    <xdr:to>
      <xdr:col>55</xdr:col>
      <xdr:colOff>50800</xdr:colOff>
      <xdr:row>77</xdr:row>
      <xdr:rowOff>157011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33838</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13325</xdr:rowOff>
    </xdr:from>
    <xdr:to>
      <xdr:col>50</xdr:col>
      <xdr:colOff>165100</xdr:colOff>
      <xdr:row>77</xdr:row>
      <xdr:rowOff>114925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106052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33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3815</xdr:rowOff>
    </xdr:from>
    <xdr:to>
      <xdr:col>46</xdr:col>
      <xdr:colOff>38100</xdr:colOff>
      <xdr:row>77</xdr:row>
      <xdr:rowOff>105415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96542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2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129499</xdr:rowOff>
    </xdr:from>
    <xdr:to>
      <xdr:col>41</xdr:col>
      <xdr:colOff>101600</xdr:colOff>
      <xdr:row>77</xdr:row>
      <xdr:rowOff>59649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1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50776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2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92991</xdr:rowOff>
    </xdr:from>
    <xdr:to>
      <xdr:col>36</xdr:col>
      <xdr:colOff>165100</xdr:colOff>
      <xdr:row>77</xdr:row>
      <xdr:rowOff>23141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2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46025</xdr:rowOff>
    </xdr:from>
    <xdr:to>
      <xdr:col>55</xdr:col>
      <xdr:colOff>0</xdr:colOff>
      <xdr:row>96</xdr:row>
      <xdr:rowOff>21146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333775"/>
          <a:ext cx="838200" cy="1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21146</xdr:rowOff>
    </xdr:from>
    <xdr:to>
      <xdr:col>50</xdr:col>
      <xdr:colOff>114300</xdr:colOff>
      <xdr:row>96</xdr:row>
      <xdr:rowOff>36348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48034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36348</xdr:rowOff>
    </xdr:from>
    <xdr:to>
      <xdr:col>45</xdr:col>
      <xdr:colOff>177800</xdr:colOff>
      <xdr:row>96</xdr:row>
      <xdr:rowOff>42151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495548"/>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42151</xdr:rowOff>
    </xdr:from>
    <xdr:to>
      <xdr:col>41</xdr:col>
      <xdr:colOff>50800</xdr:colOff>
      <xdr:row>96</xdr:row>
      <xdr:rowOff>124434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501351"/>
          <a:ext cx="889000" cy="8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166675</xdr:rowOff>
    </xdr:from>
    <xdr:to>
      <xdr:col>55</xdr:col>
      <xdr:colOff>50800</xdr:colOff>
      <xdr:row>95</xdr:row>
      <xdr:rowOff>96825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28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18102</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1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141796</xdr:rowOff>
    </xdr:from>
    <xdr:to>
      <xdr:col>50</xdr:col>
      <xdr:colOff>165100</xdr:colOff>
      <xdr:row>96</xdr:row>
      <xdr:rowOff>71946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4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88473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2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156998</xdr:rowOff>
    </xdr:from>
    <xdr:to>
      <xdr:col>46</xdr:col>
      <xdr:colOff>38100</xdr:colOff>
      <xdr:row>96</xdr:row>
      <xdr:rowOff>87148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4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103675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162801</xdr:rowOff>
    </xdr:from>
    <xdr:to>
      <xdr:col>41</xdr:col>
      <xdr:colOff>101600</xdr:colOff>
      <xdr:row>96</xdr:row>
      <xdr:rowOff>92951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109478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2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73634</xdr:rowOff>
    </xdr:from>
    <xdr:to>
      <xdr:col>36</xdr:col>
      <xdr:colOff>165100</xdr:colOff>
      <xdr:row>97</xdr:row>
      <xdr:rowOff>3784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20311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107220</xdr:rowOff>
    </xdr:from>
    <xdr:to>
      <xdr:col>85</xdr:col>
      <xdr:colOff>127000</xdr:colOff>
      <xdr:row>38</xdr:row>
      <xdr:rowOff>28163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50870"/>
          <a:ext cx="8382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7779</xdr:rowOff>
    </xdr:from>
    <xdr:to>
      <xdr:col>81</xdr:col>
      <xdr:colOff>50800</xdr:colOff>
      <xdr:row>38</xdr:row>
      <xdr:rowOff>28163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2287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7779</xdr:rowOff>
    </xdr:from>
    <xdr:to>
      <xdr:col>76</xdr:col>
      <xdr:colOff>114300</xdr:colOff>
      <xdr:row>38</xdr:row>
      <xdr:rowOff>84455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22879"/>
          <a:ext cx="8890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71977</xdr:rowOff>
    </xdr:from>
    <xdr:to>
      <xdr:col>71</xdr:col>
      <xdr:colOff>177800</xdr:colOff>
      <xdr:row>38</xdr:row>
      <xdr:rowOff>84455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15627"/>
          <a:ext cx="889000" cy="1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56420</xdr:rowOff>
    </xdr:from>
    <xdr:to>
      <xdr:col>85</xdr:col>
      <xdr:colOff>177800</xdr:colOff>
      <xdr:row>37</xdr:row>
      <xdr:rowOff>158020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34847</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3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148812</xdr:rowOff>
    </xdr:from>
    <xdr:to>
      <xdr:col>81</xdr:col>
      <xdr:colOff>101600</xdr:colOff>
      <xdr:row>38</xdr:row>
      <xdr:rowOff>78963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92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70090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5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128429</xdr:rowOff>
    </xdr:from>
    <xdr:to>
      <xdr:col>76</xdr:col>
      <xdr:colOff>165100</xdr:colOff>
      <xdr:row>38</xdr:row>
      <xdr:rowOff>58579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49706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6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33655</xdr:rowOff>
    </xdr:from>
    <xdr:to>
      <xdr:col>72</xdr:col>
      <xdr:colOff>38100</xdr:colOff>
      <xdr:row>38</xdr:row>
      <xdr:rowOff>135255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126382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21177</xdr:rowOff>
    </xdr:from>
    <xdr:to>
      <xdr:col>67</xdr:col>
      <xdr:colOff>101600</xdr:colOff>
      <xdr:row>37</xdr:row>
      <xdr:rowOff>122777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113904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122822</xdr:rowOff>
    </xdr:from>
    <xdr:to>
      <xdr:col>85</xdr:col>
      <xdr:colOff>127000</xdr:colOff>
      <xdr:row>52</xdr:row>
      <xdr:rowOff>128365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038222"/>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54966</xdr:rowOff>
    </xdr:from>
    <xdr:to>
      <xdr:col>81</xdr:col>
      <xdr:colOff>50800</xdr:colOff>
      <xdr:row>52</xdr:row>
      <xdr:rowOff>128365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8970366"/>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54966</xdr:rowOff>
    </xdr:from>
    <xdr:to>
      <xdr:col>76</xdr:col>
      <xdr:colOff>114300</xdr:colOff>
      <xdr:row>52</xdr:row>
      <xdr:rowOff>87313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897036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87313</xdr:rowOff>
    </xdr:from>
    <xdr:to>
      <xdr:col>71</xdr:col>
      <xdr:colOff>177800</xdr:colOff>
      <xdr:row>52</xdr:row>
      <xdr:rowOff>100629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002713"/>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72022</xdr:rowOff>
    </xdr:from>
    <xdr:to>
      <xdr:col>85</xdr:col>
      <xdr:colOff>177800</xdr:colOff>
      <xdr:row>53</xdr:row>
      <xdr:rowOff>2172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9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94899</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8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77565</xdr:rowOff>
    </xdr:from>
    <xdr:to>
      <xdr:col>81</xdr:col>
      <xdr:colOff>101600</xdr:colOff>
      <xdr:row>53</xdr:row>
      <xdr:rowOff>7715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89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24242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87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4166</xdr:rowOff>
    </xdr:from>
    <xdr:to>
      <xdr:col>76</xdr:col>
      <xdr:colOff>165100</xdr:colOff>
      <xdr:row>52</xdr:row>
      <xdr:rowOff>105766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89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122293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869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36513</xdr:rowOff>
    </xdr:from>
    <xdr:to>
      <xdr:col>72</xdr:col>
      <xdr:colOff>38100</xdr:colOff>
      <xdr:row>52</xdr:row>
      <xdr:rowOff>138113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895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154640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872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49829</xdr:rowOff>
    </xdr:from>
    <xdr:to>
      <xdr:col>67</xdr:col>
      <xdr:colOff>101600</xdr:colOff>
      <xdr:row>52</xdr:row>
      <xdr:rowOff>151429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896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167956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74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142748</xdr:rowOff>
    </xdr:from>
    <xdr:to>
      <xdr:col>85</xdr:col>
      <xdr:colOff>127000</xdr:colOff>
      <xdr:row>79</xdr:row>
      <xdr:rowOff>21286</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15848"/>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142748</xdr:rowOff>
    </xdr:from>
    <xdr:to>
      <xdr:col>81</xdr:col>
      <xdr:colOff>50800</xdr:colOff>
      <xdr:row>79</xdr:row>
      <xdr:rowOff>13094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15848"/>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13094</xdr:rowOff>
    </xdr:from>
    <xdr:to>
      <xdr:col>76</xdr:col>
      <xdr:colOff>114300</xdr:colOff>
      <xdr:row>79</xdr:row>
      <xdr:rowOff>24333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57644"/>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165570</xdr:rowOff>
    </xdr:from>
    <xdr:to>
      <xdr:col>71</xdr:col>
      <xdr:colOff>177800</xdr:colOff>
      <xdr:row>79</xdr:row>
      <xdr:rowOff>24333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38670"/>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141936</xdr:rowOff>
    </xdr:from>
    <xdr:to>
      <xdr:col>85</xdr:col>
      <xdr:colOff>177800</xdr:colOff>
      <xdr:row>79</xdr:row>
      <xdr:rowOff>72086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56863</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2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91948</xdr:rowOff>
    </xdr:from>
    <xdr:to>
      <xdr:col>81</xdr:col>
      <xdr:colOff>101600</xdr:colOff>
      <xdr:row>79</xdr:row>
      <xdr:rowOff>22098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13225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5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133744</xdr:rowOff>
    </xdr:from>
    <xdr:to>
      <xdr:col>76</xdr:col>
      <xdr:colOff>165100</xdr:colOff>
      <xdr:row>79</xdr:row>
      <xdr:rowOff>63894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55021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599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144983</xdr:rowOff>
    </xdr:from>
    <xdr:to>
      <xdr:col>72</xdr:col>
      <xdr:colOff>38100</xdr:colOff>
      <xdr:row>79</xdr:row>
      <xdr:rowOff>75133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66260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1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114770</xdr:rowOff>
    </xdr:from>
    <xdr:to>
      <xdr:col>67</xdr:col>
      <xdr:colOff>101600</xdr:colOff>
      <xdr:row>79</xdr:row>
      <xdr:rowOff>44920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36047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83203</xdr:rowOff>
    </xdr:from>
    <xdr:to>
      <xdr:col>85</xdr:col>
      <xdr:colOff>127000</xdr:colOff>
      <xdr:row>95</xdr:row>
      <xdr:rowOff>5969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199503"/>
          <a:ext cx="8382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83203</xdr:rowOff>
    </xdr:from>
    <xdr:to>
      <xdr:col>81</xdr:col>
      <xdr:colOff>50800</xdr:colOff>
      <xdr:row>94</xdr:row>
      <xdr:rowOff>108970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199503"/>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104822</xdr:rowOff>
    </xdr:from>
    <xdr:to>
      <xdr:col>76</xdr:col>
      <xdr:colOff>114300</xdr:colOff>
      <xdr:row>94</xdr:row>
      <xdr:rowOff>108970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21122"/>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67887</xdr:rowOff>
    </xdr:from>
    <xdr:to>
      <xdr:col>71</xdr:col>
      <xdr:colOff>177800</xdr:colOff>
      <xdr:row>94</xdr:row>
      <xdr:rowOff>104822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84187"/>
          <a:ext cx="8890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126619</xdr:rowOff>
    </xdr:from>
    <xdr:to>
      <xdr:col>85</xdr:col>
      <xdr:colOff>177800</xdr:colOff>
      <xdr:row>95</xdr:row>
      <xdr:rowOff>56769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149496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0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32403</xdr:rowOff>
    </xdr:from>
    <xdr:to>
      <xdr:col>81</xdr:col>
      <xdr:colOff>101600</xdr:colOff>
      <xdr:row>94</xdr:row>
      <xdr:rowOff>134003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150530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59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58170</xdr:rowOff>
    </xdr:from>
    <xdr:to>
      <xdr:col>76</xdr:col>
      <xdr:colOff>165100</xdr:colOff>
      <xdr:row>94</xdr:row>
      <xdr:rowOff>159770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4847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4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54022</xdr:rowOff>
    </xdr:from>
    <xdr:to>
      <xdr:col>72</xdr:col>
      <xdr:colOff>38100</xdr:colOff>
      <xdr:row>94</xdr:row>
      <xdr:rowOff>155622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17087</xdr:rowOff>
    </xdr:from>
    <xdr:to>
      <xdr:col>67</xdr:col>
      <xdr:colOff>101600</xdr:colOff>
      <xdr:row>94</xdr:row>
      <xdr:rowOff>118687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135214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365,921</a:t>
          </a:r>
          <a:r>
            <a:rPr kumimoji="1" lang="ja-JP" altLang="ja-JP" sz="1100">
              <a:solidFill>
                <a:schemeClr val="dk1"/>
              </a:solidFill>
              <a:effectLst/>
              <a:latin typeface="+mn-lt"/>
              <a:ea typeface="+mn-ea"/>
              <a:cs typeface="+mn-cs"/>
            </a:rPr>
            <a:t>円で、昨年度から</a:t>
          </a:r>
          <a:r>
            <a:rPr kumimoji="1" lang="en-US" altLang="ja-JP" sz="1100">
              <a:solidFill>
                <a:schemeClr val="dk1"/>
              </a:solidFill>
              <a:effectLst/>
              <a:latin typeface="+mn-lt"/>
              <a:ea typeface="+mn-ea"/>
              <a:cs typeface="+mn-cs"/>
            </a:rPr>
            <a:t>6,019</a:t>
          </a:r>
          <a:r>
            <a:rPr kumimoji="1" lang="ja-JP" altLang="ja-JP" sz="1100">
              <a:solidFill>
                <a:schemeClr val="dk1"/>
              </a:solidFill>
              <a:effectLst/>
              <a:latin typeface="+mn-lt"/>
              <a:ea typeface="+mn-ea"/>
              <a:cs typeface="+mn-cs"/>
            </a:rPr>
            <a:t>円増加した。</a:t>
          </a:r>
          <a:endParaRPr lang="ja-JP" altLang="ja-JP">
            <a:effectLst/>
          </a:endParaRPr>
        </a:p>
        <a:p>
          <a:r>
            <a:rPr kumimoji="1" lang="ja-JP" altLang="ja-JP" sz="1100">
              <a:solidFill>
                <a:schemeClr val="dk1"/>
              </a:solidFill>
              <a:effectLst/>
              <a:latin typeface="+mn-lt"/>
              <a:ea typeface="+mn-ea"/>
              <a:cs typeface="+mn-cs"/>
            </a:rPr>
            <a:t>　これは、国の「防災・減災、国土強靭化３か年緊急対策」等に基づく公共事業費等の増により土木費が</a:t>
          </a:r>
          <a:r>
            <a:rPr kumimoji="1" lang="en-US" altLang="ja-JP" sz="1100">
              <a:solidFill>
                <a:schemeClr val="dk1"/>
              </a:solidFill>
              <a:effectLst/>
              <a:latin typeface="+mn-lt"/>
              <a:ea typeface="+mn-ea"/>
              <a:cs typeface="+mn-cs"/>
            </a:rPr>
            <a:t>11,541</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、社会保障関係経費などの増により民生費が</a:t>
          </a:r>
          <a:r>
            <a:rPr kumimoji="1" lang="en-US" altLang="ja-JP" sz="1100">
              <a:solidFill>
                <a:schemeClr val="dk1"/>
              </a:solidFill>
              <a:effectLst/>
              <a:latin typeface="+mn-lt"/>
              <a:ea typeface="+mn-ea"/>
              <a:cs typeface="+mn-cs"/>
            </a:rPr>
            <a:t>2,218</a:t>
          </a:r>
          <a:r>
            <a:rPr kumimoji="1" lang="ja-JP" altLang="en-US" sz="1100">
              <a:solidFill>
                <a:schemeClr val="dk1"/>
              </a:solidFill>
              <a:effectLst/>
              <a:latin typeface="+mn-lt"/>
              <a:ea typeface="+mn-ea"/>
              <a:cs typeface="+mn-cs"/>
            </a:rPr>
            <a:t>円増加した一方で、</a:t>
          </a:r>
          <a:r>
            <a:rPr kumimoji="1" lang="ja-JP" altLang="ja-JP" sz="1100">
              <a:solidFill>
                <a:schemeClr val="dk1"/>
              </a:solidFill>
              <a:effectLst/>
              <a:latin typeface="+mn-lt"/>
              <a:ea typeface="+mn-ea"/>
              <a:cs typeface="+mn-cs"/>
            </a:rPr>
            <a:t>財政調整基金および県債管理基金の積立の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により総務費が</a:t>
          </a:r>
          <a:r>
            <a:rPr kumimoji="1" lang="en-US" altLang="ja-JP" sz="1100">
              <a:solidFill>
                <a:schemeClr val="dk1"/>
              </a:solidFill>
              <a:effectLst/>
              <a:latin typeface="+mn-lt"/>
              <a:ea typeface="+mn-ea"/>
              <a:cs typeface="+mn-cs"/>
            </a:rPr>
            <a:t>2,878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中小企業振興資金貸付金などの減により商工費が</a:t>
          </a:r>
          <a:r>
            <a:rPr kumimoji="1" lang="en-US" altLang="ja-JP" sz="1100">
              <a:solidFill>
                <a:schemeClr val="dk1"/>
              </a:solidFill>
              <a:effectLst/>
              <a:latin typeface="+mn-lt"/>
              <a:ea typeface="+mn-ea"/>
              <a:cs typeface="+mn-cs"/>
            </a:rPr>
            <a:t>1,841</a:t>
          </a:r>
          <a:r>
            <a:rPr kumimoji="1" lang="ja-JP" altLang="en-US" sz="1100">
              <a:solidFill>
                <a:schemeClr val="dk1"/>
              </a:solidFill>
              <a:effectLst/>
              <a:latin typeface="+mn-lt"/>
              <a:ea typeface="+mn-ea"/>
              <a:cs typeface="+mn-cs"/>
            </a:rPr>
            <a:t>円減少したこと、</a:t>
          </a:r>
          <a:r>
            <a:rPr kumimoji="1" lang="ja-JP" altLang="ja-JP" sz="1100">
              <a:solidFill>
                <a:schemeClr val="dk1"/>
              </a:solidFill>
              <a:effectLst/>
              <a:latin typeface="+mn-lt"/>
              <a:ea typeface="+mn-ea"/>
              <a:cs typeface="+mn-cs"/>
            </a:rPr>
            <a:t>低金利下で借換えが進み、利子が減少したことなどにより、公債費が</a:t>
          </a:r>
          <a:r>
            <a:rPr kumimoji="1" lang="en-US" altLang="ja-JP" sz="1100">
              <a:solidFill>
                <a:schemeClr val="dk1"/>
              </a:solidFill>
              <a:effectLst/>
              <a:latin typeface="+mn-lt"/>
              <a:ea typeface="+mn-ea"/>
              <a:cs typeface="+mn-cs"/>
            </a:rPr>
            <a:t>2,885</a:t>
          </a:r>
          <a:r>
            <a:rPr kumimoji="1" lang="ja-JP" altLang="ja-JP" sz="1100">
              <a:solidFill>
                <a:schemeClr val="dk1"/>
              </a:solidFill>
              <a:effectLst/>
              <a:latin typeface="+mn-lt"/>
              <a:ea typeface="+mn-ea"/>
              <a:cs typeface="+mn-cs"/>
            </a:rPr>
            <a:t>円減少したことなどによるものである。</a:t>
          </a:r>
          <a:endParaRPr lang="ja-JP" altLang="ja-JP" sz="1400">
            <a:effectLst/>
          </a:endParaRPr>
        </a:p>
        <a:p>
          <a:r>
            <a:rPr kumimoji="1" lang="ja-JP" altLang="ja-JP" sz="1100">
              <a:solidFill>
                <a:schemeClr val="dk1"/>
              </a:solidFill>
              <a:effectLst/>
              <a:latin typeface="+mn-lt"/>
              <a:ea typeface="+mn-ea"/>
              <a:cs typeface="+mn-cs"/>
            </a:rPr>
            <a:t>　本県では、教育費および公債費でグループ内平均との乖離が大きい。公債費は、グループ内の他団体では本県に比べて人口規模がはるかに大きいため相対的に数値が大きくなるが、人口規模が同等の団体との比較ではむしろ小さな数値となっている。また、本県は、就学年齢層を含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歳の人口比率が全国的に見ても特に高く、教育費が相対的に大きくなっている。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実質収支は、黒字を確保した。また、年間の税収の増加や行財政改革方針に基づく歳入歳出両面における取組の成果等により、実質単年度収支も黒字となった。</a:t>
          </a:r>
          <a:endParaRPr lang="ja-JP" altLang="ja-JP" sz="1400">
            <a:effectLst/>
          </a:endParaRPr>
        </a:p>
        <a:p>
          <a:r>
            <a:rPr kumimoji="1" lang="ja-JP" altLang="ja-JP" sz="1100">
              <a:solidFill>
                <a:schemeClr val="dk1"/>
              </a:solidFill>
              <a:effectLst/>
              <a:latin typeface="+mn-lt"/>
              <a:ea typeface="+mn-ea"/>
              <a:cs typeface="+mn-cs"/>
            </a:rPr>
            <a:t>　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滋賀県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ずれの会計も黒字を維持した。これまで、滋賀県行財政改革方針に基づく実施計画である「財政改革推進計画」や「財政健全化に向けた取組について」に基づき、収支の改善に向け、着実に歳出の抑制に努めたことにより、実質収支を黒字に保つことができている。</a:t>
          </a:r>
          <a:endParaRPr lang="ja-JP" altLang="ja-JP" sz="1400">
            <a:effectLst/>
          </a:endParaRPr>
        </a:p>
        <a:p>
          <a:r>
            <a:rPr kumimoji="1" lang="ja-JP" altLang="ja-JP" sz="1100">
              <a:solidFill>
                <a:schemeClr val="dk1"/>
              </a:solidFill>
              <a:effectLst/>
              <a:latin typeface="+mn-lt"/>
              <a:ea typeface="+mn-ea"/>
              <a:cs typeface="+mn-cs"/>
            </a:rPr>
            <a:t>　今後、社会保障関係費や国土強靭化５か年加速化対策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スポーツ大会・全国障害者スポーツ大会関連経費、公共施設の老朽化対策など今後見込まれる財政需要に適切に対応しつつ、滋賀の将来のために必要な投資や人口減少をはじめとする様々な行政課題にも的確に対応していくために、今後、県の経営資源を活用した様々な歳入確保についてあらゆる可能性を検討するとともに、県が実施する必要性や効果、経費積算の妥当性を見極め、一層の効率化、合理化、経費の最小化、年度間の平準化を図り、持続可能な財政基盤の確立に取り組む。</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525620290</v>
      </c>
      <c r="BO4" s="420"/>
      <c r="BP4" s="420"/>
      <c r="BQ4" s="420"/>
      <c r="BR4" s="420"/>
      <c r="BS4" s="420"/>
      <c r="BT4" s="420"/>
      <c r="BU4" s="421"/>
      <c r="BV4" s="419">
        <v>516668825</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0.3</v>
      </c>
      <c r="CU4" s="426"/>
      <c r="CV4" s="426"/>
      <c r="CW4" s="426"/>
      <c r="CX4" s="426"/>
      <c r="CY4" s="426"/>
      <c r="CZ4" s="426"/>
      <c r="DA4" s="427"/>
      <c r="DB4" s="425">
        <v>0.3</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519955009</v>
      </c>
      <c r="BO5" s="432"/>
      <c r="BP5" s="432"/>
      <c r="BQ5" s="432"/>
      <c r="BR5" s="432"/>
      <c r="BS5" s="432"/>
      <c r="BT5" s="432"/>
      <c r="BU5" s="433"/>
      <c r="BV5" s="431">
        <v>511088934</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94.7</v>
      </c>
      <c r="CU5" s="438"/>
      <c r="CV5" s="438"/>
      <c r="CW5" s="438"/>
      <c r="CX5" s="438"/>
      <c r="CY5" s="438"/>
      <c r="CZ5" s="438"/>
      <c r="DA5" s="439"/>
      <c r="DB5" s="437">
        <v>92.3</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12500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5665281</v>
      </c>
      <c r="BO6" s="432"/>
      <c r="BP6" s="432"/>
      <c r="BQ6" s="432"/>
      <c r="BR6" s="432"/>
      <c r="BS6" s="432"/>
      <c r="BT6" s="432"/>
      <c r="BU6" s="433"/>
      <c r="BV6" s="431">
        <v>5579891</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102.1</v>
      </c>
      <c r="CU6" s="454"/>
      <c r="CV6" s="454"/>
      <c r="CW6" s="454"/>
      <c r="CX6" s="454"/>
      <c r="CY6" s="454"/>
      <c r="CZ6" s="454"/>
      <c r="DA6" s="455"/>
      <c r="DB6" s="453">
        <v>101.4</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9800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4591992</v>
      </c>
      <c r="BO7" s="432"/>
      <c r="BP7" s="432"/>
      <c r="BQ7" s="432"/>
      <c r="BR7" s="432"/>
      <c r="BS7" s="432"/>
      <c r="BT7" s="432"/>
      <c r="BU7" s="433"/>
      <c r="BV7" s="431">
        <v>4489826</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334637307</v>
      </c>
      <c r="CU7" s="432"/>
      <c r="CV7" s="432"/>
      <c r="CW7" s="432"/>
      <c r="CX7" s="432"/>
      <c r="CY7" s="432"/>
      <c r="CZ7" s="432"/>
      <c r="DA7" s="433"/>
      <c r="DB7" s="431">
        <v>332107763</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8000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1073289</v>
      </c>
      <c r="BO8" s="432"/>
      <c r="BP8" s="432"/>
      <c r="BQ8" s="432"/>
      <c r="BR8" s="432"/>
      <c r="BS8" s="432"/>
      <c r="BT8" s="432"/>
      <c r="BU8" s="433"/>
      <c r="BV8" s="431">
        <v>1090065</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0.57287999999999994</v>
      </c>
      <c r="CU8" s="451"/>
      <c r="CV8" s="451"/>
      <c r="CW8" s="451"/>
      <c r="CX8" s="451"/>
      <c r="CY8" s="451"/>
      <c r="CZ8" s="451"/>
      <c r="DA8" s="452"/>
      <c r="DB8" s="450">
        <v>0.56535000000000002</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1412916</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9800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-16776</v>
      </c>
      <c r="BO9" s="432"/>
      <c r="BP9" s="432"/>
      <c r="BQ9" s="432"/>
      <c r="BR9" s="432"/>
      <c r="BS9" s="432"/>
      <c r="BT9" s="432"/>
      <c r="BU9" s="433"/>
      <c r="BV9" s="431">
        <v>59275</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20.3</v>
      </c>
      <c r="CU9" s="438"/>
      <c r="CV9" s="438"/>
      <c r="CW9" s="438"/>
      <c r="CX9" s="438"/>
      <c r="CY9" s="438"/>
      <c r="CZ9" s="438"/>
      <c r="DA9" s="439"/>
      <c r="DB9" s="437">
        <v>20.100000000000001</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1410777</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8500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2182672</v>
      </c>
      <c r="BO10" s="432"/>
      <c r="BP10" s="432"/>
      <c r="BQ10" s="432"/>
      <c r="BR10" s="432"/>
      <c r="BS10" s="432"/>
      <c r="BT10" s="432"/>
      <c r="BU10" s="433"/>
      <c r="BV10" s="431">
        <v>4119118</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42</v>
      </c>
      <c r="AJ11" s="447"/>
      <c r="AK11" s="447"/>
      <c r="AL11" s="447"/>
      <c r="AM11" s="447"/>
      <c r="AN11" s="447"/>
      <c r="AO11" s="447"/>
      <c r="AP11" s="448"/>
      <c r="AQ11" s="446">
        <v>8000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1420948</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119701</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119</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1387945</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2046195</v>
      </c>
      <c r="BO13" s="432"/>
      <c r="BP13" s="432"/>
      <c r="BQ13" s="432"/>
      <c r="BR13" s="432"/>
      <c r="BS13" s="432"/>
      <c r="BT13" s="432"/>
      <c r="BU13" s="433"/>
      <c r="BV13" s="431">
        <v>4178393</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10.9</v>
      </c>
      <c r="CU13" s="438"/>
      <c r="CV13" s="438"/>
      <c r="CW13" s="438"/>
      <c r="CX13" s="438"/>
      <c r="CY13" s="438"/>
      <c r="CZ13" s="438"/>
      <c r="DA13" s="439"/>
      <c r="DB13" s="437">
        <v>11.6</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1420080</v>
      </c>
      <c r="S14" s="547"/>
      <c r="T14" s="547"/>
      <c r="U14" s="547"/>
      <c r="V14" s="548"/>
      <c r="W14" s="473"/>
      <c r="X14" s="474"/>
      <c r="Y14" s="475"/>
      <c r="Z14" s="500" t="s">
        <v>133</v>
      </c>
      <c r="AA14" s="501"/>
      <c r="AB14" s="501"/>
      <c r="AC14" s="501"/>
      <c r="AD14" s="501"/>
      <c r="AE14" s="501"/>
      <c r="AF14" s="501"/>
      <c r="AG14" s="501"/>
      <c r="AH14" s="502"/>
      <c r="AI14" s="446">
        <v>4282</v>
      </c>
      <c r="AJ14" s="447"/>
      <c r="AK14" s="447"/>
      <c r="AL14" s="447"/>
      <c r="AM14" s="448"/>
      <c r="AN14" s="446">
        <v>13925064</v>
      </c>
      <c r="AO14" s="447"/>
      <c r="AP14" s="447"/>
      <c r="AQ14" s="447"/>
      <c r="AR14" s="447"/>
      <c r="AS14" s="448"/>
      <c r="AT14" s="446">
        <v>3252</v>
      </c>
      <c r="AU14" s="447"/>
      <c r="AV14" s="447"/>
      <c r="AW14" s="447"/>
      <c r="AX14" s="447"/>
      <c r="AY14" s="449"/>
      <c r="AZ14" s="440" t="s">
        <v>134</v>
      </c>
      <c r="BA14" s="441"/>
      <c r="BB14" s="441"/>
      <c r="BC14" s="441"/>
      <c r="BD14" s="441"/>
      <c r="BE14" s="441"/>
      <c r="BF14" s="441"/>
      <c r="BG14" s="441"/>
      <c r="BH14" s="441"/>
      <c r="BI14" s="441"/>
      <c r="BJ14" s="441"/>
      <c r="BK14" s="441"/>
      <c r="BL14" s="441"/>
      <c r="BM14" s="442"/>
      <c r="BN14" s="419">
        <v>157445087</v>
      </c>
      <c r="BO14" s="420"/>
      <c r="BP14" s="420"/>
      <c r="BQ14" s="420"/>
      <c r="BR14" s="420"/>
      <c r="BS14" s="420"/>
      <c r="BT14" s="420"/>
      <c r="BU14" s="421"/>
      <c r="BV14" s="419">
        <v>150286375</v>
      </c>
      <c r="BW14" s="420"/>
      <c r="BX14" s="420"/>
      <c r="BY14" s="420"/>
      <c r="BZ14" s="420"/>
      <c r="CA14" s="420"/>
      <c r="CB14" s="420"/>
      <c r="CC14" s="421"/>
      <c r="CD14" s="497" t="s">
        <v>135</v>
      </c>
      <c r="CE14" s="498"/>
      <c r="CF14" s="498"/>
      <c r="CG14" s="498"/>
      <c r="CH14" s="498"/>
      <c r="CI14" s="498"/>
      <c r="CJ14" s="498"/>
      <c r="CK14" s="498"/>
      <c r="CL14" s="498"/>
      <c r="CM14" s="498"/>
      <c r="CN14" s="498"/>
      <c r="CO14" s="498"/>
      <c r="CP14" s="498"/>
      <c r="CQ14" s="498"/>
      <c r="CR14" s="498"/>
      <c r="CS14" s="499"/>
      <c r="CT14" s="540">
        <v>202.1</v>
      </c>
      <c r="CU14" s="541"/>
      <c r="CV14" s="541"/>
      <c r="CW14" s="541"/>
      <c r="CX14" s="541"/>
      <c r="CY14" s="541"/>
      <c r="CZ14" s="541"/>
      <c r="DA14" s="542"/>
      <c r="DB14" s="540">
        <v>200.4</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136</v>
      </c>
      <c r="N15" s="526"/>
      <c r="O15" s="526"/>
      <c r="P15" s="526"/>
      <c r="Q15" s="527"/>
      <c r="R15" s="546">
        <v>1390806</v>
      </c>
      <c r="S15" s="547"/>
      <c r="T15" s="547"/>
      <c r="U15" s="547"/>
      <c r="V15" s="548"/>
      <c r="W15" s="473"/>
      <c r="X15" s="474"/>
      <c r="Y15" s="475"/>
      <c r="Z15" s="500" t="s">
        <v>137</v>
      </c>
      <c r="AA15" s="501"/>
      <c r="AB15" s="501"/>
      <c r="AC15" s="501"/>
      <c r="AD15" s="501"/>
      <c r="AE15" s="501"/>
      <c r="AF15" s="501"/>
      <c r="AG15" s="501"/>
      <c r="AH15" s="502"/>
      <c r="AI15" s="446" t="s">
        <v>138</v>
      </c>
      <c r="AJ15" s="447"/>
      <c r="AK15" s="447"/>
      <c r="AL15" s="447"/>
      <c r="AM15" s="448"/>
      <c r="AN15" s="446" t="s">
        <v>119</v>
      </c>
      <c r="AO15" s="447"/>
      <c r="AP15" s="447"/>
      <c r="AQ15" s="447"/>
      <c r="AR15" s="447"/>
      <c r="AS15" s="448"/>
      <c r="AT15" s="446" t="s">
        <v>119</v>
      </c>
      <c r="AU15" s="447"/>
      <c r="AV15" s="447"/>
      <c r="AW15" s="447"/>
      <c r="AX15" s="447"/>
      <c r="AY15" s="449"/>
      <c r="AZ15" s="428" t="s">
        <v>139</v>
      </c>
      <c r="BA15" s="429"/>
      <c r="BB15" s="429"/>
      <c r="BC15" s="429"/>
      <c r="BD15" s="429"/>
      <c r="BE15" s="429"/>
      <c r="BF15" s="429"/>
      <c r="BG15" s="429"/>
      <c r="BH15" s="429"/>
      <c r="BI15" s="429"/>
      <c r="BJ15" s="429"/>
      <c r="BK15" s="429"/>
      <c r="BL15" s="429"/>
      <c r="BM15" s="430"/>
      <c r="BN15" s="431">
        <v>270758540</v>
      </c>
      <c r="BO15" s="432"/>
      <c r="BP15" s="432"/>
      <c r="BQ15" s="432"/>
      <c r="BR15" s="432"/>
      <c r="BS15" s="432"/>
      <c r="BT15" s="432"/>
      <c r="BU15" s="433"/>
      <c r="BV15" s="431">
        <v>263915124</v>
      </c>
      <c r="BW15" s="432"/>
      <c r="BX15" s="432"/>
      <c r="BY15" s="432"/>
      <c r="BZ15" s="432"/>
      <c r="CA15" s="432"/>
      <c r="CB15" s="432"/>
      <c r="CC15" s="433"/>
      <c r="CD15" s="551" t="s">
        <v>140</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141</v>
      </c>
      <c r="M16" s="560"/>
      <c r="N16" s="560"/>
      <c r="O16" s="560"/>
      <c r="P16" s="560"/>
      <c r="Q16" s="561"/>
      <c r="R16" s="557" t="s">
        <v>142</v>
      </c>
      <c r="S16" s="558"/>
      <c r="T16" s="558"/>
      <c r="U16" s="558"/>
      <c r="V16" s="559"/>
      <c r="W16" s="473"/>
      <c r="X16" s="474"/>
      <c r="Y16" s="475"/>
      <c r="Z16" s="500" t="s">
        <v>143</v>
      </c>
      <c r="AA16" s="501"/>
      <c r="AB16" s="501"/>
      <c r="AC16" s="501"/>
      <c r="AD16" s="501"/>
      <c r="AE16" s="501"/>
      <c r="AF16" s="501"/>
      <c r="AG16" s="501"/>
      <c r="AH16" s="502"/>
      <c r="AI16" s="446">
        <v>118</v>
      </c>
      <c r="AJ16" s="447"/>
      <c r="AK16" s="447"/>
      <c r="AL16" s="447"/>
      <c r="AM16" s="448"/>
      <c r="AN16" s="446">
        <v>373352</v>
      </c>
      <c r="AO16" s="447"/>
      <c r="AP16" s="447"/>
      <c r="AQ16" s="447"/>
      <c r="AR16" s="447"/>
      <c r="AS16" s="448"/>
      <c r="AT16" s="446">
        <v>3164</v>
      </c>
      <c r="AU16" s="447"/>
      <c r="AV16" s="447"/>
      <c r="AW16" s="447"/>
      <c r="AX16" s="447"/>
      <c r="AY16" s="449"/>
      <c r="AZ16" s="428" t="s">
        <v>144</v>
      </c>
      <c r="BA16" s="429"/>
      <c r="BB16" s="429"/>
      <c r="BC16" s="429"/>
      <c r="BD16" s="429"/>
      <c r="BE16" s="429"/>
      <c r="BF16" s="429"/>
      <c r="BG16" s="429"/>
      <c r="BH16" s="429"/>
      <c r="BI16" s="429"/>
      <c r="BJ16" s="429"/>
      <c r="BK16" s="429"/>
      <c r="BL16" s="429"/>
      <c r="BM16" s="430"/>
      <c r="BN16" s="431">
        <v>197157384</v>
      </c>
      <c r="BO16" s="432"/>
      <c r="BP16" s="432"/>
      <c r="BQ16" s="432"/>
      <c r="BR16" s="432"/>
      <c r="BS16" s="432"/>
      <c r="BT16" s="432"/>
      <c r="BU16" s="433"/>
      <c r="BV16" s="431">
        <v>188069266</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145</v>
      </c>
      <c r="N17" s="555"/>
      <c r="O17" s="555"/>
      <c r="P17" s="555"/>
      <c r="Q17" s="556"/>
      <c r="R17" s="557" t="s">
        <v>146</v>
      </c>
      <c r="S17" s="558"/>
      <c r="T17" s="558"/>
      <c r="U17" s="558"/>
      <c r="V17" s="559"/>
      <c r="W17" s="473"/>
      <c r="X17" s="474"/>
      <c r="Y17" s="475"/>
      <c r="Z17" s="500" t="s">
        <v>147</v>
      </c>
      <c r="AA17" s="501"/>
      <c r="AB17" s="501"/>
      <c r="AC17" s="501"/>
      <c r="AD17" s="501"/>
      <c r="AE17" s="501"/>
      <c r="AF17" s="501"/>
      <c r="AG17" s="501"/>
      <c r="AH17" s="502"/>
      <c r="AI17" s="446">
        <v>2314</v>
      </c>
      <c r="AJ17" s="447"/>
      <c r="AK17" s="447"/>
      <c r="AL17" s="447"/>
      <c r="AM17" s="448"/>
      <c r="AN17" s="446">
        <v>7659340</v>
      </c>
      <c r="AO17" s="447"/>
      <c r="AP17" s="447"/>
      <c r="AQ17" s="447"/>
      <c r="AR17" s="447"/>
      <c r="AS17" s="448"/>
      <c r="AT17" s="446">
        <v>3310</v>
      </c>
      <c r="AU17" s="447"/>
      <c r="AV17" s="447"/>
      <c r="AW17" s="447"/>
      <c r="AX17" s="447"/>
      <c r="AY17" s="449"/>
      <c r="AZ17" s="428" t="s">
        <v>148</v>
      </c>
      <c r="BA17" s="429"/>
      <c r="BB17" s="429"/>
      <c r="BC17" s="429"/>
      <c r="BD17" s="429"/>
      <c r="BE17" s="429"/>
      <c r="BF17" s="429"/>
      <c r="BG17" s="429"/>
      <c r="BH17" s="429"/>
      <c r="BI17" s="429"/>
      <c r="BJ17" s="429"/>
      <c r="BK17" s="429"/>
      <c r="BL17" s="429"/>
      <c r="BM17" s="430"/>
      <c r="BN17" s="431">
        <v>317170623</v>
      </c>
      <c r="BO17" s="432"/>
      <c r="BP17" s="432"/>
      <c r="BQ17" s="432"/>
      <c r="BR17" s="432"/>
      <c r="BS17" s="432"/>
      <c r="BT17" s="432"/>
      <c r="BU17" s="433"/>
      <c r="BV17" s="431">
        <v>313865605</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149</v>
      </c>
      <c r="C18" s="414"/>
      <c r="D18" s="414"/>
      <c r="E18" s="414"/>
      <c r="F18" s="414"/>
      <c r="G18" s="414"/>
      <c r="H18" s="414"/>
      <c r="I18" s="414"/>
      <c r="J18" s="414"/>
      <c r="K18" s="562"/>
      <c r="L18" s="563">
        <v>4017</v>
      </c>
      <c r="M18" s="564"/>
      <c r="N18" s="564"/>
      <c r="O18" s="564"/>
      <c r="P18" s="564"/>
      <c r="Q18" s="564"/>
      <c r="R18" s="564"/>
      <c r="S18" s="564"/>
      <c r="T18" s="564"/>
      <c r="U18" s="564"/>
      <c r="V18" s="564"/>
      <c r="W18" s="473"/>
      <c r="X18" s="474"/>
      <c r="Y18" s="475"/>
      <c r="Z18" s="500" t="s">
        <v>150</v>
      </c>
      <c r="AA18" s="501"/>
      <c r="AB18" s="501"/>
      <c r="AC18" s="501"/>
      <c r="AD18" s="501"/>
      <c r="AE18" s="501"/>
      <c r="AF18" s="501"/>
      <c r="AG18" s="501"/>
      <c r="AH18" s="502"/>
      <c r="AI18" s="446">
        <v>10750</v>
      </c>
      <c r="AJ18" s="447"/>
      <c r="AK18" s="447"/>
      <c r="AL18" s="447"/>
      <c r="AM18" s="448"/>
      <c r="AN18" s="446">
        <v>38642682</v>
      </c>
      <c r="AO18" s="447"/>
      <c r="AP18" s="447"/>
      <c r="AQ18" s="447"/>
      <c r="AR18" s="447"/>
      <c r="AS18" s="448"/>
      <c r="AT18" s="446">
        <v>3595</v>
      </c>
      <c r="AU18" s="447"/>
      <c r="AV18" s="447"/>
      <c r="AW18" s="447"/>
      <c r="AX18" s="447"/>
      <c r="AY18" s="449"/>
      <c r="AZ18" s="531" t="s">
        <v>151</v>
      </c>
      <c r="BA18" s="532"/>
      <c r="BB18" s="532"/>
      <c r="BC18" s="532"/>
      <c r="BD18" s="532"/>
      <c r="BE18" s="532"/>
      <c r="BF18" s="532"/>
      <c r="BG18" s="532"/>
      <c r="BH18" s="532"/>
      <c r="BI18" s="532"/>
      <c r="BJ18" s="532"/>
      <c r="BK18" s="532"/>
      <c r="BL18" s="532"/>
      <c r="BM18" s="533"/>
      <c r="BN18" s="565">
        <v>373394722</v>
      </c>
      <c r="BO18" s="566"/>
      <c r="BP18" s="566"/>
      <c r="BQ18" s="566"/>
      <c r="BR18" s="566"/>
      <c r="BS18" s="566"/>
      <c r="BT18" s="566"/>
      <c r="BU18" s="567"/>
      <c r="BV18" s="565">
        <v>380525070</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152</v>
      </c>
      <c r="C19" s="414"/>
      <c r="D19" s="414"/>
      <c r="E19" s="414"/>
      <c r="F19" s="414"/>
      <c r="G19" s="414"/>
      <c r="H19" s="414"/>
      <c r="I19" s="414"/>
      <c r="J19" s="414"/>
      <c r="K19" s="562"/>
      <c r="L19" s="563">
        <v>354</v>
      </c>
      <c r="M19" s="564"/>
      <c r="N19" s="564"/>
      <c r="O19" s="564"/>
      <c r="P19" s="564"/>
      <c r="Q19" s="564"/>
      <c r="R19" s="564"/>
      <c r="S19" s="564"/>
      <c r="T19" s="564"/>
      <c r="U19" s="564"/>
      <c r="V19" s="564"/>
      <c r="W19" s="473"/>
      <c r="X19" s="474"/>
      <c r="Y19" s="475"/>
      <c r="Z19" s="500" t="s">
        <v>153</v>
      </c>
      <c r="AA19" s="501"/>
      <c r="AB19" s="501"/>
      <c r="AC19" s="501"/>
      <c r="AD19" s="501"/>
      <c r="AE19" s="501"/>
      <c r="AF19" s="501"/>
      <c r="AG19" s="501"/>
      <c r="AH19" s="502"/>
      <c r="AI19" s="446" t="s">
        <v>119</v>
      </c>
      <c r="AJ19" s="447"/>
      <c r="AK19" s="447"/>
      <c r="AL19" s="447"/>
      <c r="AM19" s="448"/>
      <c r="AN19" s="446" t="s">
        <v>154</v>
      </c>
      <c r="AO19" s="447"/>
      <c r="AP19" s="447"/>
      <c r="AQ19" s="447"/>
      <c r="AR19" s="447"/>
      <c r="AS19" s="448"/>
      <c r="AT19" s="446" t="s">
        <v>154</v>
      </c>
      <c r="AU19" s="447"/>
      <c r="AV19" s="447"/>
      <c r="AW19" s="447"/>
      <c r="AX19" s="447"/>
      <c r="AY19" s="449"/>
      <c r="AZ19" s="440" t="s">
        <v>155</v>
      </c>
      <c r="BA19" s="441"/>
      <c r="BB19" s="441"/>
      <c r="BC19" s="441"/>
      <c r="BD19" s="441"/>
      <c r="BE19" s="441"/>
      <c r="BF19" s="441"/>
      <c r="BG19" s="441"/>
      <c r="BH19" s="441"/>
      <c r="BI19" s="441"/>
      <c r="BJ19" s="441"/>
      <c r="BK19" s="441"/>
      <c r="BL19" s="441"/>
      <c r="BM19" s="442"/>
      <c r="BN19" s="419">
        <v>1079682893</v>
      </c>
      <c r="BO19" s="420"/>
      <c r="BP19" s="420"/>
      <c r="BQ19" s="420"/>
      <c r="BR19" s="420"/>
      <c r="BS19" s="420"/>
      <c r="BT19" s="420"/>
      <c r="BU19" s="421"/>
      <c r="BV19" s="419">
        <v>1073166299</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156</v>
      </c>
      <c r="C20" s="414"/>
      <c r="D20" s="414"/>
      <c r="E20" s="414"/>
      <c r="F20" s="414"/>
      <c r="G20" s="414"/>
      <c r="H20" s="414"/>
      <c r="I20" s="414"/>
      <c r="J20" s="414"/>
      <c r="K20" s="562"/>
      <c r="L20" s="563">
        <v>537550</v>
      </c>
      <c r="M20" s="564"/>
      <c r="N20" s="564"/>
      <c r="O20" s="564"/>
      <c r="P20" s="564"/>
      <c r="Q20" s="564"/>
      <c r="R20" s="564"/>
      <c r="S20" s="564"/>
      <c r="T20" s="564"/>
      <c r="U20" s="564"/>
      <c r="V20" s="564"/>
      <c r="W20" s="476"/>
      <c r="X20" s="477"/>
      <c r="Y20" s="478"/>
      <c r="Z20" s="500" t="s">
        <v>157</v>
      </c>
      <c r="AA20" s="501"/>
      <c r="AB20" s="501"/>
      <c r="AC20" s="501"/>
      <c r="AD20" s="501"/>
      <c r="AE20" s="501"/>
      <c r="AF20" s="501"/>
      <c r="AG20" s="501"/>
      <c r="AH20" s="502"/>
      <c r="AI20" s="446">
        <v>17346</v>
      </c>
      <c r="AJ20" s="447"/>
      <c r="AK20" s="447"/>
      <c r="AL20" s="447"/>
      <c r="AM20" s="448"/>
      <c r="AN20" s="446">
        <v>60227086</v>
      </c>
      <c r="AO20" s="447"/>
      <c r="AP20" s="447"/>
      <c r="AQ20" s="447"/>
      <c r="AR20" s="447"/>
      <c r="AS20" s="448"/>
      <c r="AT20" s="446">
        <v>3472</v>
      </c>
      <c r="AU20" s="447"/>
      <c r="AV20" s="447"/>
      <c r="AW20" s="447"/>
      <c r="AX20" s="447"/>
      <c r="AY20" s="449"/>
      <c r="AZ20" s="531" t="s">
        <v>158</v>
      </c>
      <c r="BA20" s="532"/>
      <c r="BB20" s="532"/>
      <c r="BC20" s="532"/>
      <c r="BD20" s="532"/>
      <c r="BE20" s="532"/>
      <c r="BF20" s="532"/>
      <c r="BG20" s="532"/>
      <c r="BH20" s="532"/>
      <c r="BI20" s="532"/>
      <c r="BJ20" s="532"/>
      <c r="BK20" s="532"/>
      <c r="BL20" s="532"/>
      <c r="BM20" s="533"/>
      <c r="BN20" s="565">
        <v>265513218</v>
      </c>
      <c r="BO20" s="566"/>
      <c r="BP20" s="566"/>
      <c r="BQ20" s="566"/>
      <c r="BR20" s="566"/>
      <c r="BS20" s="566"/>
      <c r="BT20" s="566"/>
      <c r="BU20" s="567"/>
      <c r="BV20" s="565">
        <v>271835828</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159</v>
      </c>
      <c r="X21" s="569"/>
      <c r="Y21" s="569"/>
      <c r="Z21" s="569"/>
      <c r="AA21" s="569"/>
      <c r="AB21" s="569"/>
      <c r="AC21" s="569"/>
      <c r="AD21" s="569"/>
      <c r="AE21" s="569"/>
      <c r="AF21" s="569"/>
      <c r="AG21" s="569"/>
      <c r="AH21" s="570"/>
      <c r="AI21" s="571">
        <v>100.8</v>
      </c>
      <c r="AJ21" s="572"/>
      <c r="AK21" s="572"/>
      <c r="AL21" s="572"/>
      <c r="AM21" s="572"/>
      <c r="AN21" s="572"/>
      <c r="AO21" s="572"/>
      <c r="AP21" s="572"/>
      <c r="AQ21" s="572"/>
      <c r="AR21" s="572"/>
      <c r="AS21" s="572"/>
      <c r="AT21" s="572"/>
      <c r="AU21" s="572"/>
      <c r="AV21" s="572"/>
      <c r="AW21" s="572"/>
      <c r="AX21" s="572"/>
      <c r="AY21" s="573"/>
      <c r="AZ21" s="440" t="s">
        <v>160</v>
      </c>
      <c r="BA21" s="441"/>
      <c r="BB21" s="441"/>
      <c r="BC21" s="441"/>
      <c r="BD21" s="441"/>
      <c r="BE21" s="441"/>
      <c r="BF21" s="441"/>
      <c r="BG21" s="441"/>
      <c r="BH21" s="441"/>
      <c r="BI21" s="441"/>
      <c r="BJ21" s="441"/>
      <c r="BK21" s="441"/>
      <c r="BL21" s="441"/>
      <c r="BM21" s="442"/>
      <c r="BN21" s="419">
        <v>132487993</v>
      </c>
      <c r="BO21" s="420"/>
      <c r="BP21" s="420"/>
      <c r="BQ21" s="420"/>
      <c r="BR21" s="420"/>
      <c r="BS21" s="420"/>
      <c r="BT21" s="420"/>
      <c r="BU21" s="421"/>
      <c r="BV21" s="419">
        <v>110647262</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161</v>
      </c>
      <c r="BA22" s="429"/>
      <c r="BB22" s="429"/>
      <c r="BC22" s="429"/>
      <c r="BD22" s="429"/>
      <c r="BE22" s="429"/>
      <c r="BF22" s="429"/>
      <c r="BG22" s="429"/>
      <c r="BH22" s="429"/>
      <c r="BI22" s="429"/>
      <c r="BJ22" s="429"/>
      <c r="BK22" s="429"/>
      <c r="BL22" s="429"/>
      <c r="BM22" s="430"/>
      <c r="BN22" s="431">
        <v>3419503</v>
      </c>
      <c r="BO22" s="432"/>
      <c r="BP22" s="432"/>
      <c r="BQ22" s="432"/>
      <c r="BR22" s="432"/>
      <c r="BS22" s="432"/>
      <c r="BT22" s="432"/>
      <c r="BU22" s="433"/>
      <c r="BV22" s="431">
        <v>3308994</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162</v>
      </c>
      <c r="BA23" s="429"/>
      <c r="BB23" s="429"/>
      <c r="BC23" s="429"/>
      <c r="BD23" s="429"/>
      <c r="BE23" s="429"/>
      <c r="BF23" s="429"/>
      <c r="BG23" s="429"/>
      <c r="BH23" s="429"/>
      <c r="BI23" s="429"/>
      <c r="BJ23" s="429"/>
      <c r="BK23" s="429"/>
      <c r="BL23" s="429"/>
      <c r="BM23" s="430"/>
      <c r="BN23" s="431">
        <v>7633053</v>
      </c>
      <c r="BO23" s="432"/>
      <c r="BP23" s="432"/>
      <c r="BQ23" s="432"/>
      <c r="BR23" s="432"/>
      <c r="BS23" s="432"/>
      <c r="BT23" s="432"/>
      <c r="BU23" s="433"/>
      <c r="BV23" s="431">
        <v>7630611</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163</v>
      </c>
      <c r="BA24" s="498"/>
      <c r="BB24" s="498"/>
      <c r="BC24" s="498"/>
      <c r="BD24" s="498"/>
      <c r="BE24" s="498"/>
      <c r="BF24" s="498"/>
      <c r="BG24" s="498"/>
      <c r="BH24" s="498"/>
      <c r="BI24" s="498"/>
      <c r="BJ24" s="498"/>
      <c r="BK24" s="498"/>
      <c r="BL24" s="498"/>
      <c r="BM24" s="499"/>
      <c r="BN24" s="565">
        <v>7633053</v>
      </c>
      <c r="BO24" s="566"/>
      <c r="BP24" s="566"/>
      <c r="BQ24" s="566"/>
      <c r="BR24" s="566"/>
      <c r="BS24" s="566"/>
      <c r="BT24" s="566"/>
      <c r="BU24" s="567"/>
      <c r="BV24" s="565">
        <v>7630611</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164</v>
      </c>
      <c r="BA25" s="575"/>
      <c r="BB25" s="575"/>
      <c r="BC25" s="576"/>
      <c r="BD25" s="440" t="s">
        <v>45</v>
      </c>
      <c r="BE25" s="441"/>
      <c r="BF25" s="441"/>
      <c r="BG25" s="441"/>
      <c r="BH25" s="441"/>
      <c r="BI25" s="441"/>
      <c r="BJ25" s="441"/>
      <c r="BK25" s="441"/>
      <c r="BL25" s="441"/>
      <c r="BM25" s="442"/>
      <c r="BN25" s="419">
        <v>21777054</v>
      </c>
      <c r="BO25" s="420"/>
      <c r="BP25" s="420"/>
      <c r="BQ25" s="420"/>
      <c r="BR25" s="420"/>
      <c r="BS25" s="420"/>
      <c r="BT25" s="420"/>
      <c r="BU25" s="421"/>
      <c r="BV25" s="419">
        <v>19714083</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165</v>
      </c>
      <c r="BE26" s="429"/>
      <c r="BF26" s="429"/>
      <c r="BG26" s="429"/>
      <c r="BH26" s="429"/>
      <c r="BI26" s="429"/>
      <c r="BJ26" s="429"/>
      <c r="BK26" s="429"/>
      <c r="BL26" s="429"/>
      <c r="BM26" s="430"/>
      <c r="BN26" s="431">
        <v>10802202</v>
      </c>
      <c r="BO26" s="432"/>
      <c r="BP26" s="432"/>
      <c r="BQ26" s="432"/>
      <c r="BR26" s="432"/>
      <c r="BS26" s="432"/>
      <c r="BT26" s="432"/>
      <c r="BU26" s="433"/>
      <c r="BV26" s="431">
        <v>9995441</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26019893</v>
      </c>
      <c r="BO27" s="566"/>
      <c r="BP27" s="566"/>
      <c r="BQ27" s="566"/>
      <c r="BR27" s="566"/>
      <c r="BS27" s="566"/>
      <c r="BT27" s="566"/>
      <c r="BU27" s="567"/>
      <c r="BV27" s="565">
        <v>27132992</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166</v>
      </c>
      <c r="D29" s="200"/>
      <c r="E29" s="192"/>
      <c r="F29" s="192"/>
      <c r="G29" s="192"/>
      <c r="H29" s="192"/>
      <c r="I29" s="192"/>
      <c r="J29" s="192"/>
      <c r="K29" s="192"/>
      <c r="L29" s="192"/>
      <c r="M29" s="192"/>
      <c r="N29" s="192"/>
      <c r="O29" s="192"/>
      <c r="P29" s="192"/>
      <c r="Q29" s="192"/>
      <c r="R29" s="192"/>
      <c r="S29" s="192"/>
      <c r="T29" s="192"/>
      <c r="U29" s="192" t="s">
        <v>167</v>
      </c>
      <c r="V29" s="192"/>
      <c r="W29" s="192"/>
      <c r="X29" s="192"/>
      <c r="Y29" s="192"/>
      <c r="Z29" s="192"/>
      <c r="AA29" s="192"/>
      <c r="AB29" s="192"/>
      <c r="AC29" s="192"/>
      <c r="AD29" s="192"/>
      <c r="AE29" s="192"/>
      <c r="AF29" s="192"/>
      <c r="AG29" s="192"/>
      <c r="AH29" s="192"/>
      <c r="AI29" s="192"/>
      <c r="AJ29" s="192"/>
      <c r="AK29" s="192"/>
      <c r="AL29" s="192"/>
      <c r="AM29" s="182" t="s">
        <v>168</v>
      </c>
      <c r="AN29" s="192"/>
      <c r="AO29" s="192"/>
      <c r="AP29" s="192"/>
      <c r="AQ29" s="192"/>
      <c r="AR29" s="182"/>
      <c r="AS29" s="182"/>
      <c r="AT29" s="182"/>
      <c r="AU29" s="182"/>
      <c r="AV29" s="182"/>
      <c r="AW29" s="182"/>
      <c r="AX29" s="182"/>
      <c r="AY29" s="182"/>
      <c r="AZ29" s="182"/>
      <c r="BA29" s="182"/>
      <c r="BB29" s="192"/>
      <c r="BC29" s="182"/>
      <c r="BD29" s="182"/>
      <c r="BE29" s="182" t="s">
        <v>169</v>
      </c>
      <c r="BF29" s="192"/>
      <c r="BG29" s="192"/>
      <c r="BH29" s="192"/>
      <c r="BI29" s="192"/>
      <c r="BJ29" s="182"/>
      <c r="BK29" s="182"/>
      <c r="BL29" s="182"/>
      <c r="BM29" s="182"/>
      <c r="BN29" s="182"/>
      <c r="BO29" s="182"/>
      <c r="BP29" s="182"/>
      <c r="BQ29" s="182"/>
      <c r="BR29" s="192"/>
      <c r="BS29" s="192"/>
      <c r="BT29" s="192"/>
      <c r="BU29" s="192"/>
      <c r="BV29" s="192"/>
      <c r="BW29" s="192" t="s">
        <v>170</v>
      </c>
      <c r="BX29" s="192"/>
      <c r="BY29" s="192"/>
      <c r="BZ29" s="192"/>
      <c r="CA29" s="192"/>
      <c r="CB29" s="182"/>
      <c r="CC29" s="182"/>
      <c r="CD29" s="182"/>
      <c r="CE29" s="182"/>
      <c r="CF29" s="182"/>
      <c r="CG29" s="182"/>
      <c r="CH29" s="182"/>
      <c r="CI29" s="182"/>
      <c r="CJ29" s="182"/>
      <c r="CK29" s="182"/>
      <c r="CL29" s="182"/>
      <c r="CM29" s="182"/>
      <c r="CN29" s="182"/>
      <c r="CO29" s="182" t="s">
        <v>171</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172</v>
      </c>
      <c r="D30" s="588"/>
      <c r="E30" s="460" t="s">
        <v>173</v>
      </c>
      <c r="F30" s="460"/>
      <c r="G30" s="460"/>
      <c r="H30" s="460"/>
      <c r="I30" s="460"/>
      <c r="J30" s="460"/>
      <c r="K30" s="460"/>
      <c r="L30" s="460"/>
      <c r="M30" s="460"/>
      <c r="N30" s="460"/>
      <c r="O30" s="460"/>
      <c r="P30" s="460"/>
      <c r="Q30" s="460"/>
      <c r="R30" s="460"/>
      <c r="S30" s="460"/>
      <c r="T30" s="176"/>
      <c r="U30" s="588" t="s">
        <v>172</v>
      </c>
      <c r="V30" s="588"/>
      <c r="W30" s="460" t="s">
        <v>173</v>
      </c>
      <c r="X30" s="460"/>
      <c r="Y30" s="460"/>
      <c r="Z30" s="460"/>
      <c r="AA30" s="460"/>
      <c r="AB30" s="460"/>
      <c r="AC30" s="460"/>
      <c r="AD30" s="460"/>
      <c r="AE30" s="460"/>
      <c r="AF30" s="460"/>
      <c r="AG30" s="460"/>
      <c r="AH30" s="460"/>
      <c r="AI30" s="460"/>
      <c r="AJ30" s="460"/>
      <c r="AK30" s="460"/>
      <c r="AL30" s="176"/>
      <c r="AM30" s="588" t="s">
        <v>174</v>
      </c>
      <c r="AN30" s="588"/>
      <c r="AO30" s="460" t="s">
        <v>175</v>
      </c>
      <c r="AP30" s="460"/>
      <c r="AQ30" s="460"/>
      <c r="AR30" s="460"/>
      <c r="AS30" s="460"/>
      <c r="AT30" s="460"/>
      <c r="AU30" s="460"/>
      <c r="AV30" s="460"/>
      <c r="AW30" s="460"/>
      <c r="AX30" s="460"/>
      <c r="AY30" s="460"/>
      <c r="AZ30" s="460"/>
      <c r="BA30" s="460"/>
      <c r="BB30" s="460"/>
      <c r="BC30" s="460"/>
      <c r="BD30" s="201"/>
      <c r="BE30" s="588" t="s">
        <v>174</v>
      </c>
      <c r="BF30" s="588"/>
      <c r="BG30" s="460" t="s">
        <v>175</v>
      </c>
      <c r="BH30" s="460"/>
      <c r="BI30" s="460"/>
      <c r="BJ30" s="460"/>
      <c r="BK30" s="460"/>
      <c r="BL30" s="460"/>
      <c r="BM30" s="460"/>
      <c r="BN30" s="460"/>
      <c r="BO30" s="460"/>
      <c r="BP30" s="460"/>
      <c r="BQ30" s="460"/>
      <c r="BR30" s="460"/>
      <c r="BS30" s="460"/>
      <c r="BT30" s="460"/>
      <c r="BU30" s="460"/>
      <c r="BV30" s="202"/>
      <c r="BW30" s="588" t="s">
        <v>174</v>
      </c>
      <c r="BX30" s="588"/>
      <c r="BY30" s="460" t="s">
        <v>176</v>
      </c>
      <c r="BZ30" s="460"/>
      <c r="CA30" s="460"/>
      <c r="CB30" s="460"/>
      <c r="CC30" s="460"/>
      <c r="CD30" s="460"/>
      <c r="CE30" s="460"/>
      <c r="CF30" s="460"/>
      <c r="CG30" s="460"/>
      <c r="CH30" s="460"/>
      <c r="CI30" s="460"/>
      <c r="CJ30" s="460"/>
      <c r="CK30" s="460"/>
      <c r="CL30" s="460"/>
      <c r="CM30" s="460"/>
      <c r="CN30" s="176"/>
      <c r="CO30" s="588" t="s">
        <v>172</v>
      </c>
      <c r="CP30" s="588"/>
      <c r="CQ30" s="460" t="s">
        <v>177</v>
      </c>
      <c r="CR30" s="460"/>
      <c r="CS30" s="460"/>
      <c r="CT30" s="460"/>
      <c r="CU30" s="460"/>
      <c r="CV30" s="460"/>
      <c r="CW30" s="460"/>
      <c r="CX30" s="460"/>
      <c r="CY30" s="460"/>
      <c r="CZ30" s="460"/>
      <c r="DA30" s="460"/>
      <c r="DB30" s="460"/>
      <c r="DC30" s="460"/>
      <c r="DD30" s="460"/>
      <c r="DE30" s="460"/>
      <c r="DF30" s="176"/>
      <c r="DG30" s="585" t="s">
        <v>178</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国民健康保険事業特別会計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モーターボート競走事業会計</v>
      </c>
      <c r="AP31" s="587"/>
      <c r="AQ31" s="587"/>
      <c r="AR31" s="587"/>
      <c r="AS31" s="587"/>
      <c r="AT31" s="587"/>
      <c r="AU31" s="587"/>
      <c r="AV31" s="587"/>
      <c r="AW31" s="587"/>
      <c r="AX31" s="587"/>
      <c r="AY31" s="587"/>
      <c r="AZ31" s="587"/>
      <c r="BA31" s="587"/>
      <c r="BB31" s="587"/>
      <c r="BC31" s="587"/>
      <c r="BD31" s="200"/>
      <c r="BE31" s="586" t="str">
        <f>IF(BG31="","",MAX(C31:D40,U31:V40,AM31:AN40)+1)</f>
        <v/>
      </c>
      <c r="BF31" s="586"/>
      <c r="BG31" s="587"/>
      <c r="BH31" s="587"/>
      <c r="BI31" s="587"/>
      <c r="BJ31" s="587"/>
      <c r="BK31" s="587"/>
      <c r="BL31" s="587"/>
      <c r="BM31" s="587"/>
      <c r="BN31" s="587"/>
      <c r="BO31" s="587"/>
      <c r="BP31" s="587"/>
      <c r="BQ31" s="587"/>
      <c r="BR31" s="587"/>
      <c r="BS31" s="587"/>
      <c r="BT31" s="587"/>
      <c r="BU31" s="587"/>
      <c r="BV31" s="200"/>
      <c r="BW31" s="586">
        <f>IF(BY31="","",MAX(C31:D40,U31:V40,AM31:AN40,BE31:BF40)+1)</f>
        <v>17</v>
      </c>
      <c r="BX31" s="586"/>
      <c r="BY31" s="587" t="str">
        <f>IF('各会計、関係団体の財政状況及び健全化判断比率'!B68="","",'各会計、関係団体の財政状況及び健全化判断比率'!B68)</f>
        <v>関西広域連合</v>
      </c>
      <c r="BZ31" s="587"/>
      <c r="CA31" s="587"/>
      <c r="CB31" s="587"/>
      <c r="CC31" s="587"/>
      <c r="CD31" s="587"/>
      <c r="CE31" s="587"/>
      <c r="CF31" s="587"/>
      <c r="CG31" s="587"/>
      <c r="CH31" s="587"/>
      <c r="CI31" s="587"/>
      <c r="CJ31" s="587"/>
      <c r="CK31" s="587"/>
      <c r="CL31" s="587"/>
      <c r="CM31" s="587"/>
      <c r="CN31" s="200"/>
      <c r="CO31" s="586">
        <f>IF(CQ31="","",MAX(C31:D40,U31:V40,AM31:AN40,BE31:BF40,BW31:BX40)+1)</f>
        <v>18</v>
      </c>
      <c r="CP31" s="586"/>
      <c r="CQ31" s="587" t="str">
        <f>IF('各会計、関係団体の財政状況及び健全化判断比率'!BS7="","",'各会計、関係団体の財政状況及び健全化判断比率'!BS7)</f>
        <v>滋賀県造林公社</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市町振興資金貸付事業特別会計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琵琶湖流域下水道事業会計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19</v>
      </c>
      <c r="CP32" s="586"/>
      <c r="CQ32" s="587" t="str">
        <f>IF('各会計、関係団体の財政状況及び健全化判断比率'!BS8="","",'各会計、関係団体の財政状況及び健全化判断比率'!BS8)</f>
        <v>滋賀県建設技術センター</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母子父子寡婦福祉資金貸付事業特別会計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病院事業会計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20</v>
      </c>
      <c r="CP33" s="586"/>
      <c r="CQ33" s="587" t="str">
        <f>IF('各会計、関係団体の財政状況及び健全化判断比率'!BS9="","",'各会計、関係団体の財政状況及び健全化判断比率'!BS9)</f>
        <v>滋賀県水産振興協会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中小企業支援資金貸付事業特別会計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工業用水道事業会計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21</v>
      </c>
      <c r="CP34" s="586"/>
      <c r="CQ34" s="587" t="str">
        <f>IF('各会計、関係団体の財政状況及び健全化判断比率'!BS10="","",'各会計、関係団体の財政状況及び健全化判断比率'!BS10)</f>
        <v>滋賀県農林漁業担い手育成基金</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就農支援資金貸付事業等特別会計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水道用水供給事業会計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22</v>
      </c>
      <c r="CP35" s="586"/>
      <c r="CQ35" s="587" t="str">
        <f>IF('各会計、関係団体の財政状況及び健全化判断比率'!BS11="","",'各会計、関係団体の財政状況及び健全化判断比率'!BS11)</f>
        <v>滋賀食肉公社</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林業・木材産業改善資金貸付事業特別会計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23</v>
      </c>
      <c r="CP36" s="586"/>
      <c r="CQ36" s="587" t="str">
        <f>IF('各会計、関係団体の財政状況及び健全化判断比率'!BS12="","",'各会計、関係団体の財政状況及び健全化判断比率'!BS12)</f>
        <v>滋賀県緑化推進会</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沿岸漁業改善資金貸付事業特別会計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24</v>
      </c>
      <c r="CP37" s="586"/>
      <c r="CQ37" s="587" t="str">
        <f>IF('各会計、関係団体の財政状況及び健全化判断比率'!BS13="","",'各会計、関係団体の財政状況及び健全化判断比率'!BS13)</f>
        <v>滋賀県産業支援プラザ</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公債管理特別会計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25</v>
      </c>
      <c r="CP38" s="586"/>
      <c r="CQ38" s="587" t="str">
        <f>IF('各会計、関係団体の財政状況及び健全化判断比率'!BS14="","",'各会計、関係団体の財政状況及び健全化判断比率'!BS14)</f>
        <v>滋賀県陶芸の森</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土地取得事業特別会計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26</v>
      </c>
      <c r="CP39" s="586"/>
      <c r="CQ39" s="587" t="str">
        <f>IF('各会計、関係団体の財政状況及び健全化判断比率'!BS15="","",'各会計、関係団体の財政状況及び健全化判断比率'!BS15)</f>
        <v>糸賀一雄記念財団</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用品調達事業特別会計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27</v>
      </c>
      <c r="CP40" s="586"/>
      <c r="CQ40" s="587" t="str">
        <f>IF('各会計、関係団体の財政状況及び健全化判断比率'!BS16="","",'各会計、関係団体の財政状況及び健全化判断比率'!BS16)</f>
        <v>滋賀県生活衛生営業指導センター</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184</v>
      </c>
    </row>
    <row r="48" spans="1:119" x14ac:dyDescent="0.2">
      <c r="E48" s="160"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pTBjrRJO5VHPr5XKNPtDsZ1LN9D17zTFxidZfg+YGB8BLN8vITSYRb3Hc1gF0dXOEufGZep+/LrOsC8UddS3Cg==" saltValue="dnTAQzYv7j7ekV3Meup0Y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BO59" sqref="BO59"/>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545</v>
      </c>
      <c r="G33" s="17" t="s">
        <v>546</v>
      </c>
      <c r="H33" s="17" t="s">
        <v>547</v>
      </c>
      <c r="I33" s="17" t="s">
        <v>548</v>
      </c>
      <c r="J33" s="18" t="s">
        <v>549</v>
      </c>
      <c r="K33" s="10"/>
      <c r="L33" s="10"/>
      <c r="M33" s="10"/>
      <c r="N33" s="10"/>
      <c r="O33" s="10"/>
      <c r="P33" s="10"/>
    </row>
    <row r="34" spans="1:16" ht="39" customHeight="1" x14ac:dyDescent="0.2">
      <c r="A34" s="10"/>
      <c r="B34" s="19"/>
      <c r="C34" s="1165" t="s">
        <v>552</v>
      </c>
      <c r="D34" s="1165"/>
      <c r="E34" s="1166"/>
      <c r="F34" s="20">
        <v>2.67</v>
      </c>
      <c r="G34" s="21">
        <v>2.91</v>
      </c>
      <c r="H34" s="21">
        <v>3.11</v>
      </c>
      <c r="I34" s="21">
        <v>3.23</v>
      </c>
      <c r="J34" s="22">
        <v>3.6</v>
      </c>
      <c r="K34" s="10"/>
      <c r="L34" s="10"/>
      <c r="M34" s="10"/>
      <c r="N34" s="10"/>
      <c r="O34" s="10"/>
      <c r="P34" s="10"/>
    </row>
    <row r="35" spans="1:16" ht="39" customHeight="1" x14ac:dyDescent="0.2">
      <c r="A35" s="10"/>
      <c r="B35" s="23"/>
      <c r="C35" s="1159" t="s">
        <v>553</v>
      </c>
      <c r="D35" s="1160"/>
      <c r="E35" s="1161"/>
      <c r="F35" s="24">
        <v>1.31</v>
      </c>
      <c r="G35" s="25">
        <v>1.43</v>
      </c>
      <c r="H35" s="25">
        <v>1.55</v>
      </c>
      <c r="I35" s="25">
        <v>1.71</v>
      </c>
      <c r="J35" s="26">
        <v>1.79</v>
      </c>
      <c r="K35" s="10"/>
      <c r="L35" s="10"/>
      <c r="M35" s="10"/>
      <c r="N35" s="10"/>
      <c r="O35" s="10"/>
      <c r="P35" s="10"/>
    </row>
    <row r="36" spans="1:16" ht="39" customHeight="1" x14ac:dyDescent="0.2">
      <c r="A36" s="10"/>
      <c r="B36" s="23"/>
      <c r="C36" s="1159" t="s">
        <v>554</v>
      </c>
      <c r="D36" s="1160"/>
      <c r="E36" s="1161"/>
      <c r="F36" s="24">
        <v>2.06</v>
      </c>
      <c r="G36" s="25">
        <v>1.86</v>
      </c>
      <c r="H36" s="25">
        <v>1.52</v>
      </c>
      <c r="I36" s="25">
        <v>1.55</v>
      </c>
      <c r="J36" s="26">
        <v>1.28</v>
      </c>
      <c r="K36" s="10"/>
      <c r="L36" s="10"/>
      <c r="M36" s="10"/>
      <c r="N36" s="10"/>
      <c r="O36" s="10"/>
      <c r="P36" s="10"/>
    </row>
    <row r="37" spans="1:16" ht="39" customHeight="1" x14ac:dyDescent="0.2">
      <c r="A37" s="10"/>
      <c r="B37" s="23"/>
      <c r="C37" s="1159" t="s">
        <v>555</v>
      </c>
      <c r="D37" s="1160"/>
      <c r="E37" s="1161"/>
      <c r="F37" s="24" t="s">
        <v>505</v>
      </c>
      <c r="G37" s="25" t="s">
        <v>505</v>
      </c>
      <c r="H37" s="25">
        <v>0.27</v>
      </c>
      <c r="I37" s="25">
        <v>0.56999999999999995</v>
      </c>
      <c r="J37" s="26">
        <v>0.94</v>
      </c>
      <c r="K37" s="10"/>
      <c r="L37" s="10"/>
      <c r="M37" s="10"/>
      <c r="N37" s="10"/>
      <c r="O37" s="10"/>
      <c r="P37" s="10"/>
    </row>
    <row r="38" spans="1:16" ht="39" customHeight="1" x14ac:dyDescent="0.2">
      <c r="A38" s="10"/>
      <c r="B38" s="23"/>
      <c r="C38" s="1159" t="s">
        <v>556</v>
      </c>
      <c r="D38" s="1160"/>
      <c r="E38" s="1161"/>
      <c r="F38" s="24" t="s">
        <v>505</v>
      </c>
      <c r="G38" s="25" t="s">
        <v>505</v>
      </c>
      <c r="H38" s="25" t="s">
        <v>505</v>
      </c>
      <c r="I38" s="25" t="s">
        <v>505</v>
      </c>
      <c r="J38" s="26">
        <v>0.86</v>
      </c>
      <c r="K38" s="10"/>
      <c r="L38" s="10"/>
      <c r="M38" s="10"/>
      <c r="N38" s="10"/>
      <c r="O38" s="10"/>
      <c r="P38" s="10"/>
    </row>
    <row r="39" spans="1:16" ht="39" customHeight="1" x14ac:dyDescent="0.2">
      <c r="A39" s="10"/>
      <c r="B39" s="23"/>
      <c r="C39" s="1159" t="s">
        <v>557</v>
      </c>
      <c r="D39" s="1160"/>
      <c r="E39" s="1161"/>
      <c r="F39" s="24" t="s">
        <v>505</v>
      </c>
      <c r="G39" s="25" t="s">
        <v>505</v>
      </c>
      <c r="H39" s="25" t="s">
        <v>505</v>
      </c>
      <c r="I39" s="25">
        <v>0.68</v>
      </c>
      <c r="J39" s="26">
        <v>0.78</v>
      </c>
      <c r="K39" s="10"/>
      <c r="L39" s="10"/>
      <c r="M39" s="10"/>
      <c r="N39" s="10"/>
      <c r="O39" s="10"/>
      <c r="P39" s="10"/>
    </row>
    <row r="40" spans="1:16" ht="39" customHeight="1" x14ac:dyDescent="0.2">
      <c r="A40" s="10"/>
      <c r="B40" s="23"/>
      <c r="C40" s="1159" t="s">
        <v>558</v>
      </c>
      <c r="D40" s="1160"/>
      <c r="E40" s="1161"/>
      <c r="F40" s="24">
        <v>0.27</v>
      </c>
      <c r="G40" s="25">
        <v>0.26</v>
      </c>
      <c r="H40" s="25">
        <v>0.25</v>
      </c>
      <c r="I40" s="25">
        <v>0.27</v>
      </c>
      <c r="J40" s="26">
        <v>0.27</v>
      </c>
      <c r="K40" s="10"/>
      <c r="L40" s="10"/>
      <c r="M40" s="10"/>
      <c r="N40" s="10"/>
      <c r="O40" s="10"/>
      <c r="P40" s="10"/>
    </row>
    <row r="41" spans="1:16" ht="39" customHeight="1" x14ac:dyDescent="0.2">
      <c r="A41" s="10"/>
      <c r="B41" s="23"/>
      <c r="C41" s="1159" t="s">
        <v>559</v>
      </c>
      <c r="D41" s="1160"/>
      <c r="E41" s="1161"/>
      <c r="F41" s="24">
        <v>0.06</v>
      </c>
      <c r="G41" s="25">
        <v>0.03</v>
      </c>
      <c r="H41" s="25">
        <v>0.05</v>
      </c>
      <c r="I41" s="25">
        <v>0.05</v>
      </c>
      <c r="J41" s="26">
        <v>0.04</v>
      </c>
      <c r="K41" s="10"/>
      <c r="L41" s="10"/>
      <c r="M41" s="10"/>
      <c r="N41" s="10"/>
      <c r="O41" s="10"/>
      <c r="P41" s="10"/>
    </row>
    <row r="42" spans="1:16" ht="39" customHeight="1" x14ac:dyDescent="0.2">
      <c r="A42" s="10"/>
      <c r="B42" s="27"/>
      <c r="C42" s="1159" t="s">
        <v>560</v>
      </c>
      <c r="D42" s="1160"/>
      <c r="E42" s="1161"/>
      <c r="F42" s="24" t="s">
        <v>505</v>
      </c>
      <c r="G42" s="25" t="s">
        <v>505</v>
      </c>
      <c r="H42" s="25" t="s">
        <v>505</v>
      </c>
      <c r="I42" s="25" t="s">
        <v>505</v>
      </c>
      <c r="J42" s="26" t="s">
        <v>505</v>
      </c>
      <c r="K42" s="10"/>
      <c r="L42" s="10"/>
      <c r="M42" s="10"/>
      <c r="N42" s="10"/>
      <c r="O42" s="10"/>
      <c r="P42" s="10"/>
    </row>
    <row r="43" spans="1:16" ht="39" customHeight="1" thickBot="1" x14ac:dyDescent="0.25">
      <c r="A43" s="10"/>
      <c r="B43" s="28"/>
      <c r="C43" s="1162" t="s">
        <v>561</v>
      </c>
      <c r="D43" s="1163"/>
      <c r="E43" s="1164"/>
      <c r="F43" s="29">
        <v>0.42</v>
      </c>
      <c r="G43" s="30">
        <v>0.56999999999999995</v>
      </c>
      <c r="H43" s="30">
        <v>0.52</v>
      </c>
      <c r="I43" s="30">
        <v>1.1000000000000001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8Xp6I+dv+c2LMFfA9ajpOTQ7PUFfwiYjxHg1keCV6D6i4bf5rJdlWp2oQerVNUTJ+JZGsORMvHLjt25dRif/fg==" saltValue="D0A+uyHqrjHSYU64rGN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BO59" sqref="BO59"/>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545</v>
      </c>
      <c r="L44" s="44" t="s">
        <v>546</v>
      </c>
      <c r="M44" s="44" t="s">
        <v>547</v>
      </c>
      <c r="N44" s="44" t="s">
        <v>548</v>
      </c>
      <c r="O44" s="45" t="s">
        <v>549</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79821</v>
      </c>
      <c r="L45" s="48">
        <v>77889</v>
      </c>
      <c r="M45" s="48">
        <v>77338</v>
      </c>
      <c r="N45" s="48">
        <v>78155</v>
      </c>
      <c r="O45" s="49">
        <v>73751</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505</v>
      </c>
      <c r="L46" s="52" t="s">
        <v>505</v>
      </c>
      <c r="M46" s="52" t="s">
        <v>505</v>
      </c>
      <c r="N46" s="52" t="s">
        <v>505</v>
      </c>
      <c r="O46" s="53" t="s">
        <v>505</v>
      </c>
      <c r="P46" s="36"/>
      <c r="Q46" s="36"/>
      <c r="R46" s="36"/>
      <c r="S46" s="36"/>
      <c r="T46" s="36"/>
      <c r="U46" s="36"/>
    </row>
    <row r="47" spans="1:21" ht="30.75" customHeight="1" x14ac:dyDescent="0.2">
      <c r="A47" s="36"/>
      <c r="B47" s="1169"/>
      <c r="C47" s="1170"/>
      <c r="D47" s="50"/>
      <c r="E47" s="1175" t="s">
        <v>13</v>
      </c>
      <c r="F47" s="1175"/>
      <c r="G47" s="1175"/>
      <c r="H47" s="1175"/>
      <c r="I47" s="1175"/>
      <c r="J47" s="1176"/>
      <c r="K47" s="51">
        <v>1333</v>
      </c>
      <c r="L47" s="52">
        <v>1667</v>
      </c>
      <c r="M47" s="52">
        <v>2000</v>
      </c>
      <c r="N47" s="52">
        <v>2333</v>
      </c>
      <c r="O47" s="53">
        <v>2667</v>
      </c>
      <c r="P47" s="36"/>
      <c r="Q47" s="36"/>
      <c r="R47" s="36"/>
      <c r="S47" s="36"/>
      <c r="T47" s="36"/>
      <c r="U47" s="36"/>
    </row>
    <row r="48" spans="1:21" ht="30.75" customHeight="1" x14ac:dyDescent="0.2">
      <c r="A48" s="36"/>
      <c r="B48" s="1169"/>
      <c r="C48" s="1170"/>
      <c r="D48" s="50"/>
      <c r="E48" s="1175" t="s">
        <v>14</v>
      </c>
      <c r="F48" s="1175"/>
      <c r="G48" s="1175"/>
      <c r="H48" s="1175"/>
      <c r="I48" s="1175"/>
      <c r="J48" s="1176"/>
      <c r="K48" s="51">
        <v>2680</v>
      </c>
      <c r="L48" s="52">
        <v>2640</v>
      </c>
      <c r="M48" s="52">
        <v>3106</v>
      </c>
      <c r="N48" s="52">
        <v>3181</v>
      </c>
      <c r="O48" s="53">
        <v>2878</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505</v>
      </c>
      <c r="L49" s="52">
        <v>0</v>
      </c>
      <c r="M49" s="52">
        <v>0</v>
      </c>
      <c r="N49" s="52">
        <v>0</v>
      </c>
      <c r="O49" s="53">
        <v>1</v>
      </c>
      <c r="P49" s="36"/>
      <c r="Q49" s="36"/>
      <c r="R49" s="36"/>
      <c r="S49" s="36"/>
      <c r="T49" s="36"/>
      <c r="U49" s="36"/>
    </row>
    <row r="50" spans="1:21" ht="30.75" customHeight="1" x14ac:dyDescent="0.2">
      <c r="A50" s="36"/>
      <c r="B50" s="1169"/>
      <c r="C50" s="1170"/>
      <c r="D50" s="50"/>
      <c r="E50" s="1175" t="s">
        <v>16</v>
      </c>
      <c r="F50" s="1175"/>
      <c r="G50" s="1175"/>
      <c r="H50" s="1175"/>
      <c r="I50" s="1175"/>
      <c r="J50" s="1176"/>
      <c r="K50" s="51">
        <v>2374</v>
      </c>
      <c r="L50" s="52">
        <v>2735</v>
      </c>
      <c r="M50" s="52">
        <v>2739</v>
      </c>
      <c r="N50" s="52">
        <v>2772</v>
      </c>
      <c r="O50" s="53">
        <v>2995</v>
      </c>
      <c r="P50" s="36"/>
      <c r="Q50" s="36"/>
      <c r="R50" s="36"/>
      <c r="S50" s="36"/>
      <c r="T50" s="36"/>
      <c r="U50" s="36"/>
    </row>
    <row r="51" spans="1:21" ht="30.75" customHeight="1" x14ac:dyDescent="0.2">
      <c r="A51" s="36"/>
      <c r="B51" s="1171"/>
      <c r="C51" s="1172"/>
      <c r="D51" s="54"/>
      <c r="E51" s="1175" t="s">
        <v>17</v>
      </c>
      <c r="F51" s="1175"/>
      <c r="G51" s="1175"/>
      <c r="H51" s="1175"/>
      <c r="I51" s="1175"/>
      <c r="J51" s="1176"/>
      <c r="K51" s="51">
        <v>1</v>
      </c>
      <c r="L51" s="52">
        <v>1</v>
      </c>
      <c r="M51" s="52">
        <v>0</v>
      </c>
      <c r="N51" s="52" t="s">
        <v>505</v>
      </c>
      <c r="O51" s="53">
        <v>0</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49773</v>
      </c>
      <c r="L52" s="52">
        <v>50602</v>
      </c>
      <c r="M52" s="52">
        <v>52406</v>
      </c>
      <c r="N52" s="52">
        <v>55922</v>
      </c>
      <c r="O52" s="53">
        <v>53106</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36436</v>
      </c>
      <c r="L53" s="57">
        <v>34330</v>
      </c>
      <c r="M53" s="57">
        <v>32777</v>
      </c>
      <c r="N53" s="57">
        <v>30519</v>
      </c>
      <c r="O53" s="58">
        <v>29186</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562</v>
      </c>
      <c r="P54" s="36"/>
      <c r="Q54" s="36"/>
      <c r="R54" s="36"/>
      <c r="S54" s="36"/>
      <c r="T54" s="36"/>
      <c r="U54" s="36"/>
    </row>
    <row r="55" spans="1:21" ht="30.75" customHeight="1" thickBot="1" x14ac:dyDescent="0.3">
      <c r="A55" s="36"/>
      <c r="B55" s="61"/>
      <c r="C55" s="62"/>
      <c r="D55" s="62"/>
      <c r="E55" s="63"/>
      <c r="F55" s="63"/>
      <c r="G55" s="63"/>
      <c r="H55" s="63"/>
      <c r="I55" s="63"/>
      <c r="J55" s="64" t="s">
        <v>2</v>
      </c>
      <c r="K55" s="65" t="s">
        <v>563</v>
      </c>
      <c r="L55" s="66" t="s">
        <v>564</v>
      </c>
      <c r="M55" s="66" t="s">
        <v>565</v>
      </c>
      <c r="N55" s="66" t="s">
        <v>566</v>
      </c>
      <c r="O55" s="67" t="s">
        <v>567</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2000</v>
      </c>
      <c r="L56" s="69">
        <v>3333</v>
      </c>
      <c r="M56" s="69">
        <v>5000</v>
      </c>
      <c r="N56" s="69">
        <v>7000</v>
      </c>
      <c r="O56" s="70">
        <v>9333</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2000</v>
      </c>
      <c r="L57" s="72">
        <v>3333</v>
      </c>
      <c r="M57" s="72">
        <v>5000</v>
      </c>
      <c r="N57" s="72">
        <v>7000</v>
      </c>
      <c r="O57" s="73">
        <v>9333</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W7XHXDE5o5G6BChdPsASdPogEuzz7jpt23ByfosGRDI8nIZFQhP8OsncX03sZ7tACoYpR5PnjaiiZbWiIERd5w==" saltValue="RGMGRsDCMe5hQZlLSAOOl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BO59" sqref="BO59"/>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545</v>
      </c>
      <c r="J40" s="385" t="s">
        <v>546</v>
      </c>
      <c r="K40" s="385" t="s">
        <v>547</v>
      </c>
      <c r="L40" s="385" t="s">
        <v>548</v>
      </c>
      <c r="M40" s="386" t="s">
        <v>549</v>
      </c>
    </row>
    <row r="41" spans="2:13" ht="27.75" customHeight="1" x14ac:dyDescent="0.2">
      <c r="B41" s="1193" t="s">
        <v>28</v>
      </c>
      <c r="C41" s="1194"/>
      <c r="D41" s="84"/>
      <c r="E41" s="1199" t="s">
        <v>29</v>
      </c>
      <c r="F41" s="1199"/>
      <c r="G41" s="1199"/>
      <c r="H41" s="1200"/>
      <c r="I41" s="387">
        <v>1068022</v>
      </c>
      <c r="J41" s="388">
        <v>1070246</v>
      </c>
      <c r="K41" s="388">
        <v>1079586</v>
      </c>
      <c r="L41" s="388">
        <v>1082500</v>
      </c>
      <c r="M41" s="389">
        <v>1091683</v>
      </c>
    </row>
    <row r="42" spans="2:13" ht="27.75" customHeight="1" x14ac:dyDescent="0.2">
      <c r="B42" s="1195"/>
      <c r="C42" s="1196"/>
      <c r="D42" s="85"/>
      <c r="E42" s="1201" t="s">
        <v>30</v>
      </c>
      <c r="F42" s="1201"/>
      <c r="G42" s="1201"/>
      <c r="H42" s="1202"/>
      <c r="I42" s="390">
        <v>47181</v>
      </c>
      <c r="J42" s="391">
        <v>45363</v>
      </c>
      <c r="K42" s="391">
        <v>42967</v>
      </c>
      <c r="L42" s="391">
        <v>44841</v>
      </c>
      <c r="M42" s="392">
        <v>48292</v>
      </c>
    </row>
    <row r="43" spans="2:13" ht="27.75" customHeight="1" x14ac:dyDescent="0.2">
      <c r="B43" s="1195"/>
      <c r="C43" s="1196"/>
      <c r="D43" s="85"/>
      <c r="E43" s="1201" t="s">
        <v>31</v>
      </c>
      <c r="F43" s="1201"/>
      <c r="G43" s="1201"/>
      <c r="H43" s="1202"/>
      <c r="I43" s="390">
        <v>33036</v>
      </c>
      <c r="J43" s="391">
        <v>34743</v>
      </c>
      <c r="K43" s="391">
        <v>37585</v>
      </c>
      <c r="L43" s="391">
        <v>38978</v>
      </c>
      <c r="M43" s="392">
        <v>38955</v>
      </c>
    </row>
    <row r="44" spans="2:13" ht="27.75" customHeight="1" x14ac:dyDescent="0.2">
      <c r="B44" s="1195"/>
      <c r="C44" s="1196"/>
      <c r="D44" s="85"/>
      <c r="E44" s="1201" t="s">
        <v>32</v>
      </c>
      <c r="F44" s="1201"/>
      <c r="G44" s="1201"/>
      <c r="H44" s="1202"/>
      <c r="I44" s="390">
        <v>1</v>
      </c>
      <c r="J44" s="391">
        <v>1</v>
      </c>
      <c r="K44" s="391">
        <v>4</v>
      </c>
      <c r="L44" s="391">
        <v>6</v>
      </c>
      <c r="M44" s="392">
        <v>2</v>
      </c>
    </row>
    <row r="45" spans="2:13" ht="27.75" customHeight="1" x14ac:dyDescent="0.2">
      <c r="B45" s="1195"/>
      <c r="C45" s="1196"/>
      <c r="D45" s="85"/>
      <c r="E45" s="1201" t="s">
        <v>33</v>
      </c>
      <c r="F45" s="1201"/>
      <c r="G45" s="1201"/>
      <c r="H45" s="1202"/>
      <c r="I45" s="390">
        <v>143970</v>
      </c>
      <c r="J45" s="391">
        <v>139774</v>
      </c>
      <c r="K45" s="391">
        <v>130040</v>
      </c>
      <c r="L45" s="391">
        <v>125648</v>
      </c>
      <c r="M45" s="392">
        <v>121500</v>
      </c>
    </row>
    <row r="46" spans="2:13" ht="27.75" customHeight="1" x14ac:dyDescent="0.2">
      <c r="B46" s="1195"/>
      <c r="C46" s="1196"/>
      <c r="D46" s="86"/>
      <c r="E46" s="1203" t="s">
        <v>34</v>
      </c>
      <c r="F46" s="1203"/>
      <c r="G46" s="1203"/>
      <c r="H46" s="1204"/>
      <c r="I46" s="390">
        <v>4053</v>
      </c>
      <c r="J46" s="391">
        <v>3690</v>
      </c>
      <c r="K46" s="391">
        <v>3205</v>
      </c>
      <c r="L46" s="391">
        <v>2845</v>
      </c>
      <c r="M46" s="392">
        <v>2384</v>
      </c>
    </row>
    <row r="47" spans="2:13" ht="27.75" customHeight="1" x14ac:dyDescent="0.2">
      <c r="B47" s="1195"/>
      <c r="C47" s="1196"/>
      <c r="D47" s="87"/>
      <c r="E47" s="1205" t="s">
        <v>35</v>
      </c>
      <c r="F47" s="1206"/>
      <c r="G47" s="1206"/>
      <c r="H47" s="1207"/>
      <c r="I47" s="390" t="s">
        <v>505</v>
      </c>
      <c r="J47" s="391" t="s">
        <v>505</v>
      </c>
      <c r="K47" s="391" t="s">
        <v>505</v>
      </c>
      <c r="L47" s="391" t="s">
        <v>505</v>
      </c>
      <c r="M47" s="392" t="s">
        <v>505</v>
      </c>
    </row>
    <row r="48" spans="2:13" ht="27.75" customHeight="1" x14ac:dyDescent="0.2">
      <c r="B48" s="1195"/>
      <c r="C48" s="1196"/>
      <c r="D48" s="85"/>
      <c r="E48" s="1201" t="s">
        <v>36</v>
      </c>
      <c r="F48" s="1201"/>
      <c r="G48" s="1201"/>
      <c r="H48" s="1202"/>
      <c r="I48" s="390" t="s">
        <v>505</v>
      </c>
      <c r="J48" s="391" t="s">
        <v>505</v>
      </c>
      <c r="K48" s="391" t="s">
        <v>505</v>
      </c>
      <c r="L48" s="391" t="s">
        <v>505</v>
      </c>
      <c r="M48" s="392" t="s">
        <v>505</v>
      </c>
    </row>
    <row r="49" spans="2:13" ht="27.75" customHeight="1" x14ac:dyDescent="0.2">
      <c r="B49" s="1197"/>
      <c r="C49" s="1198"/>
      <c r="D49" s="85"/>
      <c r="E49" s="1201" t="s">
        <v>37</v>
      </c>
      <c r="F49" s="1201"/>
      <c r="G49" s="1201"/>
      <c r="H49" s="1202"/>
      <c r="I49" s="390" t="s">
        <v>505</v>
      </c>
      <c r="J49" s="391" t="s">
        <v>505</v>
      </c>
      <c r="K49" s="391" t="s">
        <v>505</v>
      </c>
      <c r="L49" s="391" t="s">
        <v>505</v>
      </c>
      <c r="M49" s="392" t="s">
        <v>505</v>
      </c>
    </row>
    <row r="50" spans="2:13" ht="27.75" customHeight="1" x14ac:dyDescent="0.2">
      <c r="B50" s="1208" t="s">
        <v>38</v>
      </c>
      <c r="C50" s="1209"/>
      <c r="D50" s="88"/>
      <c r="E50" s="1201" t="s">
        <v>39</v>
      </c>
      <c r="F50" s="1201"/>
      <c r="G50" s="1201"/>
      <c r="H50" s="1202"/>
      <c r="I50" s="390">
        <v>64672</v>
      </c>
      <c r="J50" s="391">
        <v>56557</v>
      </c>
      <c r="K50" s="391">
        <v>55163</v>
      </c>
      <c r="L50" s="391">
        <v>63791</v>
      </c>
      <c r="M50" s="392">
        <v>69270</v>
      </c>
    </row>
    <row r="51" spans="2:13" ht="27.75" customHeight="1" x14ac:dyDescent="0.2">
      <c r="B51" s="1195"/>
      <c r="C51" s="1196"/>
      <c r="D51" s="85"/>
      <c r="E51" s="1201" t="s">
        <v>40</v>
      </c>
      <c r="F51" s="1201"/>
      <c r="G51" s="1201"/>
      <c r="H51" s="1202"/>
      <c r="I51" s="390">
        <v>6368</v>
      </c>
      <c r="J51" s="391">
        <v>5909</v>
      </c>
      <c r="K51" s="391">
        <v>5238</v>
      </c>
      <c r="L51" s="391">
        <v>4821</v>
      </c>
      <c r="M51" s="392">
        <v>4472</v>
      </c>
    </row>
    <row r="52" spans="2:13" ht="27.75" customHeight="1" x14ac:dyDescent="0.2">
      <c r="B52" s="1197"/>
      <c r="C52" s="1198"/>
      <c r="D52" s="85"/>
      <c r="E52" s="1201" t="s">
        <v>41</v>
      </c>
      <c r="F52" s="1201"/>
      <c r="G52" s="1201"/>
      <c r="H52" s="1202"/>
      <c r="I52" s="390">
        <v>680557</v>
      </c>
      <c r="J52" s="391">
        <v>675030</v>
      </c>
      <c r="K52" s="391">
        <v>671594</v>
      </c>
      <c r="L52" s="391">
        <v>664746</v>
      </c>
      <c r="M52" s="392">
        <v>658154</v>
      </c>
    </row>
    <row r="53" spans="2:13" ht="27.75" customHeight="1" thickBot="1" x14ac:dyDescent="0.25">
      <c r="B53" s="1210" t="s">
        <v>42</v>
      </c>
      <c r="C53" s="1211"/>
      <c r="D53" s="89"/>
      <c r="E53" s="1212" t="s">
        <v>43</v>
      </c>
      <c r="F53" s="1212"/>
      <c r="G53" s="1212"/>
      <c r="H53" s="1213"/>
      <c r="I53" s="393">
        <v>544665</v>
      </c>
      <c r="J53" s="394">
        <v>556321</v>
      </c>
      <c r="K53" s="394">
        <v>561390</v>
      </c>
      <c r="L53" s="394">
        <v>561460</v>
      </c>
      <c r="M53" s="395">
        <v>570920</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9FE+uABma47yw462+9C04a0OgMv4KFPv5WoH9o5S0iCuhpnjnGZfnV1+kMR89YIoEfPh2BSAgqaD1a3KiKXypA==" saltValue="yzvrv0j1OdZNRPFm8NuT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BO59" sqref="BO59"/>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547</v>
      </c>
      <c r="G54" s="97" t="s">
        <v>548</v>
      </c>
      <c r="H54" s="98" t="s">
        <v>549</v>
      </c>
    </row>
    <row r="55" spans="2:8" ht="52.5" customHeight="1" x14ac:dyDescent="0.2">
      <c r="B55" s="99"/>
      <c r="C55" s="1222" t="s">
        <v>45</v>
      </c>
      <c r="D55" s="1222"/>
      <c r="E55" s="1223"/>
      <c r="F55" s="100">
        <v>15595</v>
      </c>
      <c r="G55" s="100">
        <v>19714</v>
      </c>
      <c r="H55" s="101">
        <v>21777</v>
      </c>
    </row>
    <row r="56" spans="2:8" ht="52.5" customHeight="1" x14ac:dyDescent="0.2">
      <c r="B56" s="102"/>
      <c r="C56" s="1224" t="s">
        <v>46</v>
      </c>
      <c r="D56" s="1224"/>
      <c r="E56" s="1225"/>
      <c r="F56" s="103">
        <v>7989</v>
      </c>
      <c r="G56" s="103">
        <v>9995</v>
      </c>
      <c r="H56" s="104">
        <v>10802</v>
      </c>
    </row>
    <row r="57" spans="2:8" ht="53.25" customHeight="1" x14ac:dyDescent="0.2">
      <c r="B57" s="102"/>
      <c r="C57" s="1226" t="s">
        <v>47</v>
      </c>
      <c r="D57" s="1226"/>
      <c r="E57" s="1227"/>
      <c r="F57" s="105">
        <v>26746</v>
      </c>
      <c r="G57" s="105">
        <v>27133</v>
      </c>
      <c r="H57" s="106">
        <v>26020</v>
      </c>
    </row>
    <row r="58" spans="2:8" ht="45.75" customHeight="1" x14ac:dyDescent="0.2">
      <c r="B58" s="107"/>
      <c r="C58" s="1214" t="s">
        <v>596</v>
      </c>
      <c r="D58" s="1215"/>
      <c r="E58" s="1216"/>
      <c r="F58" s="108">
        <v>5832</v>
      </c>
      <c r="G58" s="108">
        <v>5834</v>
      </c>
      <c r="H58" s="109">
        <v>5836</v>
      </c>
    </row>
    <row r="59" spans="2:8" ht="45.75" customHeight="1" x14ac:dyDescent="0.2">
      <c r="B59" s="107"/>
      <c r="C59" s="1214" t="s">
        <v>597</v>
      </c>
      <c r="D59" s="1215"/>
      <c r="E59" s="1216"/>
      <c r="F59" s="108">
        <v>3634</v>
      </c>
      <c r="G59" s="108">
        <v>3686</v>
      </c>
      <c r="H59" s="109">
        <v>3688</v>
      </c>
    </row>
    <row r="60" spans="2:8" ht="45.75" customHeight="1" x14ac:dyDescent="0.2">
      <c r="B60" s="107"/>
      <c r="C60" s="1214" t="s">
        <v>598</v>
      </c>
      <c r="D60" s="1215"/>
      <c r="E60" s="1216"/>
      <c r="F60" s="108">
        <v>2584</v>
      </c>
      <c r="G60" s="108">
        <v>2328</v>
      </c>
      <c r="H60" s="109">
        <v>2089</v>
      </c>
    </row>
    <row r="61" spans="2:8" ht="45.75" customHeight="1" x14ac:dyDescent="0.2">
      <c r="B61" s="107"/>
      <c r="C61" s="1214" t="s">
        <v>599</v>
      </c>
      <c r="D61" s="1215"/>
      <c r="E61" s="1216"/>
      <c r="F61" s="108">
        <v>2178</v>
      </c>
      <c r="G61" s="108">
        <v>2511</v>
      </c>
      <c r="H61" s="109">
        <v>1910</v>
      </c>
    </row>
    <row r="62" spans="2:8" ht="45.75" customHeight="1" thickBot="1" x14ac:dyDescent="0.25">
      <c r="B62" s="110"/>
      <c r="C62" s="1217" t="s">
        <v>600</v>
      </c>
      <c r="D62" s="1218"/>
      <c r="E62" s="1219"/>
      <c r="F62" s="111">
        <v>1188</v>
      </c>
      <c r="G62" s="111">
        <v>1185</v>
      </c>
      <c r="H62" s="112">
        <v>1169</v>
      </c>
    </row>
    <row r="63" spans="2:8" ht="52.5" customHeight="1" thickBot="1" x14ac:dyDescent="0.25">
      <c r="B63" s="113"/>
      <c r="C63" s="1220" t="s">
        <v>48</v>
      </c>
      <c r="D63" s="1220"/>
      <c r="E63" s="1221"/>
      <c r="F63" s="114">
        <v>50330</v>
      </c>
      <c r="G63" s="114">
        <v>56843</v>
      </c>
      <c r="H63" s="115">
        <v>58599</v>
      </c>
    </row>
    <row r="64" spans="2:8" ht="15" customHeight="1" x14ac:dyDescent="0.2"/>
  </sheetData>
  <sheetProtection algorithmName="SHA-512" hashValue="bsT2mBbrlKHb1KAxyhtzMCnRQffaC8zdgy6THw+4otFMaUnG2u0ty4HdXZzQKZnp6pL5OzRaVgKllrqUkUZ2Kg==" saltValue="/cMWgqCXNEzaIQ9L8A0C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9523D-33F7-485B-98C0-CD6A73938540}">
  <sheetPr>
    <pageSetUpPr fitToPage="1"/>
  </sheetPr>
  <dimension ref="A1:WZM160"/>
  <sheetViews>
    <sheetView showGridLines="0" zoomScaleNormal="100" zoomScaleSheetLayoutView="55" workbookViewId="0">
      <selection activeCell="BO59" sqref="BO59"/>
    </sheetView>
  </sheetViews>
  <sheetFormatPr defaultColWidth="0" defaultRowHeight="0" customHeight="1" zeroHeight="1" x14ac:dyDescent="0.2"/>
  <cols>
    <col min="1" max="1" width="6.36328125" style="1228" customWidth="1"/>
    <col min="2" max="107" width="2.453125" style="1228" customWidth="1"/>
    <col min="108" max="108" width="6.08984375" style="1230" customWidth="1"/>
    <col min="109" max="109" width="5.90625" style="1229"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87"/>
      <c r="B1" s="1286"/>
      <c r="DD1" s="1228"/>
      <c r="DE1" s="1228"/>
    </row>
    <row r="2" spans="1:143" ht="25.5" customHeight="1" x14ac:dyDescent="0.2">
      <c r="A2" s="1285"/>
      <c r="C2" s="1285"/>
      <c r="O2" s="1285"/>
      <c r="P2" s="1285"/>
      <c r="Q2" s="1285"/>
      <c r="R2" s="1285"/>
      <c r="S2" s="1285"/>
      <c r="T2" s="1285"/>
      <c r="U2" s="1285"/>
      <c r="V2" s="1285"/>
      <c r="W2" s="1285"/>
      <c r="X2" s="1285"/>
      <c r="Y2" s="1285"/>
      <c r="Z2" s="1285"/>
      <c r="AA2" s="1285"/>
      <c r="AB2" s="1285"/>
      <c r="AC2" s="1285"/>
      <c r="AD2" s="1285"/>
      <c r="AE2" s="1285"/>
      <c r="AF2" s="1285"/>
      <c r="AG2" s="1285"/>
      <c r="AH2" s="1285"/>
      <c r="AI2" s="1285"/>
      <c r="AU2" s="1285"/>
      <c r="BG2" s="1285"/>
      <c r="BS2" s="1285"/>
      <c r="CE2" s="1285"/>
      <c r="CQ2" s="1285"/>
      <c r="DD2" s="1228"/>
      <c r="DE2" s="1228"/>
    </row>
    <row r="3" spans="1:143" ht="25.5" customHeight="1" x14ac:dyDescent="0.2">
      <c r="A3" s="1285"/>
      <c r="C3" s="1285"/>
      <c r="O3" s="1285"/>
      <c r="P3" s="1285"/>
      <c r="Q3" s="1285"/>
      <c r="R3" s="1285"/>
      <c r="S3" s="1285"/>
      <c r="T3" s="1285"/>
      <c r="U3" s="1285"/>
      <c r="V3" s="1285"/>
      <c r="W3" s="1285"/>
      <c r="X3" s="1285"/>
      <c r="Y3" s="1285"/>
      <c r="Z3" s="1285"/>
      <c r="AA3" s="1285"/>
      <c r="AB3" s="1285"/>
      <c r="AC3" s="1285"/>
      <c r="AD3" s="1285"/>
      <c r="AE3" s="1285"/>
      <c r="AF3" s="1285"/>
      <c r="AG3" s="1285"/>
      <c r="AH3" s="1285"/>
      <c r="AI3" s="1285"/>
      <c r="AU3" s="1285"/>
      <c r="BG3" s="1285"/>
      <c r="BS3" s="1285"/>
      <c r="CE3" s="1285"/>
      <c r="CQ3" s="1285"/>
      <c r="DD3" s="1228"/>
      <c r="DE3" s="1228"/>
    </row>
    <row r="4" spans="1:143" s="279" customFormat="1" ht="13" x14ac:dyDescent="0.2">
      <c r="A4" s="1285"/>
      <c r="B4" s="1285"/>
      <c r="C4" s="1285"/>
      <c r="D4" s="1285"/>
      <c r="E4" s="1285"/>
      <c r="F4" s="1285"/>
      <c r="G4" s="1285"/>
      <c r="H4" s="1285"/>
      <c r="I4" s="1285"/>
      <c r="J4" s="1285"/>
      <c r="K4" s="1285"/>
      <c r="L4" s="1285"/>
      <c r="M4" s="1285"/>
      <c r="N4" s="1285"/>
      <c r="O4" s="1285"/>
      <c r="P4" s="1285"/>
      <c r="Q4" s="1285"/>
      <c r="R4" s="1285"/>
      <c r="S4" s="1285"/>
      <c r="T4" s="1285"/>
      <c r="U4" s="1285"/>
      <c r="V4" s="1285"/>
      <c r="W4" s="1285"/>
      <c r="X4" s="1285"/>
      <c r="Y4" s="1285"/>
      <c r="Z4" s="1285"/>
      <c r="AA4" s="1285"/>
      <c r="AB4" s="1285"/>
      <c r="AC4" s="1285"/>
      <c r="AD4" s="1285"/>
      <c r="AE4" s="1285"/>
      <c r="AF4" s="1285"/>
      <c r="AG4" s="1285"/>
      <c r="AH4" s="1285"/>
      <c r="AI4" s="1285"/>
      <c r="AJ4" s="1285"/>
      <c r="AK4" s="1285"/>
      <c r="AL4" s="1285"/>
      <c r="AM4" s="1285"/>
      <c r="AN4" s="1285"/>
      <c r="AO4" s="1285"/>
      <c r="AP4" s="1285"/>
      <c r="AQ4" s="1285"/>
      <c r="AR4" s="1285"/>
      <c r="AS4" s="1285"/>
      <c r="AT4" s="1285"/>
      <c r="AU4" s="1285"/>
      <c r="AV4" s="1285"/>
      <c r="AW4" s="1285"/>
      <c r="AX4" s="1285"/>
      <c r="AY4" s="1285"/>
      <c r="AZ4" s="1285"/>
      <c r="BA4" s="1285"/>
      <c r="BB4" s="1285"/>
      <c r="BC4" s="1285"/>
      <c r="BD4" s="1285"/>
      <c r="BE4" s="1285"/>
      <c r="BF4" s="1285"/>
      <c r="BG4" s="1285"/>
      <c r="BH4" s="1285"/>
      <c r="BI4" s="1285"/>
      <c r="BJ4" s="1285"/>
      <c r="BK4" s="1285"/>
      <c r="BL4" s="1285"/>
      <c r="BM4" s="1285"/>
      <c r="BN4" s="1285"/>
      <c r="BO4" s="1285"/>
      <c r="BP4" s="1285"/>
      <c r="BQ4" s="1285"/>
      <c r="BR4" s="1285"/>
      <c r="BS4" s="1285"/>
      <c r="BT4" s="1285"/>
      <c r="BU4" s="1285"/>
      <c r="BV4" s="1285"/>
      <c r="BW4" s="1285"/>
      <c r="BX4" s="1285"/>
      <c r="BY4" s="1285"/>
      <c r="BZ4" s="1285"/>
      <c r="CA4" s="1285"/>
      <c r="CB4" s="1285"/>
      <c r="CC4" s="1285"/>
      <c r="CD4" s="1285"/>
      <c r="CE4" s="1285"/>
      <c r="CF4" s="1285"/>
      <c r="CG4" s="1285"/>
      <c r="CH4" s="1285"/>
      <c r="CI4" s="1285"/>
      <c r="CJ4" s="1285"/>
      <c r="CK4" s="1285"/>
      <c r="CL4" s="1285"/>
      <c r="CM4" s="1285"/>
      <c r="CN4" s="1285"/>
      <c r="CO4" s="1285"/>
      <c r="CP4" s="1285"/>
      <c r="CQ4" s="1285"/>
      <c r="CR4" s="1285"/>
      <c r="CS4" s="1285"/>
      <c r="CT4" s="1285"/>
      <c r="CU4" s="1285"/>
      <c r="CV4" s="1285"/>
      <c r="CW4" s="1285"/>
      <c r="CX4" s="1285"/>
      <c r="CY4" s="1285"/>
      <c r="CZ4" s="1285"/>
      <c r="DA4" s="1285"/>
      <c r="DB4" s="1285"/>
      <c r="DC4" s="1285"/>
      <c r="DD4" s="1285"/>
      <c r="DE4" s="1285"/>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85"/>
      <c r="B5" s="1285"/>
      <c r="C5" s="1285"/>
      <c r="D5" s="1285"/>
      <c r="E5" s="1285"/>
      <c r="F5" s="1285"/>
      <c r="G5" s="1285"/>
      <c r="H5" s="1285"/>
      <c r="I5" s="1285"/>
      <c r="J5" s="1285"/>
      <c r="K5" s="1285"/>
      <c r="L5" s="1285"/>
      <c r="M5" s="1285"/>
      <c r="N5" s="1285"/>
      <c r="O5" s="1285"/>
      <c r="P5" s="1285"/>
      <c r="Q5" s="1285"/>
      <c r="R5" s="1285"/>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1285"/>
      <c r="BF5" s="1285"/>
      <c r="BG5" s="1285"/>
      <c r="BH5" s="1285"/>
      <c r="BI5" s="1285"/>
      <c r="BJ5" s="1285"/>
      <c r="BK5" s="1285"/>
      <c r="BL5" s="1285"/>
      <c r="BM5" s="1285"/>
      <c r="BN5" s="1285"/>
      <c r="BO5" s="1285"/>
      <c r="BP5" s="1285"/>
      <c r="BQ5" s="1285"/>
      <c r="BR5" s="1285"/>
      <c r="BS5" s="1285"/>
      <c r="BT5" s="1285"/>
      <c r="BU5" s="1285"/>
      <c r="BV5" s="1285"/>
      <c r="BW5" s="1285"/>
      <c r="BX5" s="1285"/>
      <c r="BY5" s="1285"/>
      <c r="BZ5" s="1285"/>
      <c r="CA5" s="1285"/>
      <c r="CB5" s="1285"/>
      <c r="CC5" s="1285"/>
      <c r="CD5" s="1285"/>
      <c r="CE5" s="1285"/>
      <c r="CF5" s="1285"/>
      <c r="CG5" s="1285"/>
      <c r="CH5" s="1285"/>
      <c r="CI5" s="1285"/>
      <c r="CJ5" s="1285"/>
      <c r="CK5" s="1285"/>
      <c r="CL5" s="1285"/>
      <c r="CM5" s="1285"/>
      <c r="CN5" s="1285"/>
      <c r="CO5" s="1285"/>
      <c r="CP5" s="1285"/>
      <c r="CQ5" s="1285"/>
      <c r="CR5" s="1285"/>
      <c r="CS5" s="1285"/>
      <c r="CT5" s="1285"/>
      <c r="CU5" s="1285"/>
      <c r="CV5" s="1285"/>
      <c r="CW5" s="1285"/>
      <c r="CX5" s="1285"/>
      <c r="CY5" s="1285"/>
      <c r="CZ5" s="1285"/>
      <c r="DA5" s="1285"/>
      <c r="DB5" s="1285"/>
      <c r="DC5" s="1285"/>
      <c r="DD5" s="1285"/>
      <c r="DE5" s="1285"/>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85"/>
      <c r="B6" s="1285"/>
      <c r="C6" s="1285"/>
      <c r="D6" s="1285"/>
      <c r="E6" s="1285"/>
      <c r="F6" s="1285"/>
      <c r="G6" s="1285"/>
      <c r="H6" s="1285"/>
      <c r="I6" s="1285"/>
      <c r="J6" s="1285"/>
      <c r="K6" s="1285"/>
      <c r="L6" s="1285"/>
      <c r="M6" s="1285"/>
      <c r="N6" s="1285"/>
      <c r="O6" s="1285"/>
      <c r="P6" s="1285"/>
      <c r="Q6" s="1285"/>
      <c r="R6" s="1285"/>
      <c r="S6" s="1285"/>
      <c r="T6" s="1285"/>
      <c r="U6" s="1285"/>
      <c r="V6" s="1285"/>
      <c r="W6" s="1285"/>
      <c r="X6" s="1285"/>
      <c r="Y6" s="1285"/>
      <c r="Z6" s="1285"/>
      <c r="AA6" s="1285"/>
      <c r="AB6" s="1285"/>
      <c r="AC6" s="1285"/>
      <c r="AD6" s="1285"/>
      <c r="AE6" s="1285"/>
      <c r="AF6" s="1285"/>
      <c r="AG6" s="1285"/>
      <c r="AH6" s="1285"/>
      <c r="AI6" s="1285"/>
      <c r="AJ6" s="1285"/>
      <c r="AK6" s="1285"/>
      <c r="AL6" s="1285"/>
      <c r="AM6" s="1285"/>
      <c r="AN6" s="1285"/>
      <c r="AO6" s="1285"/>
      <c r="AP6" s="1285"/>
      <c r="AQ6" s="1285"/>
      <c r="AR6" s="1285"/>
      <c r="AS6" s="1285"/>
      <c r="AT6" s="1285"/>
      <c r="AU6" s="1285"/>
      <c r="AV6" s="1285"/>
      <c r="AW6" s="1285"/>
      <c r="AX6" s="1285"/>
      <c r="AY6" s="1285"/>
      <c r="AZ6" s="1285"/>
      <c r="BA6" s="1285"/>
      <c r="BB6" s="1285"/>
      <c r="BC6" s="1285"/>
      <c r="BD6" s="1285"/>
      <c r="BE6" s="1285"/>
      <c r="BF6" s="1285"/>
      <c r="BG6" s="1285"/>
      <c r="BH6" s="1285"/>
      <c r="BI6" s="1285"/>
      <c r="BJ6" s="1285"/>
      <c r="BK6" s="1285"/>
      <c r="BL6" s="1285"/>
      <c r="BM6" s="1285"/>
      <c r="BN6" s="1285"/>
      <c r="BO6" s="1285"/>
      <c r="BP6" s="1285"/>
      <c r="BQ6" s="1285"/>
      <c r="BR6" s="1285"/>
      <c r="BS6" s="1285"/>
      <c r="BT6" s="1285"/>
      <c r="BU6" s="1285"/>
      <c r="BV6" s="1285"/>
      <c r="BW6" s="1285"/>
      <c r="BX6" s="1285"/>
      <c r="BY6" s="1285"/>
      <c r="BZ6" s="1285"/>
      <c r="CA6" s="1285"/>
      <c r="CB6" s="1285"/>
      <c r="CC6" s="1285"/>
      <c r="CD6" s="1285"/>
      <c r="CE6" s="1285"/>
      <c r="CF6" s="1285"/>
      <c r="CG6" s="1285"/>
      <c r="CH6" s="1285"/>
      <c r="CI6" s="1285"/>
      <c r="CJ6" s="1285"/>
      <c r="CK6" s="1285"/>
      <c r="CL6" s="1285"/>
      <c r="CM6" s="1285"/>
      <c r="CN6" s="1285"/>
      <c r="CO6" s="1285"/>
      <c r="CP6" s="1285"/>
      <c r="CQ6" s="1285"/>
      <c r="CR6" s="1285"/>
      <c r="CS6" s="1285"/>
      <c r="CT6" s="1285"/>
      <c r="CU6" s="1285"/>
      <c r="CV6" s="1285"/>
      <c r="CW6" s="1285"/>
      <c r="CX6" s="1285"/>
      <c r="CY6" s="1285"/>
      <c r="CZ6" s="1285"/>
      <c r="DA6" s="1285"/>
      <c r="DB6" s="1285"/>
      <c r="DC6" s="1285"/>
      <c r="DD6" s="1285"/>
      <c r="DE6" s="1285"/>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85"/>
      <c r="B7" s="1285"/>
      <c r="C7" s="1285"/>
      <c r="D7" s="1285"/>
      <c r="E7" s="1285"/>
      <c r="F7" s="1285"/>
      <c r="G7" s="1285"/>
      <c r="H7" s="1285"/>
      <c r="I7" s="1285"/>
      <c r="J7" s="1285"/>
      <c r="K7" s="1285"/>
      <c r="L7" s="1285"/>
      <c r="M7" s="1285"/>
      <c r="N7" s="1285"/>
      <c r="O7" s="1285"/>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85"/>
      <c r="BG7" s="1285"/>
      <c r="BH7" s="1285"/>
      <c r="BI7" s="1285"/>
      <c r="BJ7" s="1285"/>
      <c r="BK7" s="1285"/>
      <c r="BL7" s="1285"/>
      <c r="BM7" s="1285"/>
      <c r="BN7" s="1285"/>
      <c r="BO7" s="1285"/>
      <c r="BP7" s="1285"/>
      <c r="BQ7" s="1285"/>
      <c r="BR7" s="1285"/>
      <c r="BS7" s="1285"/>
      <c r="BT7" s="1285"/>
      <c r="BU7" s="1285"/>
      <c r="BV7" s="1285"/>
      <c r="BW7" s="1285"/>
      <c r="BX7" s="1285"/>
      <c r="BY7" s="1285"/>
      <c r="BZ7" s="1285"/>
      <c r="CA7" s="1285"/>
      <c r="CB7" s="1285"/>
      <c r="CC7" s="1285"/>
      <c r="CD7" s="1285"/>
      <c r="CE7" s="1285"/>
      <c r="CF7" s="1285"/>
      <c r="CG7" s="1285"/>
      <c r="CH7" s="1285"/>
      <c r="CI7" s="1285"/>
      <c r="CJ7" s="1285"/>
      <c r="CK7" s="1285"/>
      <c r="CL7" s="1285"/>
      <c r="CM7" s="1285"/>
      <c r="CN7" s="1285"/>
      <c r="CO7" s="1285"/>
      <c r="CP7" s="1285"/>
      <c r="CQ7" s="1285"/>
      <c r="CR7" s="1285"/>
      <c r="CS7" s="1285"/>
      <c r="CT7" s="1285"/>
      <c r="CU7" s="1285"/>
      <c r="CV7" s="1285"/>
      <c r="CW7" s="1285"/>
      <c r="CX7" s="1285"/>
      <c r="CY7" s="1285"/>
      <c r="CZ7" s="1285"/>
      <c r="DA7" s="1285"/>
      <c r="DB7" s="1285"/>
      <c r="DC7" s="1285"/>
      <c r="DD7" s="1285"/>
      <c r="DE7" s="1285"/>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85"/>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285"/>
      <c r="AD8" s="1285"/>
      <c r="AE8" s="1285"/>
      <c r="AF8" s="1285"/>
      <c r="AG8" s="1285"/>
      <c r="AH8" s="1285"/>
      <c r="AI8" s="1285"/>
      <c r="AJ8" s="1285"/>
      <c r="AK8" s="1285"/>
      <c r="AL8" s="1285"/>
      <c r="AM8" s="1285"/>
      <c r="AN8" s="1285"/>
      <c r="AO8" s="1285"/>
      <c r="AP8" s="1285"/>
      <c r="AQ8" s="1285"/>
      <c r="AR8" s="1285"/>
      <c r="AS8" s="1285"/>
      <c r="AT8" s="1285"/>
      <c r="AU8" s="1285"/>
      <c r="AV8" s="1285"/>
      <c r="AW8" s="1285"/>
      <c r="AX8" s="1285"/>
      <c r="AY8" s="1285"/>
      <c r="AZ8" s="1285"/>
      <c r="BA8" s="1285"/>
      <c r="BB8" s="1285"/>
      <c r="BC8" s="1285"/>
      <c r="BD8" s="1285"/>
      <c r="BE8" s="1285"/>
      <c r="BF8" s="1285"/>
      <c r="BG8" s="1285"/>
      <c r="BH8" s="1285"/>
      <c r="BI8" s="1285"/>
      <c r="BJ8" s="1285"/>
      <c r="BK8" s="1285"/>
      <c r="BL8" s="1285"/>
      <c r="BM8" s="1285"/>
      <c r="BN8" s="1285"/>
      <c r="BO8" s="1285"/>
      <c r="BP8" s="1285"/>
      <c r="BQ8" s="1285"/>
      <c r="BR8" s="1285"/>
      <c r="BS8" s="1285"/>
      <c r="BT8" s="1285"/>
      <c r="BU8" s="1285"/>
      <c r="BV8" s="1285"/>
      <c r="BW8" s="1285"/>
      <c r="BX8" s="1285"/>
      <c r="BY8" s="1285"/>
      <c r="BZ8" s="1285"/>
      <c r="CA8" s="1285"/>
      <c r="CB8" s="1285"/>
      <c r="CC8" s="1285"/>
      <c r="CD8" s="1285"/>
      <c r="CE8" s="1285"/>
      <c r="CF8" s="1285"/>
      <c r="CG8" s="1285"/>
      <c r="CH8" s="1285"/>
      <c r="CI8" s="1285"/>
      <c r="CJ8" s="1285"/>
      <c r="CK8" s="1285"/>
      <c r="CL8" s="1285"/>
      <c r="CM8" s="1285"/>
      <c r="CN8" s="1285"/>
      <c r="CO8" s="1285"/>
      <c r="CP8" s="1285"/>
      <c r="CQ8" s="1285"/>
      <c r="CR8" s="1285"/>
      <c r="CS8" s="1285"/>
      <c r="CT8" s="1285"/>
      <c r="CU8" s="1285"/>
      <c r="CV8" s="1285"/>
      <c r="CW8" s="1285"/>
      <c r="CX8" s="1285"/>
      <c r="CY8" s="1285"/>
      <c r="CZ8" s="1285"/>
      <c r="DA8" s="1285"/>
      <c r="DB8" s="1285"/>
      <c r="DC8" s="1285"/>
      <c r="DD8" s="1285"/>
      <c r="DE8" s="1285"/>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85"/>
      <c r="B9" s="1285"/>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c r="AB9" s="1285"/>
      <c r="AC9" s="1285"/>
      <c r="AD9" s="1285"/>
      <c r="AE9" s="1285"/>
      <c r="AF9" s="1285"/>
      <c r="AG9" s="1285"/>
      <c r="AH9" s="1285"/>
      <c r="AI9" s="1285"/>
      <c r="AJ9" s="1285"/>
      <c r="AK9" s="1285"/>
      <c r="AL9" s="1285"/>
      <c r="AM9" s="1285"/>
      <c r="AN9" s="1285"/>
      <c r="AO9" s="1285"/>
      <c r="AP9" s="1285"/>
      <c r="AQ9" s="1285"/>
      <c r="AR9" s="1285"/>
      <c r="AS9" s="1285"/>
      <c r="AT9" s="1285"/>
      <c r="AU9" s="1285"/>
      <c r="AV9" s="1285"/>
      <c r="AW9" s="1285"/>
      <c r="AX9" s="1285"/>
      <c r="AY9" s="1285"/>
      <c r="AZ9" s="1285"/>
      <c r="BA9" s="1285"/>
      <c r="BB9" s="1285"/>
      <c r="BC9" s="1285"/>
      <c r="BD9" s="1285"/>
      <c r="BE9" s="1285"/>
      <c r="BF9" s="1285"/>
      <c r="BG9" s="1285"/>
      <c r="BH9" s="1285"/>
      <c r="BI9" s="1285"/>
      <c r="BJ9" s="1285"/>
      <c r="BK9" s="1285"/>
      <c r="BL9" s="1285"/>
      <c r="BM9" s="1285"/>
      <c r="BN9" s="1285"/>
      <c r="BO9" s="1285"/>
      <c r="BP9" s="1285"/>
      <c r="BQ9" s="1285"/>
      <c r="BR9" s="1285"/>
      <c r="BS9" s="1285"/>
      <c r="BT9" s="1285"/>
      <c r="BU9" s="1285"/>
      <c r="BV9" s="1285"/>
      <c r="BW9" s="1285"/>
      <c r="BX9" s="1285"/>
      <c r="BY9" s="1285"/>
      <c r="BZ9" s="1285"/>
      <c r="CA9" s="1285"/>
      <c r="CB9" s="1285"/>
      <c r="CC9" s="1285"/>
      <c r="CD9" s="1285"/>
      <c r="CE9" s="1285"/>
      <c r="CF9" s="1285"/>
      <c r="CG9" s="1285"/>
      <c r="CH9" s="1285"/>
      <c r="CI9" s="1285"/>
      <c r="CJ9" s="1285"/>
      <c r="CK9" s="1285"/>
      <c r="CL9" s="1285"/>
      <c r="CM9" s="1285"/>
      <c r="CN9" s="1285"/>
      <c r="CO9" s="1285"/>
      <c r="CP9" s="1285"/>
      <c r="CQ9" s="1285"/>
      <c r="CR9" s="1285"/>
      <c r="CS9" s="1285"/>
      <c r="CT9" s="1285"/>
      <c r="CU9" s="1285"/>
      <c r="CV9" s="1285"/>
      <c r="CW9" s="1285"/>
      <c r="CX9" s="1285"/>
      <c r="CY9" s="1285"/>
      <c r="CZ9" s="1285"/>
      <c r="DA9" s="1285"/>
      <c r="DB9" s="1285"/>
      <c r="DC9" s="1285"/>
      <c r="DD9" s="1285"/>
      <c r="DE9" s="1285"/>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85"/>
      <c r="B10" s="1285"/>
      <c r="C10" s="1285"/>
      <c r="D10" s="1285"/>
      <c r="E10" s="1285"/>
      <c r="F10" s="1285"/>
      <c r="G10" s="1285"/>
      <c r="H10" s="1285"/>
      <c r="I10" s="1285"/>
      <c r="J10" s="1285"/>
      <c r="K10" s="1285"/>
      <c r="L10" s="1285"/>
      <c r="M10" s="1285"/>
      <c r="N10" s="1285"/>
      <c r="O10" s="1285"/>
      <c r="P10" s="1285"/>
      <c r="Q10" s="1285"/>
      <c r="R10" s="1285"/>
      <c r="S10" s="1285"/>
      <c r="T10" s="1285"/>
      <c r="U10" s="1285"/>
      <c r="V10" s="1285"/>
      <c r="W10" s="1285"/>
      <c r="X10" s="1285"/>
      <c r="Y10" s="1285"/>
      <c r="Z10" s="1285"/>
      <c r="AA10" s="1285"/>
      <c r="AB10" s="1285"/>
      <c r="AC10" s="1285"/>
      <c r="AD10" s="1285"/>
      <c r="AE10" s="1285"/>
      <c r="AF10" s="1285"/>
      <c r="AG10" s="1285"/>
      <c r="AH10" s="1285"/>
      <c r="AI10" s="1285"/>
      <c r="AJ10" s="1285"/>
      <c r="AK10" s="1285"/>
      <c r="AL10" s="1285"/>
      <c r="AM10" s="1285"/>
      <c r="AN10" s="1285"/>
      <c r="AO10" s="1285"/>
      <c r="AP10" s="1285"/>
      <c r="AQ10" s="1285"/>
      <c r="AR10" s="1285"/>
      <c r="AS10" s="1285"/>
      <c r="AT10" s="1285"/>
      <c r="AU10" s="1285"/>
      <c r="AV10" s="1285"/>
      <c r="AW10" s="1285"/>
      <c r="AX10" s="1285"/>
      <c r="AY10" s="1285"/>
      <c r="AZ10" s="1285"/>
      <c r="BA10" s="1285"/>
      <c r="BB10" s="1285"/>
      <c r="BC10" s="1285"/>
      <c r="BD10" s="1285"/>
      <c r="BE10" s="1285"/>
      <c r="BF10" s="1285"/>
      <c r="BG10" s="1285"/>
      <c r="BH10" s="1285"/>
      <c r="BI10" s="1285"/>
      <c r="BJ10" s="1285"/>
      <c r="BK10" s="1285"/>
      <c r="BL10" s="1285"/>
      <c r="BM10" s="1285"/>
      <c r="BN10" s="1285"/>
      <c r="BO10" s="1285"/>
      <c r="BP10" s="1285"/>
      <c r="BQ10" s="1285"/>
      <c r="BR10" s="1285"/>
      <c r="BS10" s="1285"/>
      <c r="BT10" s="1285"/>
      <c r="BU10" s="1285"/>
      <c r="BV10" s="1285"/>
      <c r="BW10" s="1285"/>
      <c r="BX10" s="1285"/>
      <c r="BY10" s="1285"/>
      <c r="BZ10" s="1285"/>
      <c r="CA10" s="1285"/>
      <c r="CB10" s="1285"/>
      <c r="CC10" s="1285"/>
      <c r="CD10" s="1285"/>
      <c r="CE10" s="1285"/>
      <c r="CF10" s="1285"/>
      <c r="CG10" s="1285"/>
      <c r="CH10" s="1285"/>
      <c r="CI10" s="1285"/>
      <c r="CJ10" s="1285"/>
      <c r="CK10" s="1285"/>
      <c r="CL10" s="1285"/>
      <c r="CM10" s="1285"/>
      <c r="CN10" s="1285"/>
      <c r="CO10" s="1285"/>
      <c r="CP10" s="1285"/>
      <c r="CQ10" s="1285"/>
      <c r="CR10" s="1285"/>
      <c r="CS10" s="1285"/>
      <c r="CT10" s="1285"/>
      <c r="CU10" s="1285"/>
      <c r="CV10" s="1285"/>
      <c r="CW10" s="1285"/>
      <c r="CX10" s="1285"/>
      <c r="CY10" s="1285"/>
      <c r="CZ10" s="1285"/>
      <c r="DA10" s="1285"/>
      <c r="DB10" s="1285"/>
      <c r="DC10" s="1285"/>
      <c r="DD10" s="1285"/>
      <c r="DE10" s="1285"/>
      <c r="DF10" s="280"/>
      <c r="DG10" s="280"/>
      <c r="DH10" s="280"/>
      <c r="DI10" s="280"/>
      <c r="DJ10" s="280"/>
      <c r="DK10" s="280"/>
      <c r="DL10" s="280"/>
      <c r="DM10" s="280"/>
      <c r="DN10" s="280"/>
      <c r="DO10" s="280"/>
      <c r="DP10" s="280"/>
      <c r="DQ10" s="280"/>
      <c r="DR10" s="280"/>
      <c r="DS10" s="280"/>
      <c r="DT10" s="280"/>
      <c r="DU10" s="280"/>
      <c r="DV10" s="280"/>
      <c r="DW10" s="280"/>
      <c r="EM10" s="279" t="s">
        <v>612</v>
      </c>
    </row>
    <row r="11" spans="1:143" s="279" customFormat="1" ht="13" x14ac:dyDescent="0.2">
      <c r="A11" s="1285"/>
      <c r="B11" s="1285"/>
      <c r="C11" s="1285"/>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c r="Z11" s="1285"/>
      <c r="AA11" s="1285"/>
      <c r="AB11" s="1285"/>
      <c r="AC11" s="1285"/>
      <c r="AD11" s="1285"/>
      <c r="AE11" s="1285"/>
      <c r="AF11" s="1285"/>
      <c r="AG11" s="1285"/>
      <c r="AH11" s="1285"/>
      <c r="AI11" s="1285"/>
      <c r="AJ11" s="1285"/>
      <c r="AK11" s="1285"/>
      <c r="AL11" s="1285"/>
      <c r="AM11" s="1285"/>
      <c r="AN11" s="1285"/>
      <c r="AO11" s="1285"/>
      <c r="AP11" s="1285"/>
      <c r="AQ11" s="1285"/>
      <c r="AR11" s="1285"/>
      <c r="AS11" s="1285"/>
      <c r="AT11" s="1285"/>
      <c r="AU11" s="1285"/>
      <c r="AV11" s="1285"/>
      <c r="AW11" s="1285"/>
      <c r="AX11" s="1285"/>
      <c r="AY11" s="1285"/>
      <c r="AZ11" s="1285"/>
      <c r="BA11" s="1285"/>
      <c r="BB11" s="1285"/>
      <c r="BC11" s="1285"/>
      <c r="BD11" s="1285"/>
      <c r="BE11" s="1285"/>
      <c r="BF11" s="1285"/>
      <c r="BG11" s="1285"/>
      <c r="BH11" s="1285"/>
      <c r="BI11" s="1285"/>
      <c r="BJ11" s="1285"/>
      <c r="BK11" s="1285"/>
      <c r="BL11" s="1285"/>
      <c r="BM11" s="1285"/>
      <c r="BN11" s="1285"/>
      <c r="BO11" s="1285"/>
      <c r="BP11" s="1285"/>
      <c r="BQ11" s="1285"/>
      <c r="BR11" s="1285"/>
      <c r="BS11" s="1285"/>
      <c r="BT11" s="1285"/>
      <c r="BU11" s="1285"/>
      <c r="BV11" s="1285"/>
      <c r="BW11" s="1285"/>
      <c r="BX11" s="1285"/>
      <c r="BY11" s="1285"/>
      <c r="BZ11" s="1285"/>
      <c r="CA11" s="1285"/>
      <c r="CB11" s="1285"/>
      <c r="CC11" s="1285"/>
      <c r="CD11" s="1285"/>
      <c r="CE11" s="1285"/>
      <c r="CF11" s="1285"/>
      <c r="CG11" s="1285"/>
      <c r="CH11" s="1285"/>
      <c r="CI11" s="1285"/>
      <c r="CJ11" s="1285"/>
      <c r="CK11" s="1285"/>
      <c r="CL11" s="1285"/>
      <c r="CM11" s="1285"/>
      <c r="CN11" s="1285"/>
      <c r="CO11" s="1285"/>
      <c r="CP11" s="1285"/>
      <c r="CQ11" s="1285"/>
      <c r="CR11" s="1285"/>
      <c r="CS11" s="1285"/>
      <c r="CT11" s="1285"/>
      <c r="CU11" s="1285"/>
      <c r="CV11" s="1285"/>
      <c r="CW11" s="1285"/>
      <c r="CX11" s="1285"/>
      <c r="CY11" s="1285"/>
      <c r="CZ11" s="1285"/>
      <c r="DA11" s="1285"/>
      <c r="DB11" s="1285"/>
      <c r="DC11" s="1285"/>
      <c r="DD11" s="1285"/>
      <c r="DE11" s="1285"/>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85"/>
      <c r="B12" s="1285"/>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285"/>
      <c r="AA12" s="1285"/>
      <c r="AB12" s="1285"/>
      <c r="AC12" s="1285"/>
      <c r="AD12" s="1285"/>
      <c r="AE12" s="1285"/>
      <c r="AF12" s="1285"/>
      <c r="AG12" s="1285"/>
      <c r="AH12" s="1285"/>
      <c r="AI12" s="1285"/>
      <c r="AJ12" s="1285"/>
      <c r="AK12" s="1285"/>
      <c r="AL12" s="1285"/>
      <c r="AM12" s="1285"/>
      <c r="AN12" s="1285"/>
      <c r="AO12" s="1285"/>
      <c r="AP12" s="1285"/>
      <c r="AQ12" s="1285"/>
      <c r="AR12" s="1285"/>
      <c r="AS12" s="1285"/>
      <c r="AT12" s="1285"/>
      <c r="AU12" s="1285"/>
      <c r="AV12" s="1285"/>
      <c r="AW12" s="1285"/>
      <c r="AX12" s="1285"/>
      <c r="AY12" s="1285"/>
      <c r="AZ12" s="1285"/>
      <c r="BA12" s="1285"/>
      <c r="BB12" s="1285"/>
      <c r="BC12" s="1285"/>
      <c r="BD12" s="1285"/>
      <c r="BE12" s="1285"/>
      <c r="BF12" s="1285"/>
      <c r="BG12" s="1285"/>
      <c r="BH12" s="1285"/>
      <c r="BI12" s="1285"/>
      <c r="BJ12" s="1285"/>
      <c r="BK12" s="1285"/>
      <c r="BL12" s="1285"/>
      <c r="BM12" s="1285"/>
      <c r="BN12" s="1285"/>
      <c r="BO12" s="1285"/>
      <c r="BP12" s="1285"/>
      <c r="BQ12" s="1285"/>
      <c r="BR12" s="1285"/>
      <c r="BS12" s="1285"/>
      <c r="BT12" s="1285"/>
      <c r="BU12" s="1285"/>
      <c r="BV12" s="1285"/>
      <c r="BW12" s="1285"/>
      <c r="BX12" s="1285"/>
      <c r="BY12" s="1285"/>
      <c r="BZ12" s="1285"/>
      <c r="CA12" s="1285"/>
      <c r="CB12" s="1285"/>
      <c r="CC12" s="1285"/>
      <c r="CD12" s="1285"/>
      <c r="CE12" s="1285"/>
      <c r="CF12" s="1285"/>
      <c r="CG12" s="1285"/>
      <c r="CH12" s="1285"/>
      <c r="CI12" s="1285"/>
      <c r="CJ12" s="1285"/>
      <c r="CK12" s="1285"/>
      <c r="CL12" s="1285"/>
      <c r="CM12" s="1285"/>
      <c r="CN12" s="1285"/>
      <c r="CO12" s="1285"/>
      <c r="CP12" s="1285"/>
      <c r="CQ12" s="1285"/>
      <c r="CR12" s="1285"/>
      <c r="CS12" s="1285"/>
      <c r="CT12" s="1285"/>
      <c r="CU12" s="1285"/>
      <c r="CV12" s="1285"/>
      <c r="CW12" s="1285"/>
      <c r="CX12" s="1285"/>
      <c r="CY12" s="1285"/>
      <c r="CZ12" s="1285"/>
      <c r="DA12" s="1285"/>
      <c r="DB12" s="1285"/>
      <c r="DC12" s="1285"/>
      <c r="DD12" s="1285"/>
      <c r="DE12" s="1285"/>
      <c r="DF12" s="280"/>
      <c r="DG12" s="280"/>
      <c r="DH12" s="280"/>
      <c r="DI12" s="280"/>
      <c r="DJ12" s="280"/>
      <c r="DK12" s="280"/>
      <c r="DL12" s="280"/>
      <c r="DM12" s="280"/>
      <c r="DN12" s="280"/>
      <c r="DO12" s="280"/>
      <c r="DP12" s="280"/>
      <c r="DQ12" s="280"/>
      <c r="DR12" s="280"/>
      <c r="DS12" s="280"/>
      <c r="DT12" s="280"/>
      <c r="DU12" s="280"/>
      <c r="DV12" s="280"/>
      <c r="DW12" s="280"/>
      <c r="EM12" s="279" t="s">
        <v>612</v>
      </c>
    </row>
    <row r="13" spans="1:143" s="279" customFormat="1" ht="13" x14ac:dyDescent="0.2">
      <c r="A13" s="1285"/>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1285"/>
      <c r="AK13" s="1285"/>
      <c r="AL13" s="1285"/>
      <c r="AM13" s="1285"/>
      <c r="AN13" s="1285"/>
      <c r="AO13" s="1285"/>
      <c r="AP13" s="1285"/>
      <c r="AQ13" s="1285"/>
      <c r="AR13" s="1285"/>
      <c r="AS13" s="1285"/>
      <c r="AT13" s="1285"/>
      <c r="AU13" s="1285"/>
      <c r="AV13" s="1285"/>
      <c r="AW13" s="1285"/>
      <c r="AX13" s="1285"/>
      <c r="AY13" s="1285"/>
      <c r="AZ13" s="1285"/>
      <c r="BA13" s="1285"/>
      <c r="BB13" s="1285"/>
      <c r="BC13" s="1285"/>
      <c r="BD13" s="1285"/>
      <c r="BE13" s="1285"/>
      <c r="BF13" s="1285"/>
      <c r="BG13" s="1285"/>
      <c r="BH13" s="1285"/>
      <c r="BI13" s="1285"/>
      <c r="BJ13" s="1285"/>
      <c r="BK13" s="1285"/>
      <c r="BL13" s="1285"/>
      <c r="BM13" s="1285"/>
      <c r="BN13" s="1285"/>
      <c r="BO13" s="1285"/>
      <c r="BP13" s="1285"/>
      <c r="BQ13" s="1285"/>
      <c r="BR13" s="1285"/>
      <c r="BS13" s="1285"/>
      <c r="BT13" s="1285"/>
      <c r="BU13" s="1285"/>
      <c r="BV13" s="1285"/>
      <c r="BW13" s="1285"/>
      <c r="BX13" s="1285"/>
      <c r="BY13" s="1285"/>
      <c r="BZ13" s="1285"/>
      <c r="CA13" s="1285"/>
      <c r="CB13" s="1285"/>
      <c r="CC13" s="1285"/>
      <c r="CD13" s="1285"/>
      <c r="CE13" s="1285"/>
      <c r="CF13" s="1285"/>
      <c r="CG13" s="1285"/>
      <c r="CH13" s="1285"/>
      <c r="CI13" s="1285"/>
      <c r="CJ13" s="1285"/>
      <c r="CK13" s="1285"/>
      <c r="CL13" s="1285"/>
      <c r="CM13" s="1285"/>
      <c r="CN13" s="1285"/>
      <c r="CO13" s="1285"/>
      <c r="CP13" s="1285"/>
      <c r="CQ13" s="1285"/>
      <c r="CR13" s="1285"/>
      <c r="CS13" s="1285"/>
      <c r="CT13" s="1285"/>
      <c r="CU13" s="1285"/>
      <c r="CV13" s="1285"/>
      <c r="CW13" s="1285"/>
      <c r="CX13" s="1285"/>
      <c r="CY13" s="1285"/>
      <c r="CZ13" s="1285"/>
      <c r="DA13" s="1285"/>
      <c r="DB13" s="1285"/>
      <c r="DC13" s="1285"/>
      <c r="DD13" s="1285"/>
      <c r="DE13" s="1285"/>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85"/>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5"/>
      <c r="AL14" s="1285"/>
      <c r="AM14" s="1285"/>
      <c r="AN14" s="1285"/>
      <c r="AO14" s="1285"/>
      <c r="AP14" s="1285"/>
      <c r="AQ14" s="1285"/>
      <c r="AR14" s="1285"/>
      <c r="AS14" s="1285"/>
      <c r="AT14" s="1285"/>
      <c r="AU14" s="1285"/>
      <c r="AV14" s="1285"/>
      <c r="AW14" s="1285"/>
      <c r="AX14" s="1285"/>
      <c r="AY14" s="1285"/>
      <c r="AZ14" s="1285"/>
      <c r="BA14" s="1285"/>
      <c r="BB14" s="1285"/>
      <c r="BC14" s="1285"/>
      <c r="BD14" s="1285"/>
      <c r="BE14" s="1285"/>
      <c r="BF14" s="1285"/>
      <c r="BG14" s="1285"/>
      <c r="BH14" s="1285"/>
      <c r="BI14" s="1285"/>
      <c r="BJ14" s="1285"/>
      <c r="BK14" s="1285"/>
      <c r="BL14" s="1285"/>
      <c r="BM14" s="1285"/>
      <c r="BN14" s="1285"/>
      <c r="BO14" s="1285"/>
      <c r="BP14" s="1285"/>
      <c r="BQ14" s="1285"/>
      <c r="BR14" s="1285"/>
      <c r="BS14" s="1285"/>
      <c r="BT14" s="1285"/>
      <c r="BU14" s="1285"/>
      <c r="BV14" s="1285"/>
      <c r="BW14" s="1285"/>
      <c r="BX14" s="1285"/>
      <c r="BY14" s="1285"/>
      <c r="BZ14" s="1285"/>
      <c r="CA14" s="1285"/>
      <c r="CB14" s="1285"/>
      <c r="CC14" s="1285"/>
      <c r="CD14" s="1285"/>
      <c r="CE14" s="1285"/>
      <c r="CF14" s="1285"/>
      <c r="CG14" s="1285"/>
      <c r="CH14" s="1285"/>
      <c r="CI14" s="1285"/>
      <c r="CJ14" s="1285"/>
      <c r="CK14" s="1285"/>
      <c r="CL14" s="1285"/>
      <c r="CM14" s="1285"/>
      <c r="CN14" s="1285"/>
      <c r="CO14" s="1285"/>
      <c r="CP14" s="1285"/>
      <c r="CQ14" s="1285"/>
      <c r="CR14" s="1285"/>
      <c r="CS14" s="1285"/>
      <c r="CT14" s="1285"/>
      <c r="CU14" s="1285"/>
      <c r="CV14" s="1285"/>
      <c r="CW14" s="1285"/>
      <c r="CX14" s="1285"/>
      <c r="CY14" s="1285"/>
      <c r="CZ14" s="1285"/>
      <c r="DA14" s="1285"/>
      <c r="DB14" s="1285"/>
      <c r="DC14" s="1285"/>
      <c r="DD14" s="1285"/>
      <c r="DE14" s="1285"/>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28"/>
      <c r="B15" s="1285"/>
      <c r="C15" s="1285"/>
      <c r="D15" s="1285"/>
      <c r="E15" s="1285"/>
      <c r="F15" s="1285"/>
      <c r="G15" s="1285"/>
      <c r="H15" s="1285"/>
      <c r="I15" s="1285"/>
      <c r="J15" s="1285"/>
      <c r="K15" s="1285"/>
      <c r="L15" s="1285"/>
      <c r="M15" s="1285"/>
      <c r="N15" s="1285"/>
      <c r="O15" s="1285"/>
      <c r="P15" s="1285"/>
      <c r="Q15" s="1285"/>
      <c r="R15" s="1285"/>
      <c r="S15" s="1285"/>
      <c r="T15" s="1285"/>
      <c r="U15" s="1285"/>
      <c r="V15" s="1285"/>
      <c r="W15" s="1285"/>
      <c r="X15" s="1285"/>
      <c r="Y15" s="1285"/>
      <c r="Z15" s="1285"/>
      <c r="AA15" s="1285"/>
      <c r="AB15" s="1285"/>
      <c r="AC15" s="1285"/>
      <c r="AD15" s="1285"/>
      <c r="AE15" s="1285"/>
      <c r="AF15" s="1285"/>
      <c r="AG15" s="1285"/>
      <c r="AH15" s="1285"/>
      <c r="AI15" s="1285"/>
      <c r="AJ15" s="1285"/>
      <c r="AK15" s="1285"/>
      <c r="AL15" s="1285"/>
      <c r="AM15" s="1285"/>
      <c r="AN15" s="1285"/>
      <c r="AO15" s="1285"/>
      <c r="AP15" s="1285"/>
      <c r="AQ15" s="1285"/>
      <c r="AR15" s="1285"/>
      <c r="AS15" s="1285"/>
      <c r="AT15" s="1285"/>
      <c r="AU15" s="1285"/>
      <c r="AV15" s="1285"/>
      <c r="AW15" s="1285"/>
      <c r="AX15" s="1285"/>
      <c r="AY15" s="1285"/>
      <c r="AZ15" s="1285"/>
      <c r="BA15" s="1285"/>
      <c r="BB15" s="1285"/>
      <c r="BC15" s="1285"/>
      <c r="BD15" s="1285"/>
      <c r="BE15" s="1285"/>
      <c r="BF15" s="1285"/>
      <c r="BG15" s="1285"/>
      <c r="BH15" s="1285"/>
      <c r="BI15" s="1285"/>
      <c r="BJ15" s="1285"/>
      <c r="BK15" s="1285"/>
      <c r="BL15" s="1285"/>
      <c r="BM15" s="1285"/>
      <c r="BN15" s="1285"/>
      <c r="BO15" s="1285"/>
      <c r="BP15" s="1285"/>
      <c r="BQ15" s="1285"/>
      <c r="BR15" s="1285"/>
      <c r="BS15" s="1285"/>
      <c r="BT15" s="1285"/>
      <c r="BU15" s="1285"/>
      <c r="BV15" s="1285"/>
      <c r="BW15" s="1285"/>
      <c r="BX15" s="1285"/>
      <c r="BY15" s="1285"/>
      <c r="BZ15" s="1285"/>
      <c r="CA15" s="1285"/>
      <c r="CB15" s="1285"/>
      <c r="CC15" s="1285"/>
      <c r="CD15" s="1285"/>
      <c r="CE15" s="1285"/>
      <c r="CF15" s="1285"/>
      <c r="CG15" s="1285"/>
      <c r="CH15" s="1285"/>
      <c r="CI15" s="1285"/>
      <c r="CJ15" s="1285"/>
      <c r="CK15" s="1285"/>
      <c r="CL15" s="1285"/>
      <c r="CM15" s="1285"/>
      <c r="CN15" s="1285"/>
      <c r="CO15" s="1285"/>
      <c r="CP15" s="1285"/>
      <c r="CQ15" s="1285"/>
      <c r="CR15" s="1285"/>
      <c r="CS15" s="1285"/>
      <c r="CT15" s="1285"/>
      <c r="CU15" s="1285"/>
      <c r="CV15" s="1285"/>
      <c r="CW15" s="1285"/>
      <c r="CX15" s="1285"/>
      <c r="CY15" s="1285"/>
      <c r="CZ15" s="1285"/>
      <c r="DA15" s="1285"/>
      <c r="DB15" s="1285"/>
      <c r="DC15" s="1285"/>
      <c r="DD15" s="1285"/>
      <c r="DE15" s="1285"/>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28"/>
      <c r="B16" s="1285"/>
      <c r="C16" s="1285"/>
      <c r="D16" s="1285"/>
      <c r="E16" s="1285"/>
      <c r="F16" s="1285"/>
      <c r="G16" s="1285"/>
      <c r="H16" s="1285"/>
      <c r="I16" s="1285"/>
      <c r="J16" s="1285"/>
      <c r="K16" s="1285"/>
      <c r="L16" s="1285"/>
      <c r="M16" s="1285"/>
      <c r="N16" s="1285"/>
      <c r="O16" s="1285"/>
      <c r="P16" s="1285"/>
      <c r="Q16" s="1285"/>
      <c r="R16" s="1285"/>
      <c r="S16" s="1285"/>
      <c r="T16" s="1285"/>
      <c r="U16" s="1285"/>
      <c r="V16" s="1285"/>
      <c r="W16" s="1285"/>
      <c r="X16" s="1285"/>
      <c r="Y16" s="1285"/>
      <c r="Z16" s="1285"/>
      <c r="AA16" s="1285"/>
      <c r="AB16" s="1285"/>
      <c r="AC16" s="1285"/>
      <c r="AD16" s="1285"/>
      <c r="AE16" s="1285"/>
      <c r="AF16" s="1285"/>
      <c r="AG16" s="1285"/>
      <c r="AH16" s="1285"/>
      <c r="AI16" s="1285"/>
      <c r="AJ16" s="1285"/>
      <c r="AK16" s="1285"/>
      <c r="AL16" s="1285"/>
      <c r="AM16" s="1285"/>
      <c r="AN16" s="1285"/>
      <c r="AO16" s="1285"/>
      <c r="AP16" s="1285"/>
      <c r="AQ16" s="1285"/>
      <c r="AR16" s="1285"/>
      <c r="AS16" s="1285"/>
      <c r="AT16" s="1285"/>
      <c r="AU16" s="1285"/>
      <c r="AV16" s="1285"/>
      <c r="AW16" s="1285"/>
      <c r="AX16" s="1285"/>
      <c r="AY16" s="1285"/>
      <c r="AZ16" s="1285"/>
      <c r="BA16" s="1285"/>
      <c r="BB16" s="1285"/>
      <c r="BC16" s="1285"/>
      <c r="BD16" s="1285"/>
      <c r="BE16" s="1285"/>
      <c r="BF16" s="1285"/>
      <c r="BG16" s="1285"/>
      <c r="BH16" s="1285"/>
      <c r="BI16" s="1285"/>
      <c r="BJ16" s="1285"/>
      <c r="BK16" s="1285"/>
      <c r="BL16" s="1285"/>
      <c r="BM16" s="1285"/>
      <c r="BN16" s="1285"/>
      <c r="BO16" s="1285"/>
      <c r="BP16" s="1285"/>
      <c r="BQ16" s="1285"/>
      <c r="BR16" s="1285"/>
      <c r="BS16" s="1285"/>
      <c r="BT16" s="1285"/>
      <c r="BU16" s="1285"/>
      <c r="BV16" s="1285"/>
      <c r="BW16" s="1285"/>
      <c r="BX16" s="1285"/>
      <c r="BY16" s="1285"/>
      <c r="BZ16" s="1285"/>
      <c r="CA16" s="1285"/>
      <c r="CB16" s="1285"/>
      <c r="CC16" s="1285"/>
      <c r="CD16" s="1285"/>
      <c r="CE16" s="1285"/>
      <c r="CF16" s="1285"/>
      <c r="CG16" s="1285"/>
      <c r="CH16" s="1285"/>
      <c r="CI16" s="1285"/>
      <c r="CJ16" s="1285"/>
      <c r="CK16" s="1285"/>
      <c r="CL16" s="1285"/>
      <c r="CM16" s="1285"/>
      <c r="CN16" s="1285"/>
      <c r="CO16" s="1285"/>
      <c r="CP16" s="1285"/>
      <c r="CQ16" s="1285"/>
      <c r="CR16" s="1285"/>
      <c r="CS16" s="1285"/>
      <c r="CT16" s="1285"/>
      <c r="CU16" s="1285"/>
      <c r="CV16" s="1285"/>
      <c r="CW16" s="1285"/>
      <c r="CX16" s="1285"/>
      <c r="CY16" s="1285"/>
      <c r="CZ16" s="1285"/>
      <c r="DA16" s="1285"/>
      <c r="DB16" s="1285"/>
      <c r="DC16" s="1285"/>
      <c r="DD16" s="1285"/>
      <c r="DE16" s="1285"/>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28"/>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c r="AH17" s="1285"/>
      <c r="AI17" s="1285"/>
      <c r="AJ17" s="1285"/>
      <c r="AK17" s="1285"/>
      <c r="AL17" s="1285"/>
      <c r="AM17" s="1285"/>
      <c r="AN17" s="1285"/>
      <c r="AO17" s="1285"/>
      <c r="AP17" s="1285"/>
      <c r="AQ17" s="1285"/>
      <c r="AR17" s="1285"/>
      <c r="AS17" s="1285"/>
      <c r="AT17" s="1285"/>
      <c r="AU17" s="1285"/>
      <c r="AV17" s="1285"/>
      <c r="AW17" s="1285"/>
      <c r="AX17" s="1285"/>
      <c r="AY17" s="1285"/>
      <c r="AZ17" s="1285"/>
      <c r="BA17" s="1285"/>
      <c r="BB17" s="1285"/>
      <c r="BC17" s="1285"/>
      <c r="BD17" s="1285"/>
      <c r="BE17" s="1285"/>
      <c r="BF17" s="1285"/>
      <c r="BG17" s="1285"/>
      <c r="BH17" s="1285"/>
      <c r="BI17" s="1285"/>
      <c r="BJ17" s="1285"/>
      <c r="BK17" s="1285"/>
      <c r="BL17" s="1285"/>
      <c r="BM17" s="1285"/>
      <c r="BN17" s="1285"/>
      <c r="BO17" s="1285"/>
      <c r="BP17" s="1285"/>
      <c r="BQ17" s="1285"/>
      <c r="BR17" s="1285"/>
      <c r="BS17" s="1285"/>
      <c r="BT17" s="1285"/>
      <c r="BU17" s="1285"/>
      <c r="BV17" s="1285"/>
      <c r="BW17" s="1285"/>
      <c r="BX17" s="1285"/>
      <c r="BY17" s="1285"/>
      <c r="BZ17" s="1285"/>
      <c r="CA17" s="1285"/>
      <c r="CB17" s="1285"/>
      <c r="CC17" s="1285"/>
      <c r="CD17" s="1285"/>
      <c r="CE17" s="1285"/>
      <c r="CF17" s="1285"/>
      <c r="CG17" s="1285"/>
      <c r="CH17" s="1285"/>
      <c r="CI17" s="1285"/>
      <c r="CJ17" s="1285"/>
      <c r="CK17" s="1285"/>
      <c r="CL17" s="1285"/>
      <c r="CM17" s="1285"/>
      <c r="CN17" s="1285"/>
      <c r="CO17" s="1285"/>
      <c r="CP17" s="1285"/>
      <c r="CQ17" s="1285"/>
      <c r="CR17" s="1285"/>
      <c r="CS17" s="1285"/>
      <c r="CT17" s="1285"/>
      <c r="CU17" s="1285"/>
      <c r="CV17" s="1285"/>
      <c r="CW17" s="1285"/>
      <c r="CX17" s="1285"/>
      <c r="CY17" s="1285"/>
      <c r="CZ17" s="1285"/>
      <c r="DA17" s="1285"/>
      <c r="DB17" s="1285"/>
      <c r="DC17" s="1285"/>
      <c r="DD17" s="1285"/>
      <c r="DE17" s="1285"/>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28"/>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c r="AH18" s="1285"/>
      <c r="AI18" s="1285"/>
      <c r="AJ18" s="1285"/>
      <c r="AK18" s="1285"/>
      <c r="AL18" s="1285"/>
      <c r="AM18" s="1285"/>
      <c r="AN18" s="1285"/>
      <c r="AO18" s="1285"/>
      <c r="AP18" s="1285"/>
      <c r="AQ18" s="1285"/>
      <c r="AR18" s="1285"/>
      <c r="AS18" s="1285"/>
      <c r="AT18" s="1285"/>
      <c r="AU18" s="1285"/>
      <c r="AV18" s="1285"/>
      <c r="AW18" s="1285"/>
      <c r="AX18" s="1285"/>
      <c r="AY18" s="1285"/>
      <c r="AZ18" s="1285"/>
      <c r="BA18" s="1285"/>
      <c r="BB18" s="1285"/>
      <c r="BC18" s="1285"/>
      <c r="BD18" s="1285"/>
      <c r="BE18" s="1285"/>
      <c r="BF18" s="1285"/>
      <c r="BG18" s="1285"/>
      <c r="BH18" s="1285"/>
      <c r="BI18" s="1285"/>
      <c r="BJ18" s="1285"/>
      <c r="BK18" s="1285"/>
      <c r="BL18" s="1285"/>
      <c r="BM18" s="1285"/>
      <c r="BN18" s="1285"/>
      <c r="BO18" s="1285"/>
      <c r="BP18" s="1285"/>
      <c r="BQ18" s="1285"/>
      <c r="BR18" s="1285"/>
      <c r="BS18" s="1285"/>
      <c r="BT18" s="1285"/>
      <c r="BU18" s="1285"/>
      <c r="BV18" s="1285"/>
      <c r="BW18" s="1285"/>
      <c r="BX18" s="1285"/>
      <c r="BY18" s="1285"/>
      <c r="BZ18" s="1285"/>
      <c r="CA18" s="1285"/>
      <c r="CB18" s="1285"/>
      <c r="CC18" s="1285"/>
      <c r="CD18" s="1285"/>
      <c r="CE18" s="1285"/>
      <c r="CF18" s="1285"/>
      <c r="CG18" s="1285"/>
      <c r="CH18" s="1285"/>
      <c r="CI18" s="1285"/>
      <c r="CJ18" s="1285"/>
      <c r="CK18" s="1285"/>
      <c r="CL18" s="1285"/>
      <c r="CM18" s="1285"/>
      <c r="CN18" s="1285"/>
      <c r="CO18" s="1285"/>
      <c r="CP18" s="1285"/>
      <c r="CQ18" s="1285"/>
      <c r="CR18" s="1285"/>
      <c r="CS18" s="1285"/>
      <c r="CT18" s="1285"/>
      <c r="CU18" s="1285"/>
      <c r="CV18" s="1285"/>
      <c r="CW18" s="1285"/>
      <c r="CX18" s="1285"/>
      <c r="CY18" s="1285"/>
      <c r="CZ18" s="1285"/>
      <c r="DA18" s="1285"/>
      <c r="DB18" s="1285"/>
      <c r="DC18" s="1285"/>
      <c r="DD18" s="1285"/>
      <c r="DE18" s="1285"/>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28"/>
      <c r="DE19" s="1228"/>
    </row>
    <row r="20" spans="1:351" ht="13" x14ac:dyDescent="0.2">
      <c r="DD20" s="1228"/>
      <c r="DE20" s="1228"/>
    </row>
    <row r="21" spans="1:351" ht="16.5" x14ac:dyDescent="0.2">
      <c r="B21" s="1284"/>
      <c r="C21" s="1280"/>
      <c r="D21" s="1280"/>
      <c r="E21" s="1280"/>
      <c r="F21" s="1280"/>
      <c r="G21" s="1280"/>
      <c r="H21" s="1280"/>
      <c r="I21" s="1280"/>
      <c r="J21" s="1280"/>
      <c r="K21" s="1280"/>
      <c r="L21" s="1280"/>
      <c r="M21" s="1280"/>
      <c r="N21" s="1283"/>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3"/>
      <c r="AU21" s="1280"/>
      <c r="AV21" s="1280"/>
      <c r="AW21" s="1280"/>
      <c r="AX21" s="1280"/>
      <c r="AY21" s="1280"/>
      <c r="AZ21" s="1280"/>
      <c r="BA21" s="1280"/>
      <c r="BB21" s="1280"/>
      <c r="BC21" s="1280"/>
      <c r="BD21" s="1280"/>
      <c r="BE21" s="1280"/>
      <c r="BF21" s="1283"/>
      <c r="BG21" s="1280"/>
      <c r="BH21" s="1280"/>
      <c r="BI21" s="1280"/>
      <c r="BJ21" s="1280"/>
      <c r="BK21" s="1280"/>
      <c r="BL21" s="1280"/>
      <c r="BM21" s="1280"/>
      <c r="BN21" s="1280"/>
      <c r="BO21" s="1280"/>
      <c r="BP21" s="1280"/>
      <c r="BQ21" s="1280"/>
      <c r="BR21" s="1283"/>
      <c r="BS21" s="1280"/>
      <c r="BT21" s="1280"/>
      <c r="BU21" s="1280"/>
      <c r="BV21" s="1280"/>
      <c r="BW21" s="1280"/>
      <c r="BX21" s="1280"/>
      <c r="BY21" s="1280"/>
      <c r="BZ21" s="1280"/>
      <c r="CA21" s="1280"/>
      <c r="CB21" s="1280"/>
      <c r="CC21" s="1280"/>
      <c r="CD21" s="1283"/>
      <c r="CE21" s="1280"/>
      <c r="CF21" s="1280"/>
      <c r="CG21" s="1280"/>
      <c r="CH21" s="1280"/>
      <c r="CI21" s="1280"/>
      <c r="CJ21" s="1280"/>
      <c r="CK21" s="1280"/>
      <c r="CL21" s="1280"/>
      <c r="CM21" s="1280"/>
      <c r="CN21" s="1280"/>
      <c r="CO21" s="1280"/>
      <c r="CP21" s="1283"/>
      <c r="CQ21" s="1280"/>
      <c r="CR21" s="1280"/>
      <c r="CS21" s="1280"/>
      <c r="CT21" s="1280"/>
      <c r="CU21" s="1280"/>
      <c r="CV21" s="1280"/>
      <c r="CW21" s="1280"/>
      <c r="CX21" s="1280"/>
      <c r="CY21" s="1280"/>
      <c r="CZ21" s="1280"/>
      <c r="DA21" s="1280"/>
      <c r="DB21" s="1283"/>
      <c r="DC21" s="1280"/>
      <c r="DD21" s="1279"/>
      <c r="DE21" s="1228"/>
      <c r="MM21" s="1282"/>
    </row>
    <row r="22" spans="1:351" ht="16.5" x14ac:dyDescent="0.2">
      <c r="B22" s="1229"/>
      <c r="MM22" s="1282"/>
    </row>
    <row r="23" spans="1:351" ht="13" x14ac:dyDescent="0.2">
      <c r="B23" s="1229"/>
    </row>
    <row r="24" spans="1:351" ht="13" x14ac:dyDescent="0.2">
      <c r="B24" s="1229"/>
    </row>
    <row r="25" spans="1:351" ht="13" x14ac:dyDescent="0.2">
      <c r="B25" s="1229"/>
    </row>
    <row r="26" spans="1:351" ht="13" x14ac:dyDescent="0.2">
      <c r="B26" s="1229"/>
    </row>
    <row r="27" spans="1:351" ht="13" x14ac:dyDescent="0.2">
      <c r="B27" s="1229"/>
    </row>
    <row r="28" spans="1:351" ht="13" x14ac:dyDescent="0.2">
      <c r="B28" s="1229"/>
    </row>
    <row r="29" spans="1:351" ht="13" x14ac:dyDescent="0.2">
      <c r="B29" s="1229"/>
    </row>
    <row r="30" spans="1:351" ht="13" x14ac:dyDescent="0.2">
      <c r="B30" s="1229"/>
    </row>
    <row r="31" spans="1:351" ht="13" x14ac:dyDescent="0.2">
      <c r="B31" s="1229"/>
    </row>
    <row r="32" spans="1:351" ht="13" x14ac:dyDescent="0.2">
      <c r="B32" s="1229"/>
    </row>
    <row r="33" spans="2:109" ht="13" x14ac:dyDescent="0.2">
      <c r="B33" s="1229"/>
    </row>
    <row r="34" spans="2:109" ht="13" x14ac:dyDescent="0.2">
      <c r="B34" s="1229"/>
    </row>
    <row r="35" spans="2:109" ht="13" x14ac:dyDescent="0.2">
      <c r="B35" s="1229"/>
    </row>
    <row r="36" spans="2:109" ht="13" x14ac:dyDescent="0.2">
      <c r="B36" s="1229"/>
    </row>
    <row r="37" spans="2:109" ht="13" x14ac:dyDescent="0.2">
      <c r="B37" s="1229"/>
    </row>
    <row r="38" spans="2:109" ht="13" x14ac:dyDescent="0.2">
      <c r="B38" s="1229"/>
    </row>
    <row r="39" spans="2:109" ht="13" x14ac:dyDescent="0.2">
      <c r="B39" s="1234"/>
      <c r="C39" s="1233"/>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33"/>
      <c r="AH39" s="1233"/>
      <c r="AI39" s="1233"/>
      <c r="AJ39" s="1233"/>
      <c r="AK39" s="1233"/>
      <c r="AL39" s="1233"/>
      <c r="AM39" s="1233"/>
      <c r="AN39" s="1233"/>
      <c r="AO39" s="1233"/>
      <c r="AP39" s="1233"/>
      <c r="AQ39" s="1233"/>
      <c r="AR39" s="1233"/>
      <c r="AS39" s="1233"/>
      <c r="AT39" s="1233"/>
      <c r="AU39" s="1233"/>
      <c r="AV39" s="1233"/>
      <c r="AW39" s="1233"/>
      <c r="AX39" s="1233"/>
      <c r="AY39" s="1233"/>
      <c r="AZ39" s="1233"/>
      <c r="BA39" s="1233"/>
      <c r="BB39" s="1233"/>
      <c r="BC39" s="1233"/>
      <c r="BD39" s="1233"/>
      <c r="BE39" s="1233"/>
      <c r="BF39" s="1233"/>
      <c r="BG39" s="1233"/>
      <c r="BH39" s="1233"/>
      <c r="BI39" s="1233"/>
      <c r="BJ39" s="1233"/>
      <c r="BK39" s="1233"/>
      <c r="BL39" s="1233"/>
      <c r="BM39" s="1233"/>
      <c r="BN39" s="1233"/>
      <c r="BO39" s="1233"/>
      <c r="BP39" s="1233"/>
      <c r="BQ39" s="1233"/>
      <c r="BR39" s="1233"/>
      <c r="BS39" s="1233"/>
      <c r="BT39" s="1233"/>
      <c r="BU39" s="1233"/>
      <c r="BV39" s="1233"/>
      <c r="BW39" s="1233"/>
      <c r="BX39" s="1233"/>
      <c r="BY39" s="1233"/>
      <c r="BZ39" s="1233"/>
      <c r="CA39" s="1233"/>
      <c r="CB39" s="1233"/>
      <c r="CC39" s="1233"/>
      <c r="CD39" s="1233"/>
      <c r="CE39" s="1233"/>
      <c r="CF39" s="1233"/>
      <c r="CG39" s="1233"/>
      <c r="CH39" s="1233"/>
      <c r="CI39" s="1233"/>
      <c r="CJ39" s="1233"/>
      <c r="CK39" s="1233"/>
      <c r="CL39" s="1233"/>
      <c r="CM39" s="1233"/>
      <c r="CN39" s="1233"/>
      <c r="CO39" s="1233"/>
      <c r="CP39" s="1233"/>
      <c r="CQ39" s="1233"/>
      <c r="CR39" s="1233"/>
      <c r="CS39" s="1233"/>
      <c r="CT39" s="1233"/>
      <c r="CU39" s="1233"/>
      <c r="CV39" s="1233"/>
      <c r="CW39" s="1233"/>
      <c r="CX39" s="1233"/>
      <c r="CY39" s="1233"/>
      <c r="CZ39" s="1233"/>
      <c r="DA39" s="1233"/>
      <c r="DB39" s="1233"/>
      <c r="DC39" s="1233"/>
      <c r="DD39" s="1232"/>
    </row>
    <row r="40" spans="2:109" ht="13" x14ac:dyDescent="0.2">
      <c r="B40" s="1270"/>
      <c r="DD40" s="1270"/>
      <c r="DE40" s="1228"/>
    </row>
    <row r="41" spans="2:109" ht="16.5" x14ac:dyDescent="0.2">
      <c r="B41" s="1281" t="s">
        <v>611</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79"/>
    </row>
    <row r="42" spans="2:109" ht="13" x14ac:dyDescent="0.2">
      <c r="B42" s="1229"/>
      <c r="G42" s="1266"/>
      <c r="I42" s="1265"/>
      <c r="J42" s="1265"/>
      <c r="K42" s="1265"/>
      <c r="AM42" s="1266"/>
      <c r="AN42" s="1266" t="s">
        <v>607</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1229"/>
      <c r="AN43" s="1264" t="s">
        <v>610</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 x14ac:dyDescent="0.2">
      <c r="B44" s="1229"/>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 x14ac:dyDescent="0.2">
      <c r="B45" s="1229"/>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 x14ac:dyDescent="0.2">
      <c r="B46" s="1229"/>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 x14ac:dyDescent="0.2">
      <c r="B47" s="1229"/>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 x14ac:dyDescent="0.2">
      <c r="B48" s="1229"/>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 x14ac:dyDescent="0.2">
      <c r="B49" s="1229"/>
      <c r="AN49" s="1228" t="s">
        <v>605</v>
      </c>
    </row>
    <row r="50" spans="1:109" ht="13" x14ac:dyDescent="0.2">
      <c r="B50" s="1229"/>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545</v>
      </c>
      <c r="BQ50" s="1238"/>
      <c r="BR50" s="1238"/>
      <c r="BS50" s="1238"/>
      <c r="BT50" s="1238"/>
      <c r="BU50" s="1238"/>
      <c r="BV50" s="1238"/>
      <c r="BW50" s="1238"/>
      <c r="BX50" s="1238" t="s">
        <v>546</v>
      </c>
      <c r="BY50" s="1238"/>
      <c r="BZ50" s="1238"/>
      <c r="CA50" s="1238"/>
      <c r="CB50" s="1238"/>
      <c r="CC50" s="1238"/>
      <c r="CD50" s="1238"/>
      <c r="CE50" s="1238"/>
      <c r="CF50" s="1238" t="s">
        <v>547</v>
      </c>
      <c r="CG50" s="1238"/>
      <c r="CH50" s="1238"/>
      <c r="CI50" s="1238"/>
      <c r="CJ50" s="1238"/>
      <c r="CK50" s="1238"/>
      <c r="CL50" s="1238"/>
      <c r="CM50" s="1238"/>
      <c r="CN50" s="1238" t="s">
        <v>548</v>
      </c>
      <c r="CO50" s="1238"/>
      <c r="CP50" s="1238"/>
      <c r="CQ50" s="1238"/>
      <c r="CR50" s="1238"/>
      <c r="CS50" s="1238"/>
      <c r="CT50" s="1238"/>
      <c r="CU50" s="1238"/>
      <c r="CV50" s="1238" t="s">
        <v>549</v>
      </c>
      <c r="CW50" s="1238"/>
      <c r="CX50" s="1238"/>
      <c r="CY50" s="1238"/>
      <c r="CZ50" s="1238"/>
      <c r="DA50" s="1238"/>
      <c r="DB50" s="1238"/>
      <c r="DC50" s="1238"/>
    </row>
    <row r="51" spans="1:109" ht="13.5" customHeight="1" x14ac:dyDescent="0.2">
      <c r="B51" s="1229"/>
      <c r="G51" s="1245"/>
      <c r="H51" s="1245"/>
      <c r="I51" s="1278"/>
      <c r="J51" s="1278"/>
      <c r="K51" s="1244"/>
      <c r="L51" s="1244"/>
      <c r="M51" s="1244"/>
      <c r="N51" s="1244"/>
      <c r="AM51" s="1243"/>
      <c r="AN51" s="1237" t="s">
        <v>604</v>
      </c>
      <c r="AO51" s="1237"/>
      <c r="AP51" s="1237"/>
      <c r="AQ51" s="1237"/>
      <c r="AR51" s="1237"/>
      <c r="AS51" s="1237"/>
      <c r="AT51" s="1237"/>
      <c r="AU51" s="1237"/>
      <c r="AV51" s="1237"/>
      <c r="AW51" s="1237"/>
      <c r="AX51" s="1237"/>
      <c r="AY51" s="1237"/>
      <c r="AZ51" s="1237"/>
      <c r="BA51" s="1237"/>
      <c r="BB51" s="1237" t="s">
        <v>602</v>
      </c>
      <c r="BC51" s="1237"/>
      <c r="BD51" s="1237"/>
      <c r="BE51" s="1237"/>
      <c r="BF51" s="1237"/>
      <c r="BG51" s="1237"/>
      <c r="BH51" s="1237"/>
      <c r="BI51" s="1237"/>
      <c r="BJ51" s="1237"/>
      <c r="BK51" s="1237"/>
      <c r="BL51" s="1237"/>
      <c r="BM51" s="1237"/>
      <c r="BN51" s="1237"/>
      <c r="BO51" s="1237"/>
      <c r="BP51" s="1236">
        <v>194.7</v>
      </c>
      <c r="BQ51" s="1236"/>
      <c r="BR51" s="1236"/>
      <c r="BS51" s="1236"/>
      <c r="BT51" s="1236"/>
      <c r="BU51" s="1236"/>
      <c r="BV51" s="1236"/>
      <c r="BW51" s="1236"/>
      <c r="BX51" s="1236">
        <v>199.6</v>
      </c>
      <c r="BY51" s="1236"/>
      <c r="BZ51" s="1236"/>
      <c r="CA51" s="1236"/>
      <c r="CB51" s="1236"/>
      <c r="CC51" s="1236"/>
      <c r="CD51" s="1236"/>
      <c r="CE51" s="1236"/>
      <c r="CF51" s="1236">
        <v>200.2</v>
      </c>
      <c r="CG51" s="1236"/>
      <c r="CH51" s="1236"/>
      <c r="CI51" s="1236"/>
      <c r="CJ51" s="1236"/>
      <c r="CK51" s="1236"/>
      <c r="CL51" s="1236"/>
      <c r="CM51" s="1236"/>
      <c r="CN51" s="1236">
        <v>200.4</v>
      </c>
      <c r="CO51" s="1236"/>
      <c r="CP51" s="1236"/>
      <c r="CQ51" s="1236"/>
      <c r="CR51" s="1236"/>
      <c r="CS51" s="1236"/>
      <c r="CT51" s="1236"/>
      <c r="CU51" s="1236"/>
      <c r="CV51" s="1236">
        <v>202.1</v>
      </c>
      <c r="CW51" s="1236"/>
      <c r="CX51" s="1236"/>
      <c r="CY51" s="1236"/>
      <c r="CZ51" s="1236"/>
      <c r="DA51" s="1236"/>
      <c r="DB51" s="1236"/>
      <c r="DC51" s="1236"/>
    </row>
    <row r="52" spans="1:109" ht="13" x14ac:dyDescent="0.2">
      <c r="B52" s="1229"/>
      <c r="G52" s="1245"/>
      <c r="H52" s="1245"/>
      <c r="I52" s="1278"/>
      <c r="J52" s="1278"/>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 x14ac:dyDescent="0.2">
      <c r="A53" s="1265"/>
      <c r="B53" s="1229"/>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609</v>
      </c>
      <c r="BC53" s="1237"/>
      <c r="BD53" s="1237"/>
      <c r="BE53" s="1237"/>
      <c r="BF53" s="1237"/>
      <c r="BG53" s="1237"/>
      <c r="BH53" s="1237"/>
      <c r="BI53" s="1237"/>
      <c r="BJ53" s="1237"/>
      <c r="BK53" s="1237"/>
      <c r="BL53" s="1237"/>
      <c r="BM53" s="1237"/>
      <c r="BN53" s="1237"/>
      <c r="BO53" s="1237"/>
      <c r="BP53" s="1236">
        <v>45.8</v>
      </c>
      <c r="BQ53" s="1236"/>
      <c r="BR53" s="1236"/>
      <c r="BS53" s="1236"/>
      <c r="BT53" s="1236"/>
      <c r="BU53" s="1236"/>
      <c r="BV53" s="1236"/>
      <c r="BW53" s="1236"/>
      <c r="BX53" s="1236">
        <v>47.1</v>
      </c>
      <c r="BY53" s="1236"/>
      <c r="BZ53" s="1236"/>
      <c r="CA53" s="1236"/>
      <c r="CB53" s="1236"/>
      <c r="CC53" s="1236"/>
      <c r="CD53" s="1236"/>
      <c r="CE53" s="1236"/>
      <c r="CF53" s="1236">
        <v>48.5</v>
      </c>
      <c r="CG53" s="1236"/>
      <c r="CH53" s="1236"/>
      <c r="CI53" s="1236"/>
      <c r="CJ53" s="1236"/>
      <c r="CK53" s="1236"/>
      <c r="CL53" s="1236"/>
      <c r="CM53" s="1236"/>
      <c r="CN53" s="1236">
        <v>49.9</v>
      </c>
      <c r="CO53" s="1236"/>
      <c r="CP53" s="1236"/>
      <c r="CQ53" s="1236"/>
      <c r="CR53" s="1236"/>
      <c r="CS53" s="1236"/>
      <c r="CT53" s="1236"/>
      <c r="CU53" s="1236"/>
      <c r="CV53" s="1236">
        <v>51.4</v>
      </c>
      <c r="CW53" s="1236"/>
      <c r="CX53" s="1236"/>
      <c r="CY53" s="1236"/>
      <c r="CZ53" s="1236"/>
      <c r="DA53" s="1236"/>
      <c r="DB53" s="1236"/>
      <c r="DC53" s="1236"/>
    </row>
    <row r="54" spans="1:109" ht="13" x14ac:dyDescent="0.2">
      <c r="A54" s="1265"/>
      <c r="B54" s="1229"/>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 x14ac:dyDescent="0.2">
      <c r="A55" s="1265"/>
      <c r="B55" s="1229"/>
      <c r="G55" s="1241"/>
      <c r="H55" s="1241"/>
      <c r="I55" s="1241"/>
      <c r="J55" s="1241"/>
      <c r="K55" s="1244"/>
      <c r="L55" s="1244"/>
      <c r="M55" s="1244"/>
      <c r="N55" s="1244"/>
      <c r="AN55" s="1238" t="s">
        <v>603</v>
      </c>
      <c r="AO55" s="1238"/>
      <c r="AP55" s="1238"/>
      <c r="AQ55" s="1238"/>
      <c r="AR55" s="1238"/>
      <c r="AS55" s="1238"/>
      <c r="AT55" s="1238"/>
      <c r="AU55" s="1238"/>
      <c r="AV55" s="1238"/>
      <c r="AW55" s="1238"/>
      <c r="AX55" s="1238"/>
      <c r="AY55" s="1238"/>
      <c r="AZ55" s="1238"/>
      <c r="BA55" s="1238"/>
      <c r="BB55" s="1237" t="s">
        <v>602</v>
      </c>
      <c r="BC55" s="1237"/>
      <c r="BD55" s="1237"/>
      <c r="BE55" s="1237"/>
      <c r="BF55" s="1237"/>
      <c r="BG55" s="1237"/>
      <c r="BH55" s="1237"/>
      <c r="BI55" s="1237"/>
      <c r="BJ55" s="1237"/>
      <c r="BK55" s="1237"/>
      <c r="BL55" s="1237"/>
      <c r="BM55" s="1237"/>
      <c r="BN55" s="1237"/>
      <c r="BO55" s="1237"/>
      <c r="BP55" s="1236">
        <v>196.3</v>
      </c>
      <c r="BQ55" s="1236"/>
      <c r="BR55" s="1236"/>
      <c r="BS55" s="1236"/>
      <c r="BT55" s="1236"/>
      <c r="BU55" s="1236"/>
      <c r="BV55" s="1236"/>
      <c r="BW55" s="1236"/>
      <c r="BX55" s="1236">
        <v>196.2</v>
      </c>
      <c r="BY55" s="1236"/>
      <c r="BZ55" s="1236"/>
      <c r="CA55" s="1236"/>
      <c r="CB55" s="1236"/>
      <c r="CC55" s="1236"/>
      <c r="CD55" s="1236"/>
      <c r="CE55" s="1236"/>
      <c r="CF55" s="1236">
        <v>198</v>
      </c>
      <c r="CG55" s="1236"/>
      <c r="CH55" s="1236"/>
      <c r="CI55" s="1236"/>
      <c r="CJ55" s="1236"/>
      <c r="CK55" s="1236"/>
      <c r="CL55" s="1236"/>
      <c r="CM55" s="1236"/>
      <c r="CN55" s="1236">
        <v>195.2</v>
      </c>
      <c r="CO55" s="1236"/>
      <c r="CP55" s="1236"/>
      <c r="CQ55" s="1236"/>
      <c r="CR55" s="1236"/>
      <c r="CS55" s="1236"/>
      <c r="CT55" s="1236"/>
      <c r="CU55" s="1236"/>
      <c r="CV55" s="1236">
        <v>193.6</v>
      </c>
      <c r="CW55" s="1236"/>
      <c r="CX55" s="1236"/>
      <c r="CY55" s="1236"/>
      <c r="CZ55" s="1236"/>
      <c r="DA55" s="1236"/>
      <c r="DB55" s="1236"/>
      <c r="DC55" s="1236"/>
    </row>
    <row r="56" spans="1:109" ht="13" x14ac:dyDescent="0.2">
      <c r="A56" s="1265"/>
      <c r="B56" s="1229"/>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 x14ac:dyDescent="0.2">
      <c r="B57" s="1271"/>
      <c r="G57" s="1241"/>
      <c r="H57" s="1241"/>
      <c r="I57" s="1240"/>
      <c r="J57" s="1240"/>
      <c r="K57" s="1244"/>
      <c r="L57" s="1244"/>
      <c r="M57" s="1244"/>
      <c r="N57" s="1244"/>
      <c r="AM57" s="1228"/>
      <c r="AN57" s="1238"/>
      <c r="AO57" s="1238"/>
      <c r="AP57" s="1238"/>
      <c r="AQ57" s="1238"/>
      <c r="AR57" s="1238"/>
      <c r="AS57" s="1238"/>
      <c r="AT57" s="1238"/>
      <c r="AU57" s="1238"/>
      <c r="AV57" s="1238"/>
      <c r="AW57" s="1238"/>
      <c r="AX57" s="1238"/>
      <c r="AY57" s="1238"/>
      <c r="AZ57" s="1238"/>
      <c r="BA57" s="1238"/>
      <c r="BB57" s="1237" t="s">
        <v>609</v>
      </c>
      <c r="BC57" s="1237"/>
      <c r="BD57" s="1237"/>
      <c r="BE57" s="1237"/>
      <c r="BF57" s="1237"/>
      <c r="BG57" s="1237"/>
      <c r="BH57" s="1237"/>
      <c r="BI57" s="1237"/>
      <c r="BJ57" s="1237"/>
      <c r="BK57" s="1237"/>
      <c r="BL57" s="1237"/>
      <c r="BM57" s="1237"/>
      <c r="BN57" s="1237"/>
      <c r="BO57" s="1237"/>
      <c r="BP57" s="1236">
        <v>56.1</v>
      </c>
      <c r="BQ57" s="1236"/>
      <c r="BR57" s="1236"/>
      <c r="BS57" s="1236"/>
      <c r="BT57" s="1236"/>
      <c r="BU57" s="1236"/>
      <c r="BV57" s="1236"/>
      <c r="BW57" s="1236"/>
      <c r="BX57" s="1236">
        <v>57.3</v>
      </c>
      <c r="BY57" s="1236"/>
      <c r="BZ57" s="1236"/>
      <c r="CA57" s="1236"/>
      <c r="CB57" s="1236"/>
      <c r="CC57" s="1236"/>
      <c r="CD57" s="1236"/>
      <c r="CE57" s="1236"/>
      <c r="CF57" s="1236">
        <v>60.1</v>
      </c>
      <c r="CG57" s="1236"/>
      <c r="CH57" s="1236"/>
      <c r="CI57" s="1236"/>
      <c r="CJ57" s="1236"/>
      <c r="CK57" s="1236"/>
      <c r="CL57" s="1236"/>
      <c r="CM57" s="1236"/>
      <c r="CN57" s="1236">
        <v>60.7</v>
      </c>
      <c r="CO57" s="1236"/>
      <c r="CP57" s="1236"/>
      <c r="CQ57" s="1236"/>
      <c r="CR57" s="1236"/>
      <c r="CS57" s="1236"/>
      <c r="CT57" s="1236"/>
      <c r="CU57" s="1236"/>
      <c r="CV57" s="1236">
        <v>60.1</v>
      </c>
      <c r="CW57" s="1236"/>
      <c r="CX57" s="1236"/>
      <c r="CY57" s="1236"/>
      <c r="CZ57" s="1236"/>
      <c r="DA57" s="1236"/>
      <c r="DB57" s="1236"/>
      <c r="DC57" s="1236"/>
      <c r="DD57" s="1276"/>
      <c r="DE57" s="1271"/>
    </row>
    <row r="58" spans="1:109" s="1265" customFormat="1" ht="13" x14ac:dyDescent="0.2">
      <c r="A58" s="1228"/>
      <c r="B58" s="1271"/>
      <c r="G58" s="1241"/>
      <c r="H58" s="1241"/>
      <c r="I58" s="1240"/>
      <c r="J58" s="1240"/>
      <c r="K58" s="1244"/>
      <c r="L58" s="1244"/>
      <c r="M58" s="1244"/>
      <c r="N58" s="1244"/>
      <c r="AM58" s="1228"/>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6"/>
      <c r="DE58" s="1271"/>
    </row>
    <row r="59" spans="1:109" s="1265" customFormat="1" ht="13" x14ac:dyDescent="0.2">
      <c r="A59" s="1228"/>
      <c r="B59" s="1271"/>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1"/>
    </row>
    <row r="60" spans="1:109" s="1265" customFormat="1" ht="13" x14ac:dyDescent="0.2">
      <c r="A60" s="1228"/>
      <c r="B60" s="1271"/>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1"/>
    </row>
    <row r="61" spans="1:109" s="1265" customFormat="1" ht="13" x14ac:dyDescent="0.2">
      <c r="A61" s="1228"/>
      <c r="B61" s="1275"/>
      <c r="C61" s="1274"/>
      <c r="D61" s="1274"/>
      <c r="E61" s="1274"/>
      <c r="F61" s="1274"/>
      <c r="G61" s="1274"/>
      <c r="H61" s="1274"/>
      <c r="I61" s="1274"/>
      <c r="J61" s="1274"/>
      <c r="K61" s="1274"/>
      <c r="L61" s="1274"/>
      <c r="M61" s="1273"/>
      <c r="N61" s="1273"/>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3"/>
      <c r="AT61" s="1273"/>
      <c r="AU61" s="1274"/>
      <c r="AV61" s="1274"/>
      <c r="AW61" s="1274"/>
      <c r="AX61" s="1274"/>
      <c r="AY61" s="1274"/>
      <c r="AZ61" s="1274"/>
      <c r="BA61" s="1274"/>
      <c r="BB61" s="1274"/>
      <c r="BC61" s="1274"/>
      <c r="BD61" s="1274"/>
      <c r="BE61" s="1273"/>
      <c r="BF61" s="1273"/>
      <c r="BG61" s="1274"/>
      <c r="BH61" s="1274"/>
      <c r="BI61" s="1274"/>
      <c r="BJ61" s="1274"/>
      <c r="BK61" s="1274"/>
      <c r="BL61" s="1274"/>
      <c r="BM61" s="1274"/>
      <c r="BN61" s="1274"/>
      <c r="BO61" s="1274"/>
      <c r="BP61" s="1274"/>
      <c r="BQ61" s="1273"/>
      <c r="BR61" s="1273"/>
      <c r="BS61" s="1274"/>
      <c r="BT61" s="1274"/>
      <c r="BU61" s="1274"/>
      <c r="BV61" s="1274"/>
      <c r="BW61" s="1274"/>
      <c r="BX61" s="1274"/>
      <c r="BY61" s="1274"/>
      <c r="BZ61" s="1274"/>
      <c r="CA61" s="1274"/>
      <c r="CB61" s="1274"/>
      <c r="CC61" s="1273"/>
      <c r="CD61" s="1273"/>
      <c r="CE61" s="1274"/>
      <c r="CF61" s="1274"/>
      <c r="CG61" s="1274"/>
      <c r="CH61" s="1274"/>
      <c r="CI61" s="1274"/>
      <c r="CJ61" s="1274"/>
      <c r="CK61" s="1274"/>
      <c r="CL61" s="1274"/>
      <c r="CM61" s="1274"/>
      <c r="CN61" s="1274"/>
      <c r="CO61" s="1273"/>
      <c r="CP61" s="1273"/>
      <c r="CQ61" s="1274"/>
      <c r="CR61" s="1274"/>
      <c r="CS61" s="1274"/>
      <c r="CT61" s="1274"/>
      <c r="CU61" s="1274"/>
      <c r="CV61" s="1274"/>
      <c r="CW61" s="1274"/>
      <c r="CX61" s="1274"/>
      <c r="CY61" s="1274"/>
      <c r="CZ61" s="1274"/>
      <c r="DA61" s="1273"/>
      <c r="DB61" s="1273"/>
      <c r="DC61" s="1273"/>
      <c r="DD61" s="1272"/>
      <c r="DE61" s="1271"/>
    </row>
    <row r="62" spans="1:109" ht="13" x14ac:dyDescent="0.2">
      <c r="B62" s="1270"/>
      <c r="C62" s="1270"/>
      <c r="D62" s="1270"/>
      <c r="E62" s="1270"/>
      <c r="F62" s="1270"/>
      <c r="G62" s="1270"/>
      <c r="H62" s="1270"/>
      <c r="I62" s="1270"/>
      <c r="J62" s="1270"/>
      <c r="K62" s="1270"/>
      <c r="L62" s="1270"/>
      <c r="M62" s="1270"/>
      <c r="N62" s="1270"/>
      <c r="O62" s="1270"/>
      <c r="P62" s="1270"/>
      <c r="Q62" s="1270"/>
      <c r="R62" s="1270"/>
      <c r="S62" s="1270"/>
      <c r="T62" s="1270"/>
      <c r="U62" s="1270"/>
      <c r="V62" s="1270"/>
      <c r="W62" s="1270"/>
      <c r="X62" s="1270"/>
      <c r="Y62" s="1270"/>
      <c r="Z62" s="1270"/>
      <c r="AA62" s="1270"/>
      <c r="AB62" s="1270"/>
      <c r="AC62" s="1270"/>
      <c r="AD62" s="1270"/>
      <c r="AE62" s="1270"/>
      <c r="AF62" s="1270"/>
      <c r="AG62" s="1270"/>
      <c r="AH62" s="1270"/>
      <c r="AI62" s="1270"/>
      <c r="AJ62" s="1270"/>
      <c r="AK62" s="1270"/>
      <c r="AL62" s="1270"/>
      <c r="AM62" s="1270"/>
      <c r="AN62" s="1270"/>
      <c r="AO62" s="1270"/>
      <c r="AP62" s="1270"/>
      <c r="AQ62" s="1270"/>
      <c r="AR62" s="1270"/>
      <c r="AS62" s="1270"/>
      <c r="AT62" s="1270"/>
      <c r="AU62" s="1270"/>
      <c r="AV62" s="1270"/>
      <c r="AW62" s="1270"/>
      <c r="AX62" s="1270"/>
      <c r="AY62" s="1270"/>
      <c r="AZ62" s="1270"/>
      <c r="BA62" s="1270"/>
      <c r="BB62" s="1270"/>
      <c r="BC62" s="1270"/>
      <c r="BD62" s="1270"/>
      <c r="BE62" s="1270"/>
      <c r="BF62" s="1270"/>
      <c r="BG62" s="1270"/>
      <c r="BH62" s="1270"/>
      <c r="BI62" s="1270"/>
      <c r="BJ62" s="1270"/>
      <c r="BK62" s="1270"/>
      <c r="BL62" s="1270"/>
      <c r="BM62" s="1270"/>
      <c r="BN62" s="1270"/>
      <c r="BO62" s="1270"/>
      <c r="BP62" s="1270"/>
      <c r="BQ62" s="1270"/>
      <c r="BR62" s="1270"/>
      <c r="BS62" s="1270"/>
      <c r="BT62" s="1270"/>
      <c r="BU62" s="1270"/>
      <c r="BV62" s="1270"/>
      <c r="BW62" s="1270"/>
      <c r="BX62" s="1270"/>
      <c r="BY62" s="1270"/>
      <c r="BZ62" s="1270"/>
      <c r="CA62" s="1270"/>
      <c r="CB62" s="1270"/>
      <c r="CC62" s="1270"/>
      <c r="CD62" s="1270"/>
      <c r="CE62" s="1270"/>
      <c r="CF62" s="1270"/>
      <c r="CG62" s="1270"/>
      <c r="CH62" s="1270"/>
      <c r="CI62" s="1270"/>
      <c r="CJ62" s="1270"/>
      <c r="CK62" s="1270"/>
      <c r="CL62" s="1270"/>
      <c r="CM62" s="1270"/>
      <c r="CN62" s="1270"/>
      <c r="CO62" s="1270"/>
      <c r="CP62" s="1270"/>
      <c r="CQ62" s="1270"/>
      <c r="CR62" s="1270"/>
      <c r="CS62" s="1270"/>
      <c r="CT62" s="1270"/>
      <c r="CU62" s="1270"/>
      <c r="CV62" s="1270"/>
      <c r="CW62" s="1270"/>
      <c r="CX62" s="1270"/>
      <c r="CY62" s="1270"/>
      <c r="CZ62" s="1270"/>
      <c r="DA62" s="1270"/>
      <c r="DB62" s="1270"/>
      <c r="DC62" s="1270"/>
      <c r="DD62" s="1270"/>
      <c r="DE62" s="1228"/>
    </row>
    <row r="63" spans="1:109" ht="16.5" x14ac:dyDescent="0.2">
      <c r="B63" s="1269" t="s">
        <v>608</v>
      </c>
    </row>
    <row r="64" spans="1:109" ht="13" x14ac:dyDescent="0.2">
      <c r="B64" s="1229"/>
      <c r="G64" s="1266"/>
      <c r="I64" s="1268"/>
      <c r="J64" s="1268"/>
      <c r="K64" s="1268"/>
      <c r="L64" s="1268"/>
      <c r="M64" s="1268"/>
      <c r="N64" s="1267"/>
      <c r="AM64" s="1266"/>
      <c r="AN64" s="1266" t="s">
        <v>607</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5" customHeight="1" x14ac:dyDescent="0.2">
      <c r="B65" s="1229"/>
      <c r="AN65" s="1264" t="s">
        <v>606</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 x14ac:dyDescent="0.2">
      <c r="B66" s="1229"/>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 x14ac:dyDescent="0.2">
      <c r="B67" s="1229"/>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 x14ac:dyDescent="0.2">
      <c r="B68" s="1229"/>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 x14ac:dyDescent="0.2">
      <c r="B69" s="1229"/>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 x14ac:dyDescent="0.2">
      <c r="B70" s="1229"/>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 x14ac:dyDescent="0.2">
      <c r="B71" s="1229"/>
      <c r="G71" s="1251"/>
      <c r="I71" s="1254"/>
      <c r="J71" s="1253"/>
      <c r="K71" s="1253"/>
      <c r="L71" s="1252"/>
      <c r="M71" s="1253"/>
      <c r="N71" s="1252"/>
      <c r="AM71" s="1251"/>
      <c r="AN71" s="1228" t="s">
        <v>605</v>
      </c>
    </row>
    <row r="72" spans="2:107" ht="13" x14ac:dyDescent="0.2">
      <c r="B72" s="1229"/>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545</v>
      </c>
      <c r="BQ72" s="1238"/>
      <c r="BR72" s="1238"/>
      <c r="BS72" s="1238"/>
      <c r="BT72" s="1238"/>
      <c r="BU72" s="1238"/>
      <c r="BV72" s="1238"/>
      <c r="BW72" s="1238"/>
      <c r="BX72" s="1238" t="s">
        <v>546</v>
      </c>
      <c r="BY72" s="1238"/>
      <c r="BZ72" s="1238"/>
      <c r="CA72" s="1238"/>
      <c r="CB72" s="1238"/>
      <c r="CC72" s="1238"/>
      <c r="CD72" s="1238"/>
      <c r="CE72" s="1238"/>
      <c r="CF72" s="1238" t="s">
        <v>547</v>
      </c>
      <c r="CG72" s="1238"/>
      <c r="CH72" s="1238"/>
      <c r="CI72" s="1238"/>
      <c r="CJ72" s="1238"/>
      <c r="CK72" s="1238"/>
      <c r="CL72" s="1238"/>
      <c r="CM72" s="1238"/>
      <c r="CN72" s="1238" t="s">
        <v>548</v>
      </c>
      <c r="CO72" s="1238"/>
      <c r="CP72" s="1238"/>
      <c r="CQ72" s="1238"/>
      <c r="CR72" s="1238"/>
      <c r="CS72" s="1238"/>
      <c r="CT72" s="1238"/>
      <c r="CU72" s="1238"/>
      <c r="CV72" s="1238" t="s">
        <v>549</v>
      </c>
      <c r="CW72" s="1238"/>
      <c r="CX72" s="1238"/>
      <c r="CY72" s="1238"/>
      <c r="CZ72" s="1238"/>
      <c r="DA72" s="1238"/>
      <c r="DB72" s="1238"/>
      <c r="DC72" s="1238"/>
    </row>
    <row r="73" spans="2:107" ht="13" x14ac:dyDescent="0.2">
      <c r="B73" s="1229"/>
      <c r="G73" s="1245"/>
      <c r="H73" s="1245"/>
      <c r="I73" s="1245"/>
      <c r="J73" s="1245"/>
      <c r="K73" s="1242"/>
      <c r="L73" s="1242"/>
      <c r="M73" s="1242"/>
      <c r="N73" s="1242"/>
      <c r="AM73" s="1243"/>
      <c r="AN73" s="1237" t="s">
        <v>604</v>
      </c>
      <c r="AO73" s="1237"/>
      <c r="AP73" s="1237"/>
      <c r="AQ73" s="1237"/>
      <c r="AR73" s="1237"/>
      <c r="AS73" s="1237"/>
      <c r="AT73" s="1237"/>
      <c r="AU73" s="1237"/>
      <c r="AV73" s="1237"/>
      <c r="AW73" s="1237"/>
      <c r="AX73" s="1237"/>
      <c r="AY73" s="1237"/>
      <c r="AZ73" s="1237"/>
      <c r="BA73" s="1237"/>
      <c r="BB73" s="1237" t="s">
        <v>602</v>
      </c>
      <c r="BC73" s="1237"/>
      <c r="BD73" s="1237"/>
      <c r="BE73" s="1237"/>
      <c r="BF73" s="1237"/>
      <c r="BG73" s="1237"/>
      <c r="BH73" s="1237"/>
      <c r="BI73" s="1237"/>
      <c r="BJ73" s="1237"/>
      <c r="BK73" s="1237"/>
      <c r="BL73" s="1237"/>
      <c r="BM73" s="1237"/>
      <c r="BN73" s="1237"/>
      <c r="BO73" s="1237"/>
      <c r="BP73" s="1236">
        <v>194.7</v>
      </c>
      <c r="BQ73" s="1236"/>
      <c r="BR73" s="1236"/>
      <c r="BS73" s="1236"/>
      <c r="BT73" s="1236"/>
      <c r="BU73" s="1236"/>
      <c r="BV73" s="1236"/>
      <c r="BW73" s="1236"/>
      <c r="BX73" s="1236">
        <v>199.6</v>
      </c>
      <c r="BY73" s="1236"/>
      <c r="BZ73" s="1236"/>
      <c r="CA73" s="1236"/>
      <c r="CB73" s="1236"/>
      <c r="CC73" s="1236"/>
      <c r="CD73" s="1236"/>
      <c r="CE73" s="1236"/>
      <c r="CF73" s="1236">
        <v>200.2</v>
      </c>
      <c r="CG73" s="1236"/>
      <c r="CH73" s="1236"/>
      <c r="CI73" s="1236"/>
      <c r="CJ73" s="1236"/>
      <c r="CK73" s="1236"/>
      <c r="CL73" s="1236"/>
      <c r="CM73" s="1236"/>
      <c r="CN73" s="1236">
        <v>200.4</v>
      </c>
      <c r="CO73" s="1236"/>
      <c r="CP73" s="1236"/>
      <c r="CQ73" s="1236"/>
      <c r="CR73" s="1236"/>
      <c r="CS73" s="1236"/>
      <c r="CT73" s="1236"/>
      <c r="CU73" s="1236"/>
      <c r="CV73" s="1236">
        <v>202.1</v>
      </c>
      <c r="CW73" s="1236"/>
      <c r="CX73" s="1236"/>
      <c r="CY73" s="1236"/>
      <c r="CZ73" s="1236"/>
      <c r="DA73" s="1236"/>
      <c r="DB73" s="1236"/>
      <c r="DC73" s="1236"/>
    </row>
    <row r="74" spans="2:107" ht="13" x14ac:dyDescent="0.2">
      <c r="B74" s="1229"/>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 x14ac:dyDescent="0.2">
      <c r="B75" s="1229"/>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601</v>
      </c>
      <c r="BC75" s="1237"/>
      <c r="BD75" s="1237"/>
      <c r="BE75" s="1237"/>
      <c r="BF75" s="1237"/>
      <c r="BG75" s="1237"/>
      <c r="BH75" s="1237"/>
      <c r="BI75" s="1237"/>
      <c r="BJ75" s="1237"/>
      <c r="BK75" s="1237"/>
      <c r="BL75" s="1237"/>
      <c r="BM75" s="1237"/>
      <c r="BN75" s="1237"/>
      <c r="BO75" s="1237"/>
      <c r="BP75" s="1236">
        <v>14.1</v>
      </c>
      <c r="BQ75" s="1236"/>
      <c r="BR75" s="1236"/>
      <c r="BS75" s="1236"/>
      <c r="BT75" s="1236"/>
      <c r="BU75" s="1236"/>
      <c r="BV75" s="1236"/>
      <c r="BW75" s="1236"/>
      <c r="BX75" s="1236">
        <v>13.2</v>
      </c>
      <c r="BY75" s="1236"/>
      <c r="BZ75" s="1236"/>
      <c r="CA75" s="1236"/>
      <c r="CB75" s="1236"/>
      <c r="CC75" s="1236"/>
      <c r="CD75" s="1236"/>
      <c r="CE75" s="1236"/>
      <c r="CF75" s="1236">
        <v>12.3</v>
      </c>
      <c r="CG75" s="1236"/>
      <c r="CH75" s="1236"/>
      <c r="CI75" s="1236"/>
      <c r="CJ75" s="1236"/>
      <c r="CK75" s="1236"/>
      <c r="CL75" s="1236"/>
      <c r="CM75" s="1236"/>
      <c r="CN75" s="1236">
        <v>11.6</v>
      </c>
      <c r="CO75" s="1236"/>
      <c r="CP75" s="1236"/>
      <c r="CQ75" s="1236"/>
      <c r="CR75" s="1236"/>
      <c r="CS75" s="1236"/>
      <c r="CT75" s="1236"/>
      <c r="CU75" s="1236"/>
      <c r="CV75" s="1236">
        <v>10.9</v>
      </c>
      <c r="CW75" s="1236"/>
      <c r="CX75" s="1236"/>
      <c r="CY75" s="1236"/>
      <c r="CZ75" s="1236"/>
      <c r="DA75" s="1236"/>
      <c r="DB75" s="1236"/>
      <c r="DC75" s="1236"/>
    </row>
    <row r="76" spans="2:107" ht="13" x14ac:dyDescent="0.2">
      <c r="B76" s="1229"/>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 x14ac:dyDescent="0.2">
      <c r="B77" s="1229"/>
      <c r="G77" s="1241"/>
      <c r="H77" s="1241"/>
      <c r="I77" s="1241"/>
      <c r="J77" s="1241"/>
      <c r="K77" s="1242"/>
      <c r="L77" s="1242"/>
      <c r="M77" s="1242"/>
      <c r="N77" s="1242"/>
      <c r="AN77" s="1238" t="s">
        <v>603</v>
      </c>
      <c r="AO77" s="1238"/>
      <c r="AP77" s="1238"/>
      <c r="AQ77" s="1238"/>
      <c r="AR77" s="1238"/>
      <c r="AS77" s="1238"/>
      <c r="AT77" s="1238"/>
      <c r="AU77" s="1238"/>
      <c r="AV77" s="1238"/>
      <c r="AW77" s="1238"/>
      <c r="AX77" s="1238"/>
      <c r="AY77" s="1238"/>
      <c r="AZ77" s="1238"/>
      <c r="BA77" s="1238"/>
      <c r="BB77" s="1237" t="s">
        <v>602</v>
      </c>
      <c r="BC77" s="1237"/>
      <c r="BD77" s="1237"/>
      <c r="BE77" s="1237"/>
      <c r="BF77" s="1237"/>
      <c r="BG77" s="1237"/>
      <c r="BH77" s="1237"/>
      <c r="BI77" s="1237"/>
      <c r="BJ77" s="1237"/>
      <c r="BK77" s="1237"/>
      <c r="BL77" s="1237"/>
      <c r="BM77" s="1237"/>
      <c r="BN77" s="1237"/>
      <c r="BO77" s="1237"/>
      <c r="BP77" s="1236">
        <v>196.3</v>
      </c>
      <c r="BQ77" s="1236"/>
      <c r="BR77" s="1236"/>
      <c r="BS77" s="1236"/>
      <c r="BT77" s="1236"/>
      <c r="BU77" s="1236"/>
      <c r="BV77" s="1236"/>
      <c r="BW77" s="1236"/>
      <c r="BX77" s="1236">
        <v>196.2</v>
      </c>
      <c r="BY77" s="1236"/>
      <c r="BZ77" s="1236"/>
      <c r="CA77" s="1236"/>
      <c r="CB77" s="1236"/>
      <c r="CC77" s="1236"/>
      <c r="CD77" s="1236"/>
      <c r="CE77" s="1236"/>
      <c r="CF77" s="1236">
        <v>198</v>
      </c>
      <c r="CG77" s="1236"/>
      <c r="CH77" s="1236"/>
      <c r="CI77" s="1236"/>
      <c r="CJ77" s="1236"/>
      <c r="CK77" s="1236"/>
      <c r="CL77" s="1236"/>
      <c r="CM77" s="1236"/>
      <c r="CN77" s="1236">
        <v>195.2</v>
      </c>
      <c r="CO77" s="1236"/>
      <c r="CP77" s="1236"/>
      <c r="CQ77" s="1236"/>
      <c r="CR77" s="1236"/>
      <c r="CS77" s="1236"/>
      <c r="CT77" s="1236"/>
      <c r="CU77" s="1236"/>
      <c r="CV77" s="1236">
        <v>193.6</v>
      </c>
      <c r="CW77" s="1236"/>
      <c r="CX77" s="1236"/>
      <c r="CY77" s="1236"/>
      <c r="CZ77" s="1236"/>
      <c r="DA77" s="1236"/>
      <c r="DB77" s="1236"/>
      <c r="DC77" s="1236"/>
    </row>
    <row r="78" spans="2:107" ht="13" x14ac:dyDescent="0.2">
      <c r="B78" s="1229"/>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 x14ac:dyDescent="0.2">
      <c r="B79" s="1229"/>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601</v>
      </c>
      <c r="BC79" s="1237"/>
      <c r="BD79" s="1237"/>
      <c r="BE79" s="1237"/>
      <c r="BF79" s="1237"/>
      <c r="BG79" s="1237"/>
      <c r="BH79" s="1237"/>
      <c r="BI79" s="1237"/>
      <c r="BJ79" s="1237"/>
      <c r="BK79" s="1237"/>
      <c r="BL79" s="1237"/>
      <c r="BM79" s="1237"/>
      <c r="BN79" s="1237"/>
      <c r="BO79" s="1237"/>
      <c r="BP79" s="1236">
        <v>14</v>
      </c>
      <c r="BQ79" s="1236"/>
      <c r="BR79" s="1236"/>
      <c r="BS79" s="1236"/>
      <c r="BT79" s="1236"/>
      <c r="BU79" s="1236"/>
      <c r="BV79" s="1236"/>
      <c r="BW79" s="1236"/>
      <c r="BX79" s="1236">
        <v>13.3</v>
      </c>
      <c r="BY79" s="1236"/>
      <c r="BZ79" s="1236"/>
      <c r="CA79" s="1236"/>
      <c r="CB79" s="1236"/>
      <c r="CC79" s="1236"/>
      <c r="CD79" s="1236"/>
      <c r="CE79" s="1236"/>
      <c r="CF79" s="1236">
        <v>12.7</v>
      </c>
      <c r="CG79" s="1236"/>
      <c r="CH79" s="1236"/>
      <c r="CI79" s="1236"/>
      <c r="CJ79" s="1236"/>
      <c r="CK79" s="1236"/>
      <c r="CL79" s="1236"/>
      <c r="CM79" s="1236"/>
      <c r="CN79" s="1236">
        <v>12.3</v>
      </c>
      <c r="CO79" s="1236"/>
      <c r="CP79" s="1236"/>
      <c r="CQ79" s="1236"/>
      <c r="CR79" s="1236"/>
      <c r="CS79" s="1236"/>
      <c r="CT79" s="1236"/>
      <c r="CU79" s="1236"/>
      <c r="CV79" s="1236">
        <v>11.9</v>
      </c>
      <c r="CW79" s="1236"/>
      <c r="CX79" s="1236"/>
      <c r="CY79" s="1236"/>
      <c r="CZ79" s="1236"/>
      <c r="DA79" s="1236"/>
      <c r="DB79" s="1236"/>
      <c r="DC79" s="1236"/>
    </row>
    <row r="80" spans="2:107" ht="13" x14ac:dyDescent="0.2">
      <c r="B80" s="1229"/>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 x14ac:dyDescent="0.2">
      <c r="B81" s="1229"/>
    </row>
    <row r="82" spans="2:109" ht="16.5" x14ac:dyDescent="0.2">
      <c r="B82" s="1229"/>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 x14ac:dyDescent="0.2">
      <c r="B83" s="1234"/>
      <c r="C83" s="1233"/>
      <c r="D83" s="1233"/>
      <c r="E83" s="1233"/>
      <c r="F83" s="1233"/>
      <c r="G83" s="1233"/>
      <c r="H83" s="1233"/>
      <c r="I83" s="1233"/>
      <c r="J83" s="1233"/>
      <c r="K83" s="1233"/>
      <c r="L83" s="1233"/>
      <c r="M83" s="1233"/>
      <c r="N83" s="1233"/>
      <c r="O83" s="1233"/>
      <c r="P83" s="1233"/>
      <c r="Q83" s="1233"/>
      <c r="R83" s="1233"/>
      <c r="S83" s="1233"/>
      <c r="T83" s="1233"/>
      <c r="U83" s="1233"/>
      <c r="V83" s="1233"/>
      <c r="W83" s="1233"/>
      <c r="X83" s="1233"/>
      <c r="Y83" s="1233"/>
      <c r="Z83" s="1233"/>
      <c r="AA83" s="1233"/>
      <c r="AB83" s="1233"/>
      <c r="AC83" s="1233"/>
      <c r="AD83" s="1233"/>
      <c r="AE83" s="1233"/>
      <c r="AF83" s="1233"/>
      <c r="AG83" s="1233"/>
      <c r="AH83" s="1233"/>
      <c r="AI83" s="1233"/>
      <c r="AJ83" s="1233"/>
      <c r="AK83" s="1233"/>
      <c r="AL83" s="1233"/>
      <c r="AM83" s="1233"/>
      <c r="AN83" s="1233"/>
      <c r="AO83" s="1233"/>
      <c r="AP83" s="1233"/>
      <c r="AQ83" s="1233"/>
      <c r="AR83" s="1233"/>
      <c r="AS83" s="1233"/>
      <c r="AT83" s="1233"/>
      <c r="AU83" s="1233"/>
      <c r="AV83" s="1233"/>
      <c r="AW83" s="1233"/>
      <c r="AX83" s="1233"/>
      <c r="AY83" s="1233"/>
      <c r="AZ83" s="1233"/>
      <c r="BA83" s="1233"/>
      <c r="BB83" s="1233"/>
      <c r="BC83" s="1233"/>
      <c r="BD83" s="1233"/>
      <c r="BE83" s="1233"/>
      <c r="BF83" s="1233"/>
      <c r="BG83" s="1233"/>
      <c r="BH83" s="1233"/>
      <c r="BI83" s="1233"/>
      <c r="BJ83" s="1233"/>
      <c r="BK83" s="1233"/>
      <c r="BL83" s="1233"/>
      <c r="BM83" s="1233"/>
      <c r="BN83" s="1233"/>
      <c r="BO83" s="1233"/>
      <c r="BP83" s="1233"/>
      <c r="BQ83" s="1233"/>
      <c r="BR83" s="1233"/>
      <c r="BS83" s="1233"/>
      <c r="BT83" s="1233"/>
      <c r="BU83" s="1233"/>
      <c r="BV83" s="1233"/>
      <c r="BW83" s="1233"/>
      <c r="BX83" s="1233"/>
      <c r="BY83" s="1233"/>
      <c r="BZ83" s="1233"/>
      <c r="CA83" s="1233"/>
      <c r="CB83" s="1233"/>
      <c r="CC83" s="1233"/>
      <c r="CD83" s="1233"/>
      <c r="CE83" s="1233"/>
      <c r="CF83" s="1233"/>
      <c r="CG83" s="1233"/>
      <c r="CH83" s="1233"/>
      <c r="CI83" s="1233"/>
      <c r="CJ83" s="1233"/>
      <c r="CK83" s="1233"/>
      <c r="CL83" s="1233"/>
      <c r="CM83" s="1233"/>
      <c r="CN83" s="1233"/>
      <c r="CO83" s="1233"/>
      <c r="CP83" s="1233"/>
      <c r="CQ83" s="1233"/>
      <c r="CR83" s="1233"/>
      <c r="CS83" s="1233"/>
      <c r="CT83" s="1233"/>
      <c r="CU83" s="1233"/>
      <c r="CV83" s="1233"/>
      <c r="CW83" s="1233"/>
      <c r="CX83" s="1233"/>
      <c r="CY83" s="1233"/>
      <c r="CZ83" s="1233"/>
      <c r="DA83" s="1233"/>
      <c r="DB83" s="1233"/>
      <c r="DC83" s="1233"/>
      <c r="DD83" s="1232"/>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31"/>
      <c r="AQ87" s="1231"/>
      <c r="BC87" s="1231"/>
      <c r="BO87" s="1231"/>
      <c r="CA87" s="1231"/>
      <c r="CM87" s="1231"/>
      <c r="CY87" s="1231"/>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1228" customFormat="1" ht="13.5" hidden="1" customHeight="1" x14ac:dyDescent="0.2"/>
    <row r="98" s="1228" customFormat="1" ht="13.5" hidden="1" customHeight="1" x14ac:dyDescent="0.2"/>
    <row r="99" s="1228" customFormat="1" ht="13.5" hidden="1" customHeight="1" x14ac:dyDescent="0.2"/>
    <row r="100" s="1228" customFormat="1" ht="13.5" hidden="1" customHeight="1" x14ac:dyDescent="0.2"/>
    <row r="101" s="1228" customFormat="1" ht="13.5" hidden="1" customHeight="1" x14ac:dyDescent="0.2"/>
    <row r="102" s="1228" customFormat="1" ht="13.5" hidden="1" customHeight="1" x14ac:dyDescent="0.2"/>
    <row r="103" s="1228" customFormat="1" ht="13.5" hidden="1" customHeight="1" x14ac:dyDescent="0.2"/>
    <row r="104" s="1228" customFormat="1" ht="13.5" hidden="1" customHeight="1" x14ac:dyDescent="0.2"/>
    <row r="105" s="1228" customFormat="1" ht="13.5" hidden="1" customHeight="1" x14ac:dyDescent="0.2"/>
    <row r="106" s="1228" customFormat="1" ht="13.5" hidden="1" customHeight="1" x14ac:dyDescent="0.2"/>
    <row r="107" s="1228" customFormat="1" ht="13.5" hidden="1" customHeight="1" x14ac:dyDescent="0.2"/>
    <row r="108" s="1228" customFormat="1" ht="13.5" hidden="1" customHeight="1" x14ac:dyDescent="0.2"/>
    <row r="109" s="1228" customFormat="1" ht="13.5" hidden="1" customHeight="1" x14ac:dyDescent="0.2"/>
    <row r="110" s="1228" customFormat="1" ht="13.5" hidden="1" customHeight="1" x14ac:dyDescent="0.2"/>
    <row r="111" s="1228" customFormat="1" ht="13.5" hidden="1" customHeight="1" x14ac:dyDescent="0.2"/>
    <row r="112" s="1228" customFormat="1" ht="13.5" hidden="1" customHeight="1" x14ac:dyDescent="0.2"/>
    <row r="113" s="1228" customFormat="1" ht="13.5" hidden="1" customHeight="1" x14ac:dyDescent="0.2"/>
    <row r="114" s="1228" customFormat="1" ht="13.5" hidden="1" customHeight="1" x14ac:dyDescent="0.2"/>
    <row r="115" s="1228" customFormat="1" ht="13.5" hidden="1" customHeight="1" x14ac:dyDescent="0.2"/>
    <row r="116" s="1228" customFormat="1" ht="13.5" hidden="1" customHeight="1" x14ac:dyDescent="0.2"/>
    <row r="117" s="1228" customFormat="1" ht="13.5" hidden="1" customHeight="1" x14ac:dyDescent="0.2"/>
    <row r="118" s="1228" customFormat="1" ht="13.5" hidden="1" customHeight="1" x14ac:dyDescent="0.2"/>
    <row r="119" s="1228" customFormat="1" ht="13.5" hidden="1" customHeight="1" x14ac:dyDescent="0.2"/>
    <row r="120" s="1228" customFormat="1" ht="13.5" hidden="1" customHeight="1" x14ac:dyDescent="0.2"/>
    <row r="121" s="1228" customFormat="1" ht="13.5" hidden="1" customHeight="1" x14ac:dyDescent="0.2"/>
    <row r="122" s="1228" customFormat="1" ht="13.5" hidden="1" customHeight="1" x14ac:dyDescent="0.2"/>
    <row r="123" s="1228" customFormat="1" ht="13.5" hidden="1" customHeight="1" x14ac:dyDescent="0.2"/>
    <row r="124" s="1228" customFormat="1" ht="13.5" hidden="1" customHeight="1" x14ac:dyDescent="0.2"/>
    <row r="125" s="1228" customFormat="1" ht="13.5" hidden="1" customHeight="1" x14ac:dyDescent="0.2"/>
    <row r="126" s="1228" customFormat="1" ht="13.5" hidden="1" customHeight="1" x14ac:dyDescent="0.2"/>
    <row r="127" s="1228" customFormat="1" ht="13.5" hidden="1" customHeight="1" x14ac:dyDescent="0.2"/>
    <row r="128" s="1228" customFormat="1" ht="13.5" hidden="1" customHeight="1" x14ac:dyDescent="0.2"/>
    <row r="129" s="1228" customFormat="1" ht="13.5" hidden="1" customHeight="1" x14ac:dyDescent="0.2"/>
    <row r="130" s="1228" customFormat="1" ht="13.5" hidden="1" customHeight="1" x14ac:dyDescent="0.2"/>
    <row r="131" s="1228" customFormat="1" ht="13.5" hidden="1" customHeight="1" x14ac:dyDescent="0.2"/>
    <row r="132" s="1228" customFormat="1" ht="13.5" hidden="1" customHeight="1" x14ac:dyDescent="0.2"/>
    <row r="133" s="1228" customFormat="1" ht="13.5" hidden="1" customHeight="1" x14ac:dyDescent="0.2"/>
    <row r="134" s="1228" customFormat="1" ht="13.5" hidden="1" customHeight="1" x14ac:dyDescent="0.2"/>
    <row r="135" s="1228" customFormat="1" ht="13.5" hidden="1" customHeight="1" x14ac:dyDescent="0.2"/>
    <row r="136" s="1228" customFormat="1" ht="13.5" hidden="1" customHeight="1" x14ac:dyDescent="0.2"/>
    <row r="137" s="1228" customFormat="1" ht="13.5" hidden="1" customHeight="1" x14ac:dyDescent="0.2"/>
    <row r="138" s="1228" customFormat="1" ht="13.5" hidden="1" customHeight="1" x14ac:dyDescent="0.2"/>
    <row r="139" s="1228" customFormat="1" ht="13.5" hidden="1" customHeight="1" x14ac:dyDescent="0.2"/>
    <row r="140" s="1228" customFormat="1" ht="13.5" hidden="1" customHeight="1" x14ac:dyDescent="0.2"/>
    <row r="141" s="1228" customFormat="1" ht="13.5" hidden="1" customHeight="1" x14ac:dyDescent="0.2"/>
    <row r="142" s="1228" customFormat="1" ht="13.5" hidden="1" customHeight="1" x14ac:dyDescent="0.2"/>
    <row r="143" s="1228" customFormat="1" ht="13.5" hidden="1" customHeight="1" x14ac:dyDescent="0.2"/>
    <row r="144" s="1228" customFormat="1" ht="13.5" hidden="1" customHeight="1" x14ac:dyDescent="0.2"/>
    <row r="145" s="1228" customFormat="1" ht="13.5" hidden="1" customHeight="1" x14ac:dyDescent="0.2"/>
    <row r="146" s="1228" customFormat="1" ht="13.5" hidden="1" customHeight="1" x14ac:dyDescent="0.2"/>
    <row r="147" s="1228" customFormat="1" ht="13.5" hidden="1" customHeight="1" x14ac:dyDescent="0.2"/>
    <row r="148" s="1228" customFormat="1" ht="13.5" hidden="1" customHeight="1" x14ac:dyDescent="0.2"/>
    <row r="149" s="1228" customFormat="1" ht="13.5" hidden="1" customHeight="1" x14ac:dyDescent="0.2"/>
    <row r="150" s="1228" customFormat="1" ht="13.5" hidden="1" customHeight="1" x14ac:dyDescent="0.2"/>
    <row r="151" s="1228" customFormat="1" ht="13.5" hidden="1" customHeight="1" x14ac:dyDescent="0.2"/>
    <row r="152" s="1228" customFormat="1" ht="13.5" hidden="1" customHeight="1" x14ac:dyDescent="0.2"/>
    <row r="153" s="1228" customFormat="1" ht="13.5" hidden="1" customHeight="1" x14ac:dyDescent="0.2"/>
    <row r="154" s="1228" customFormat="1" ht="13.5" hidden="1" customHeight="1" x14ac:dyDescent="0.2"/>
    <row r="155" s="1228" customFormat="1" ht="13.5" hidden="1" customHeight="1" x14ac:dyDescent="0.2"/>
    <row r="156" s="1228" customFormat="1" ht="13.5" hidden="1" customHeight="1" x14ac:dyDescent="0.2"/>
    <row r="157" s="1228" customFormat="1" ht="13.5" hidden="1" customHeight="1" x14ac:dyDescent="0.2"/>
    <row r="158" s="1228" customFormat="1" ht="13.5" hidden="1" customHeight="1" x14ac:dyDescent="0.2"/>
    <row r="159" s="1228" customFormat="1" ht="13.5" hidden="1" customHeight="1" x14ac:dyDescent="0.2"/>
    <row r="160" s="1228" customFormat="1" ht="13.5" hidden="1" customHeight="1" x14ac:dyDescent="0.2"/>
  </sheetData>
  <sheetProtection algorithmName="SHA-512" hashValue="aGNvCn7y3cswNkf3oDJZSPvCGAqRnF8LB2jQBEpPMXJgpiSuQUB3gNbJS+s+70HMiau+JKCZeQdWoApsv1L1Zg==" saltValue="jcS/JpU73kVYtfGZjqh/2A=="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EB105-0410-4183-BE89-5A15A3DD3163}">
  <sheetPr>
    <pageSetUpPr fitToPage="1"/>
  </sheetPr>
  <dimension ref="A1:DR125"/>
  <sheetViews>
    <sheetView showGridLines="0" zoomScaleNormal="100" zoomScaleSheetLayoutView="55" workbookViewId="0">
      <selection activeCell="BO59" sqref="BO59"/>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492</v>
      </c>
    </row>
  </sheetData>
  <sheetProtection algorithmName="SHA-512" hashValue="ID2oXEc/pRz9dRbP8NucGn0+AGpHoHxTMWccgiQIlTmBS9MkQd6WhWwBqo8+Q9HAVLsyg/8pxtGRGfxvDAJUqQ==" saltValue="x3RmXXE0kTR7l61cUSDay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3110-97EA-4FD1-A044-0474A823BCF0}">
  <sheetPr>
    <pageSetUpPr fitToPage="1"/>
  </sheetPr>
  <dimension ref="A1:DR125"/>
  <sheetViews>
    <sheetView showGridLines="0" zoomScaleNormal="100" zoomScaleSheetLayoutView="55" workbookViewId="0">
      <selection activeCell="BO59" sqref="BO59"/>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492</v>
      </c>
    </row>
  </sheetData>
  <sheetProtection algorithmName="SHA-512" hashValue="bC0e9q5Gt2GXSFkd0OmX+7Yp9mmMUqrwWJalHzBwp05WkkmuCRUbdhdtX2RBiYSKcUG0HYxNkJZMMiVGs2wdyA==" saltValue="NiVRJyc2V68FW2Az67AP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536</v>
      </c>
      <c r="B3" s="131"/>
      <c r="C3" s="132"/>
      <c r="D3" s="133">
        <v>46962</v>
      </c>
      <c r="E3" s="134"/>
      <c r="F3" s="135">
        <v>36736</v>
      </c>
      <c r="G3" s="136"/>
      <c r="H3" s="137"/>
    </row>
    <row r="4" spans="1:8" x14ac:dyDescent="0.2">
      <c r="A4" s="138"/>
      <c r="B4" s="139"/>
      <c r="C4" s="140"/>
      <c r="D4" s="141">
        <v>22703</v>
      </c>
      <c r="E4" s="142"/>
      <c r="F4" s="143">
        <v>13410</v>
      </c>
      <c r="G4" s="144"/>
      <c r="H4" s="145"/>
    </row>
    <row r="5" spans="1:8" x14ac:dyDescent="0.2">
      <c r="A5" s="126" t="s">
        <v>538</v>
      </c>
      <c r="B5" s="131"/>
      <c r="C5" s="132"/>
      <c r="D5" s="133">
        <v>50982</v>
      </c>
      <c r="E5" s="134"/>
      <c r="F5" s="135">
        <v>38259</v>
      </c>
      <c r="G5" s="136"/>
      <c r="H5" s="137"/>
    </row>
    <row r="6" spans="1:8" x14ac:dyDescent="0.2">
      <c r="A6" s="138"/>
      <c r="B6" s="139"/>
      <c r="C6" s="140"/>
      <c r="D6" s="141">
        <v>21042</v>
      </c>
      <c r="E6" s="142"/>
      <c r="F6" s="143">
        <v>13379</v>
      </c>
      <c r="G6" s="144"/>
      <c r="H6" s="145"/>
    </row>
    <row r="7" spans="1:8" x14ac:dyDescent="0.2">
      <c r="A7" s="126" t="s">
        <v>539</v>
      </c>
      <c r="B7" s="131"/>
      <c r="C7" s="132"/>
      <c r="D7" s="133">
        <v>53646</v>
      </c>
      <c r="E7" s="134"/>
      <c r="F7" s="135">
        <v>39075</v>
      </c>
      <c r="G7" s="136"/>
      <c r="H7" s="137"/>
    </row>
    <row r="8" spans="1:8" x14ac:dyDescent="0.2">
      <c r="A8" s="138"/>
      <c r="B8" s="139"/>
      <c r="C8" s="140"/>
      <c r="D8" s="141">
        <v>23315</v>
      </c>
      <c r="E8" s="142"/>
      <c r="F8" s="143">
        <v>13441</v>
      </c>
      <c r="G8" s="144"/>
      <c r="H8" s="145"/>
    </row>
    <row r="9" spans="1:8" x14ac:dyDescent="0.2">
      <c r="A9" s="126" t="s">
        <v>540</v>
      </c>
      <c r="B9" s="131"/>
      <c r="C9" s="132"/>
      <c r="D9" s="133">
        <v>51812</v>
      </c>
      <c r="E9" s="134"/>
      <c r="F9" s="135">
        <v>39072</v>
      </c>
      <c r="G9" s="136"/>
      <c r="H9" s="137"/>
    </row>
    <row r="10" spans="1:8" x14ac:dyDescent="0.2">
      <c r="A10" s="138"/>
      <c r="B10" s="139"/>
      <c r="C10" s="140"/>
      <c r="D10" s="141">
        <v>20755</v>
      </c>
      <c r="E10" s="142"/>
      <c r="F10" s="143">
        <v>14106</v>
      </c>
      <c r="G10" s="144"/>
      <c r="H10" s="145"/>
    </row>
    <row r="11" spans="1:8" x14ac:dyDescent="0.2">
      <c r="A11" s="126" t="s">
        <v>541</v>
      </c>
      <c r="B11" s="131"/>
      <c r="C11" s="132"/>
      <c r="D11" s="133">
        <v>64809</v>
      </c>
      <c r="E11" s="134"/>
      <c r="F11" s="135">
        <v>42833</v>
      </c>
      <c r="G11" s="136"/>
      <c r="H11" s="137"/>
    </row>
    <row r="12" spans="1:8" x14ac:dyDescent="0.2">
      <c r="A12" s="138"/>
      <c r="B12" s="139"/>
      <c r="C12" s="146"/>
      <c r="D12" s="141">
        <v>22134</v>
      </c>
      <c r="E12" s="142"/>
      <c r="F12" s="143">
        <v>15211</v>
      </c>
      <c r="G12" s="144"/>
      <c r="H12" s="145"/>
    </row>
    <row r="13" spans="1:8" x14ac:dyDescent="0.2">
      <c r="A13" s="126"/>
      <c r="B13" s="131"/>
      <c r="C13" s="147"/>
      <c r="D13" s="148">
        <v>53642</v>
      </c>
      <c r="E13" s="149"/>
      <c r="F13" s="150">
        <v>39195</v>
      </c>
      <c r="G13" s="151"/>
      <c r="H13" s="137"/>
    </row>
    <row r="14" spans="1:8" x14ac:dyDescent="0.2">
      <c r="A14" s="138"/>
      <c r="B14" s="139"/>
      <c r="C14" s="140"/>
      <c r="D14" s="141">
        <v>21990</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0.34</v>
      </c>
      <c r="C19" s="152">
        <f>ROUND(VALUE(SUBSTITUTE(実質収支比率等に係る経年分析!G$48,"▲","-")),2)</f>
        <v>0.3</v>
      </c>
      <c r="D19" s="152">
        <f>ROUND(VALUE(SUBSTITUTE(実質収支比率等に係る経年分析!H$48,"▲","-")),2)</f>
        <v>0.31</v>
      </c>
      <c r="E19" s="152">
        <f>ROUND(VALUE(SUBSTITUTE(実質収支比率等に係る経年分析!I$48,"▲","-")),2)</f>
        <v>0.33</v>
      </c>
      <c r="F19" s="152">
        <f>ROUND(VALUE(SUBSTITUTE(実質収支比率等に係る経年分析!J$48,"▲","-")),2)</f>
        <v>0.32</v>
      </c>
    </row>
    <row r="20" spans="1:11" x14ac:dyDescent="0.2">
      <c r="A20" s="152" t="s">
        <v>53</v>
      </c>
      <c r="B20" s="152">
        <f>ROUND(VALUE(SUBSTITUTE(実質収支比率等に係る経年分析!F$47,"▲","-")),2)</f>
        <v>5.81</v>
      </c>
      <c r="C20" s="152">
        <f>ROUND(VALUE(SUBSTITUTE(実質収支比率等に係る経年分析!G$47,"▲","-")),2)</f>
        <v>4.7699999999999996</v>
      </c>
      <c r="D20" s="152">
        <f>ROUND(VALUE(SUBSTITUTE(実質収支比率等に係る経年分析!H$47,"▲","-")),2)</f>
        <v>4.7</v>
      </c>
      <c r="E20" s="152">
        <f>ROUND(VALUE(SUBSTITUTE(実質収支比率等に係る経年分析!I$47,"▲","-")),2)</f>
        <v>5.94</v>
      </c>
      <c r="F20" s="152">
        <f>ROUND(VALUE(SUBSTITUTE(実質収支比率等に係る経年分析!J$47,"▲","-")),2)</f>
        <v>6.51</v>
      </c>
    </row>
    <row r="21" spans="1:11" x14ac:dyDescent="0.2">
      <c r="A21" s="152" t="s">
        <v>54</v>
      </c>
      <c r="B21" s="152">
        <f>IF(ISNUMBER(VALUE(SUBSTITUTE(実質収支比率等に係る経年分析!F$49,"▲","-"))),ROUND(VALUE(SUBSTITUTE(実質収支比率等に係る経年分析!F$49,"▲","-")),2),NA())</f>
        <v>0.03</v>
      </c>
      <c r="C21" s="152">
        <f>IF(ISNUMBER(VALUE(SUBSTITUTE(実質収支比率等に係る経年分析!G$49,"▲","-"))),ROUND(VALUE(SUBSTITUTE(実質収支比率等に係る経年分析!G$49,"▲","-")),2),NA())</f>
        <v>-1.07</v>
      </c>
      <c r="D21" s="152">
        <f>IF(ISNUMBER(VALUE(SUBSTITUTE(実質収支比率等に係る経年分析!H$49,"▲","-"))),ROUND(VALUE(SUBSTITUTE(実質収支比率等に係る経年分析!H$49,"▲","-")),2),NA())</f>
        <v>-0.02</v>
      </c>
      <c r="E21" s="152">
        <f>IF(ISNUMBER(VALUE(SUBSTITUTE(実質収支比率等に係る経年分析!I$49,"▲","-"))),ROUND(VALUE(SUBSTITUTE(実質収支比率等に係る経年分析!I$49,"▲","-")),2),NA())</f>
        <v>1.26</v>
      </c>
      <c r="F21" s="152">
        <f>IF(ISNUMBER(VALUE(SUBSTITUTE(実質収支比率等に係る経年分析!J$49,"▲","-"))),ROUND(VALUE(SUBSTITUTE(実質収支比率等に係る経年分析!J$49,"▲","-")),2),NA())</f>
        <v>0.61</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0.42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0.56999999999999995</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0.52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1.1000000000000001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市町振興資金貸付事業特別会計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0.06</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0.03</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0.05</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0.05</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0.04</v>
      </c>
    </row>
    <row r="30" spans="1:11" x14ac:dyDescent="0.2">
      <c r="A30" s="153" t="str">
        <f>IF(連結実質赤字比率に係る赤字・黒字の構成分析!C$40="",NA(),連結実質赤字比率に係る赤字・黒字の構成分析!C$40)</f>
        <v>一般会計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0.26</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0.25</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0.27</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0.27</v>
      </c>
    </row>
    <row r="31" spans="1:11" x14ac:dyDescent="0.2">
      <c r="A31" s="153" t="str">
        <f>IF(連結実質赤字比率に係る赤字・黒字の構成分析!C$39="",NA(),連結実質赤字比率に係る赤字・黒字の構成分析!C$39)</f>
        <v>国民健康保険事業特別会計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0.68</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0.78</v>
      </c>
    </row>
    <row r="32" spans="1:11" x14ac:dyDescent="0.2">
      <c r="A32" s="153" t="str">
        <f>IF(連結実質赤字比率に係る赤字・黒字の構成分析!C$38="",NA(),連結実質赤字比率に係る赤字・黒字の構成分析!C$38)</f>
        <v>琵琶湖流域下水道事業会計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#VALUE!</v>
      </c>
      <c r="I32" s="153" t="e">
        <f>IF(ROUND(VALUE(SUBSTITUTE(連結実質赤字比率に係る赤字・黒字の構成分析!I$38,"▲", "-")), 2) &gt;= 0, ABS(ROUND(VALUE(SUBSTITUTE(連結実質赤字比率に係る赤字・黒字の構成分析!I$38,"▲", "-")), 2)), NA())</f>
        <v>#VALUE!</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0.86</v>
      </c>
    </row>
    <row r="33" spans="1:16" x14ac:dyDescent="0.2">
      <c r="A33" s="153" t="str">
        <f>IF(連結実質赤字比率に係る赤字・黒字の構成分析!C$37="",NA(),連結実質赤字比率に係る赤字・黒字の構成分析!C$37)</f>
        <v>モーターボート競走事業会計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0.27</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0.56999999999999995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0.94</v>
      </c>
    </row>
    <row r="34" spans="1:16" x14ac:dyDescent="0.2">
      <c r="A34" s="153" t="str">
        <f>IF(連結実質赤字比率に係る赤字・黒字の構成分析!C$36="",NA(),連結実質赤字比率に係る赤字・黒字の構成分析!C$36)</f>
        <v>病院事業会計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2.06</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1.86</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1.52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1.55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1.28</v>
      </c>
    </row>
    <row r="35" spans="1:16" x14ac:dyDescent="0.2">
      <c r="A35" s="153" t="str">
        <f>IF(連結実質赤字比率に係る赤字・黒字の構成分析!C$35="",NA(),連結実質赤字比率に係る赤字・黒字の構成分析!C$35)</f>
        <v>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1.31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1.43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1.55</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1.71</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1.79</v>
      </c>
    </row>
    <row r="36" spans="1:16" x14ac:dyDescent="0.2">
      <c r="A36" s="153" t="str">
        <f>IF(連結実質赤字比率に係る赤字・黒字の構成分析!C$34="",NA(),連結実質赤字比率に係る赤字・黒字の構成分析!C$34)</f>
        <v>水道用水供給事業会計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2.67</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2.91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3.11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3.6</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49773</v>
      </c>
      <c r="E42" s="154"/>
      <c r="F42" s="154"/>
      <c r="G42" s="154">
        <f>'実質公債費比率（分子）の構造'!L$52</f>
        <v>50602</v>
      </c>
      <c r="H42" s="154"/>
      <c r="I42" s="154"/>
      <c r="J42" s="154">
        <f>'実質公債費比率（分子）の構造'!M$52</f>
        <v>52406</v>
      </c>
      <c r="K42" s="154"/>
      <c r="L42" s="154"/>
      <c r="M42" s="154">
        <f>'実質公債費比率（分子）の構造'!N$52</f>
        <v>55922</v>
      </c>
      <c r="N42" s="154"/>
      <c r="O42" s="154"/>
      <c r="P42" s="154">
        <f>'実質公債費比率（分子）の構造'!O$52</f>
        <v>53106</v>
      </c>
    </row>
    <row r="43" spans="1:16" x14ac:dyDescent="0.2">
      <c r="A43" s="154" t="s">
        <v>62</v>
      </c>
      <c r="B43" s="154">
        <f>'実質公債費比率（分子）の構造'!K$51</f>
        <v>1</v>
      </c>
      <c r="C43" s="154"/>
      <c r="D43" s="154"/>
      <c r="E43" s="154">
        <f>'実質公債費比率（分子）の構造'!L$51</f>
        <v>1</v>
      </c>
      <c r="F43" s="154"/>
      <c r="G43" s="154"/>
      <c r="H43" s="154">
        <f>'実質公債費比率（分子）の構造'!M$51</f>
        <v>0</v>
      </c>
      <c r="I43" s="154"/>
      <c r="J43" s="154"/>
      <c r="K43" s="154" t="str">
        <f>'実質公債費比率（分子）の構造'!N$51</f>
        <v>-</v>
      </c>
      <c r="L43" s="154"/>
      <c r="M43" s="154"/>
      <c r="N43" s="154">
        <f>'実質公債費比率（分子）の構造'!O$51</f>
        <v>0</v>
      </c>
      <c r="O43" s="154"/>
      <c r="P43" s="154"/>
    </row>
    <row r="44" spans="1:16" x14ac:dyDescent="0.2">
      <c r="A44" s="154" t="s">
        <v>63</v>
      </c>
      <c r="B44" s="154">
        <f>'実質公債費比率（分子）の構造'!K$50</f>
        <v>2374</v>
      </c>
      <c r="C44" s="154"/>
      <c r="D44" s="154"/>
      <c r="E44" s="154">
        <f>'実質公債費比率（分子）の構造'!L$50</f>
        <v>2735</v>
      </c>
      <c r="F44" s="154"/>
      <c r="G44" s="154"/>
      <c r="H44" s="154">
        <f>'実質公債費比率（分子）の構造'!M$50</f>
        <v>2739</v>
      </c>
      <c r="I44" s="154"/>
      <c r="J44" s="154"/>
      <c r="K44" s="154">
        <f>'実質公債費比率（分子）の構造'!N$50</f>
        <v>2772</v>
      </c>
      <c r="L44" s="154"/>
      <c r="M44" s="154"/>
      <c r="N44" s="154">
        <f>'実質公債費比率（分子）の構造'!O$50</f>
        <v>2995</v>
      </c>
      <c r="O44" s="154"/>
      <c r="P44" s="154"/>
    </row>
    <row r="45" spans="1:16" x14ac:dyDescent="0.2">
      <c r="A45" s="154" t="s">
        <v>64</v>
      </c>
      <c r="B45" s="154" t="str">
        <f>'実質公債費比率（分子）の構造'!K$49</f>
        <v>-</v>
      </c>
      <c r="C45" s="154"/>
      <c r="D45" s="154"/>
      <c r="E45" s="154">
        <f>'実質公債費比率（分子）の構造'!L$49</f>
        <v>0</v>
      </c>
      <c r="F45" s="154"/>
      <c r="G45" s="154"/>
      <c r="H45" s="154">
        <f>'実質公債費比率（分子）の構造'!M$49</f>
        <v>0</v>
      </c>
      <c r="I45" s="154"/>
      <c r="J45" s="154"/>
      <c r="K45" s="154">
        <f>'実質公債費比率（分子）の構造'!N$49</f>
        <v>0</v>
      </c>
      <c r="L45" s="154"/>
      <c r="M45" s="154"/>
      <c r="N45" s="154">
        <f>'実質公債費比率（分子）の構造'!O$49</f>
        <v>1</v>
      </c>
      <c r="O45" s="154"/>
      <c r="P45" s="154"/>
    </row>
    <row r="46" spans="1:16" x14ac:dyDescent="0.2">
      <c r="A46" s="154" t="s">
        <v>65</v>
      </c>
      <c r="B46" s="154">
        <f>'実質公債費比率（分子）の構造'!K$48</f>
        <v>2680</v>
      </c>
      <c r="C46" s="154"/>
      <c r="D46" s="154"/>
      <c r="E46" s="154">
        <f>'実質公債費比率（分子）の構造'!L$48</f>
        <v>2640</v>
      </c>
      <c r="F46" s="154"/>
      <c r="G46" s="154"/>
      <c r="H46" s="154">
        <f>'実質公債費比率（分子）の構造'!M$48</f>
        <v>3106</v>
      </c>
      <c r="I46" s="154"/>
      <c r="J46" s="154"/>
      <c r="K46" s="154">
        <f>'実質公債費比率（分子）の構造'!N$48</f>
        <v>3181</v>
      </c>
      <c r="L46" s="154"/>
      <c r="M46" s="154"/>
      <c r="N46" s="154">
        <f>'実質公債費比率（分子）の構造'!O$48</f>
        <v>2878</v>
      </c>
      <c r="O46" s="154"/>
      <c r="P46" s="154"/>
    </row>
    <row r="47" spans="1:16" x14ac:dyDescent="0.2">
      <c r="A47" s="154" t="s">
        <v>13</v>
      </c>
      <c r="B47" s="154">
        <f>'実質公債費比率（分子）の構造'!K$47</f>
        <v>1333</v>
      </c>
      <c r="C47" s="154"/>
      <c r="D47" s="154"/>
      <c r="E47" s="154">
        <f>'実質公債費比率（分子）の構造'!L$47</f>
        <v>1667</v>
      </c>
      <c r="F47" s="154"/>
      <c r="G47" s="154"/>
      <c r="H47" s="154">
        <f>'実質公債費比率（分子）の構造'!M$47</f>
        <v>2000</v>
      </c>
      <c r="I47" s="154"/>
      <c r="J47" s="154"/>
      <c r="K47" s="154">
        <f>'実質公債費比率（分子）の構造'!N$47</f>
        <v>2333</v>
      </c>
      <c r="L47" s="154"/>
      <c r="M47" s="154"/>
      <c r="N47" s="154">
        <f>'実質公債費比率（分子）の構造'!O$47</f>
        <v>2667</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79821</v>
      </c>
      <c r="C49" s="154"/>
      <c r="D49" s="154"/>
      <c r="E49" s="154">
        <f>'実質公債費比率（分子）の構造'!L$45</f>
        <v>77889</v>
      </c>
      <c r="F49" s="154"/>
      <c r="G49" s="154"/>
      <c r="H49" s="154">
        <f>'実質公債費比率（分子）の構造'!M$45</f>
        <v>77338</v>
      </c>
      <c r="I49" s="154"/>
      <c r="J49" s="154"/>
      <c r="K49" s="154">
        <f>'実質公債費比率（分子）の構造'!N$45</f>
        <v>78155</v>
      </c>
      <c r="L49" s="154"/>
      <c r="M49" s="154"/>
      <c r="N49" s="154">
        <f>'実質公債費比率（分子）の構造'!O$45</f>
        <v>73751</v>
      </c>
      <c r="O49" s="154"/>
      <c r="P49" s="154"/>
    </row>
    <row r="50" spans="1:16" x14ac:dyDescent="0.2">
      <c r="A50" s="154" t="s">
        <v>68</v>
      </c>
      <c r="B50" s="154" t="e">
        <f>NA()</f>
        <v>#N/A</v>
      </c>
      <c r="C50" s="154">
        <f>IF(ISNUMBER('実質公債費比率（分子）の構造'!K$53),'実質公債費比率（分子）の構造'!K$53,NA())</f>
        <v>36436</v>
      </c>
      <c r="D50" s="154" t="e">
        <f>NA()</f>
        <v>#N/A</v>
      </c>
      <c r="E50" s="154" t="e">
        <f>NA()</f>
        <v>#N/A</v>
      </c>
      <c r="F50" s="154">
        <f>IF(ISNUMBER('実質公債費比率（分子）の構造'!L$53),'実質公債費比率（分子）の構造'!L$53,NA())</f>
        <v>34330</v>
      </c>
      <c r="G50" s="154" t="e">
        <f>NA()</f>
        <v>#N/A</v>
      </c>
      <c r="H50" s="154" t="e">
        <f>NA()</f>
        <v>#N/A</v>
      </c>
      <c r="I50" s="154">
        <f>IF(ISNUMBER('実質公債費比率（分子）の構造'!M$53),'実質公債費比率（分子）の構造'!M$53,NA())</f>
        <v>32777</v>
      </c>
      <c r="J50" s="154" t="e">
        <f>NA()</f>
        <v>#N/A</v>
      </c>
      <c r="K50" s="154" t="e">
        <f>NA()</f>
        <v>#N/A</v>
      </c>
      <c r="L50" s="154">
        <f>IF(ISNUMBER('実質公債費比率（分子）の構造'!N$53),'実質公債費比率（分子）の構造'!N$53,NA())</f>
        <v>30519</v>
      </c>
      <c r="M50" s="154" t="e">
        <f>NA()</f>
        <v>#N/A</v>
      </c>
      <c r="N50" s="154" t="e">
        <f>NA()</f>
        <v>#N/A</v>
      </c>
      <c r="O50" s="154">
        <f>IF(ISNUMBER('実質公債費比率（分子）の構造'!O$53),'実質公債費比率（分子）の構造'!O$53,NA())</f>
        <v>29186</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680557</v>
      </c>
      <c r="E56" s="153"/>
      <c r="F56" s="153"/>
      <c r="G56" s="153">
        <f>'将来負担比率（分子）の構造'!J$52</f>
        <v>675030</v>
      </c>
      <c r="H56" s="153"/>
      <c r="I56" s="153"/>
      <c r="J56" s="153">
        <f>'将来負担比率（分子）の構造'!K$52</f>
        <v>671594</v>
      </c>
      <c r="K56" s="153"/>
      <c r="L56" s="153"/>
      <c r="M56" s="153">
        <f>'将来負担比率（分子）の構造'!L$52</f>
        <v>664746</v>
      </c>
      <c r="N56" s="153"/>
      <c r="O56" s="153"/>
      <c r="P56" s="153">
        <f>'将来負担比率（分子）の構造'!M$52</f>
        <v>658154</v>
      </c>
    </row>
    <row r="57" spans="1:16" x14ac:dyDescent="0.2">
      <c r="A57" s="153" t="s">
        <v>40</v>
      </c>
      <c r="B57" s="153"/>
      <c r="C57" s="153"/>
      <c r="D57" s="153">
        <f>'将来負担比率（分子）の構造'!I$51</f>
        <v>6368</v>
      </c>
      <c r="E57" s="153"/>
      <c r="F57" s="153"/>
      <c r="G57" s="153">
        <f>'将来負担比率（分子）の構造'!J$51</f>
        <v>5909</v>
      </c>
      <c r="H57" s="153"/>
      <c r="I57" s="153"/>
      <c r="J57" s="153">
        <f>'将来負担比率（分子）の構造'!K$51</f>
        <v>5238</v>
      </c>
      <c r="K57" s="153"/>
      <c r="L57" s="153"/>
      <c r="M57" s="153">
        <f>'将来負担比率（分子）の構造'!L$51</f>
        <v>4821</v>
      </c>
      <c r="N57" s="153"/>
      <c r="O57" s="153"/>
      <c r="P57" s="153">
        <f>'将来負担比率（分子）の構造'!M$51</f>
        <v>4472</v>
      </c>
    </row>
    <row r="58" spans="1:16" x14ac:dyDescent="0.2">
      <c r="A58" s="153" t="s">
        <v>39</v>
      </c>
      <c r="B58" s="153"/>
      <c r="C58" s="153"/>
      <c r="D58" s="153">
        <f>'将来負担比率（分子）の構造'!I$50</f>
        <v>64672</v>
      </c>
      <c r="E58" s="153"/>
      <c r="F58" s="153"/>
      <c r="G58" s="153">
        <f>'将来負担比率（分子）の構造'!J$50</f>
        <v>56557</v>
      </c>
      <c r="H58" s="153"/>
      <c r="I58" s="153"/>
      <c r="J58" s="153">
        <f>'将来負担比率（分子）の構造'!K$50</f>
        <v>55163</v>
      </c>
      <c r="K58" s="153"/>
      <c r="L58" s="153"/>
      <c r="M58" s="153">
        <f>'将来負担比率（分子）の構造'!L$50</f>
        <v>63791</v>
      </c>
      <c r="N58" s="153"/>
      <c r="O58" s="153"/>
      <c r="P58" s="153">
        <f>'将来負担比率（分子）の構造'!M$50</f>
        <v>69270</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4053</v>
      </c>
      <c r="C61" s="153"/>
      <c r="D61" s="153"/>
      <c r="E61" s="153">
        <f>'将来負担比率（分子）の構造'!J$46</f>
        <v>3690</v>
      </c>
      <c r="F61" s="153"/>
      <c r="G61" s="153"/>
      <c r="H61" s="153">
        <f>'将来負担比率（分子）の構造'!K$46</f>
        <v>3205</v>
      </c>
      <c r="I61" s="153"/>
      <c r="J61" s="153"/>
      <c r="K61" s="153">
        <f>'将来負担比率（分子）の構造'!L$46</f>
        <v>2845</v>
      </c>
      <c r="L61" s="153"/>
      <c r="M61" s="153"/>
      <c r="N61" s="153">
        <f>'将来負担比率（分子）の構造'!M$46</f>
        <v>2384</v>
      </c>
      <c r="O61" s="153"/>
      <c r="P61" s="153"/>
    </row>
    <row r="62" spans="1:16" x14ac:dyDescent="0.2">
      <c r="A62" s="153" t="s">
        <v>33</v>
      </c>
      <c r="B62" s="153">
        <f>'将来負担比率（分子）の構造'!I$45</f>
        <v>143970</v>
      </c>
      <c r="C62" s="153"/>
      <c r="D62" s="153"/>
      <c r="E62" s="153">
        <f>'将来負担比率（分子）の構造'!J$45</f>
        <v>139774</v>
      </c>
      <c r="F62" s="153"/>
      <c r="G62" s="153"/>
      <c r="H62" s="153">
        <f>'将来負担比率（分子）の構造'!K$45</f>
        <v>130040</v>
      </c>
      <c r="I62" s="153"/>
      <c r="J62" s="153"/>
      <c r="K62" s="153">
        <f>'将来負担比率（分子）の構造'!L$45</f>
        <v>125648</v>
      </c>
      <c r="L62" s="153"/>
      <c r="M62" s="153"/>
      <c r="N62" s="153">
        <f>'将来負担比率（分子）の構造'!M$45</f>
        <v>121500</v>
      </c>
      <c r="O62" s="153"/>
      <c r="P62" s="153"/>
    </row>
    <row r="63" spans="1:16" x14ac:dyDescent="0.2">
      <c r="A63" s="153" t="s">
        <v>32</v>
      </c>
      <c r="B63" s="153">
        <f>'将来負担比率（分子）の構造'!I$44</f>
        <v>1</v>
      </c>
      <c r="C63" s="153"/>
      <c r="D63" s="153"/>
      <c r="E63" s="153">
        <f>'将来負担比率（分子）の構造'!J$44</f>
        <v>1</v>
      </c>
      <c r="F63" s="153"/>
      <c r="G63" s="153"/>
      <c r="H63" s="153">
        <f>'将来負担比率（分子）の構造'!K$44</f>
        <v>4</v>
      </c>
      <c r="I63" s="153"/>
      <c r="J63" s="153"/>
      <c r="K63" s="153">
        <f>'将来負担比率（分子）の構造'!L$44</f>
        <v>6</v>
      </c>
      <c r="L63" s="153"/>
      <c r="M63" s="153"/>
      <c r="N63" s="153">
        <f>'将来負担比率（分子）の構造'!M$44</f>
        <v>2</v>
      </c>
      <c r="O63" s="153"/>
      <c r="P63" s="153"/>
    </row>
    <row r="64" spans="1:16" x14ac:dyDescent="0.2">
      <c r="A64" s="153" t="s">
        <v>31</v>
      </c>
      <c r="B64" s="153">
        <f>'将来負担比率（分子）の構造'!I$43</f>
        <v>33036</v>
      </c>
      <c r="C64" s="153"/>
      <c r="D64" s="153"/>
      <c r="E64" s="153">
        <f>'将来負担比率（分子）の構造'!J$43</f>
        <v>34743</v>
      </c>
      <c r="F64" s="153"/>
      <c r="G64" s="153"/>
      <c r="H64" s="153">
        <f>'将来負担比率（分子）の構造'!K$43</f>
        <v>37585</v>
      </c>
      <c r="I64" s="153"/>
      <c r="J64" s="153"/>
      <c r="K64" s="153">
        <f>'将来負担比率（分子）の構造'!L$43</f>
        <v>38978</v>
      </c>
      <c r="L64" s="153"/>
      <c r="M64" s="153"/>
      <c r="N64" s="153">
        <f>'将来負担比率（分子）の構造'!M$43</f>
        <v>38955</v>
      </c>
      <c r="O64" s="153"/>
      <c r="P64" s="153"/>
    </row>
    <row r="65" spans="1:16" x14ac:dyDescent="0.2">
      <c r="A65" s="153" t="s">
        <v>30</v>
      </c>
      <c r="B65" s="153">
        <f>'将来負担比率（分子）の構造'!I$42</f>
        <v>47181</v>
      </c>
      <c r="C65" s="153"/>
      <c r="D65" s="153"/>
      <c r="E65" s="153">
        <f>'将来負担比率（分子）の構造'!J$42</f>
        <v>45363</v>
      </c>
      <c r="F65" s="153"/>
      <c r="G65" s="153"/>
      <c r="H65" s="153">
        <f>'将来負担比率（分子）の構造'!K$42</f>
        <v>42967</v>
      </c>
      <c r="I65" s="153"/>
      <c r="J65" s="153"/>
      <c r="K65" s="153">
        <f>'将来負担比率（分子）の構造'!L$42</f>
        <v>44841</v>
      </c>
      <c r="L65" s="153"/>
      <c r="M65" s="153"/>
      <c r="N65" s="153">
        <f>'将来負担比率（分子）の構造'!M$42</f>
        <v>48292</v>
      </c>
      <c r="O65" s="153"/>
      <c r="P65" s="153"/>
    </row>
    <row r="66" spans="1:16" x14ac:dyDescent="0.2">
      <c r="A66" s="153" t="s">
        <v>29</v>
      </c>
      <c r="B66" s="153">
        <f>'将来負担比率（分子）の構造'!I$41</f>
        <v>1068022</v>
      </c>
      <c r="C66" s="153"/>
      <c r="D66" s="153"/>
      <c r="E66" s="153">
        <f>'将来負担比率（分子）の構造'!J$41</f>
        <v>1070246</v>
      </c>
      <c r="F66" s="153"/>
      <c r="G66" s="153"/>
      <c r="H66" s="153">
        <f>'将来負担比率（分子）の構造'!K$41</f>
        <v>1079586</v>
      </c>
      <c r="I66" s="153"/>
      <c r="J66" s="153"/>
      <c r="K66" s="153">
        <f>'将来負担比率（分子）の構造'!L$41</f>
        <v>1082500</v>
      </c>
      <c r="L66" s="153"/>
      <c r="M66" s="153"/>
      <c r="N66" s="153">
        <f>'将来負担比率（分子）の構造'!M$41</f>
        <v>1091683</v>
      </c>
      <c r="O66" s="153"/>
      <c r="P66" s="153"/>
    </row>
    <row r="67" spans="1:16" x14ac:dyDescent="0.2">
      <c r="A67" s="153" t="s">
        <v>72</v>
      </c>
      <c r="B67" s="153" t="e">
        <f>NA()</f>
        <v>#N/A</v>
      </c>
      <c r="C67" s="153">
        <f>IF(ISNUMBER('将来負担比率（分子）の構造'!I$53), IF('将来負担比率（分子）の構造'!I$53 &lt; 0, 0, '将来負担比率（分子）の構造'!I$53), NA())</f>
        <v>544665</v>
      </c>
      <c r="D67" s="153" t="e">
        <f>NA()</f>
        <v>#N/A</v>
      </c>
      <c r="E67" s="153" t="e">
        <f>NA()</f>
        <v>#N/A</v>
      </c>
      <c r="F67" s="153">
        <f>IF(ISNUMBER('将来負担比率（分子）の構造'!J$53), IF('将来負担比率（分子）の構造'!J$53 &lt; 0, 0, '将来負担比率（分子）の構造'!J$53), NA())</f>
        <v>556321</v>
      </c>
      <c r="G67" s="153" t="e">
        <f>NA()</f>
        <v>#N/A</v>
      </c>
      <c r="H67" s="153" t="e">
        <f>NA()</f>
        <v>#N/A</v>
      </c>
      <c r="I67" s="153">
        <f>IF(ISNUMBER('将来負担比率（分子）の構造'!K$53), IF('将来負担比率（分子）の構造'!K$53 &lt; 0, 0, '将来負担比率（分子）の構造'!K$53), NA())</f>
        <v>561390</v>
      </c>
      <c r="J67" s="153" t="e">
        <f>NA()</f>
        <v>#N/A</v>
      </c>
      <c r="K67" s="153" t="e">
        <f>NA()</f>
        <v>#N/A</v>
      </c>
      <c r="L67" s="153">
        <f>IF(ISNUMBER('将来負担比率（分子）の構造'!L$53), IF('将来負担比率（分子）の構造'!L$53 &lt; 0, 0, '将来負担比率（分子）の構造'!L$53), NA())</f>
        <v>561460</v>
      </c>
      <c r="M67" s="153" t="e">
        <f>NA()</f>
        <v>#N/A</v>
      </c>
      <c r="N67" s="153" t="e">
        <f>NA()</f>
        <v>#N/A</v>
      </c>
      <c r="O67" s="153">
        <f>IF(ISNUMBER('将来負担比率（分子）の構造'!M$53), IF('将来負担比率（分子）の構造'!M$53 &lt; 0, 0, '将来負担比率（分子）の構造'!M$53), NA())</f>
        <v>570920</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15595</v>
      </c>
      <c r="C72" s="157">
        <f>基金残高に係る経年分析!G55</f>
        <v>19714</v>
      </c>
      <c r="D72" s="157">
        <f>基金残高に係る経年分析!H55</f>
        <v>21777</v>
      </c>
    </row>
    <row r="73" spans="1:16" x14ac:dyDescent="0.2">
      <c r="A73" s="156" t="s">
        <v>75</v>
      </c>
      <c r="B73" s="157">
        <f>基金残高に係る経年分析!F56</f>
        <v>7989</v>
      </c>
      <c r="C73" s="157">
        <f>基金残高に係る経年分析!G56</f>
        <v>9995</v>
      </c>
      <c r="D73" s="157">
        <f>基金残高に係る経年分析!H56</f>
        <v>10802</v>
      </c>
    </row>
    <row r="74" spans="1:16" x14ac:dyDescent="0.2">
      <c r="A74" s="156" t="s">
        <v>76</v>
      </c>
      <c r="B74" s="157">
        <f>基金残高に係る経年分析!F57</f>
        <v>26746</v>
      </c>
      <c r="C74" s="157">
        <f>基金残高に係る経年分析!G57</f>
        <v>27133</v>
      </c>
      <c r="D74" s="157">
        <f>基金残高に係る経年分析!H57</f>
        <v>26020</v>
      </c>
    </row>
  </sheetData>
  <sheetProtection algorithmName="SHA-512" hashValue="IlN+fHOy95LXAy641WQvVgxvkIMZ77+AgIyJiF8sA9Xdgbd/ftiRbPDwN2BvPzHr/bZk85I+WWg5yhpUwzxXXQ==" saltValue="JpSQXupUQ5Z+2dUQfBl9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BO59" sqref="BO59"/>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186</v>
      </c>
      <c r="DD1" s="591"/>
      <c r="DE1" s="591"/>
      <c r="DF1" s="591"/>
      <c r="DG1" s="591"/>
      <c r="DH1" s="591"/>
      <c r="DI1" s="592"/>
      <c r="DK1" s="590" t="s">
        <v>187</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189</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190</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191</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192</v>
      </c>
      <c r="S4" s="594"/>
      <c r="T4" s="594"/>
      <c r="U4" s="594"/>
      <c r="V4" s="594"/>
      <c r="W4" s="594"/>
      <c r="X4" s="594"/>
      <c r="Y4" s="595"/>
      <c r="Z4" s="593" t="s">
        <v>193</v>
      </c>
      <c r="AA4" s="594"/>
      <c r="AB4" s="594"/>
      <c r="AC4" s="595"/>
      <c r="AD4" s="593" t="s">
        <v>194</v>
      </c>
      <c r="AE4" s="594"/>
      <c r="AF4" s="594"/>
      <c r="AG4" s="594"/>
      <c r="AH4" s="594"/>
      <c r="AI4" s="594"/>
      <c r="AJ4" s="594"/>
      <c r="AK4" s="595"/>
      <c r="AL4" s="593" t="s">
        <v>193</v>
      </c>
      <c r="AM4" s="594"/>
      <c r="AN4" s="594"/>
      <c r="AO4" s="595"/>
      <c r="AP4" s="596" t="s">
        <v>195</v>
      </c>
      <c r="AQ4" s="596"/>
      <c r="AR4" s="596"/>
      <c r="AS4" s="596"/>
      <c r="AT4" s="596"/>
      <c r="AU4" s="596"/>
      <c r="AV4" s="596"/>
      <c r="AW4" s="596"/>
      <c r="AX4" s="596"/>
      <c r="AY4" s="596"/>
      <c r="AZ4" s="596"/>
      <c r="BA4" s="596"/>
      <c r="BB4" s="596"/>
      <c r="BC4" s="596"/>
      <c r="BD4" s="596" t="s">
        <v>196</v>
      </c>
      <c r="BE4" s="596"/>
      <c r="BF4" s="596"/>
      <c r="BG4" s="596"/>
      <c r="BH4" s="596"/>
      <c r="BI4" s="596"/>
      <c r="BJ4" s="596"/>
      <c r="BK4" s="596"/>
      <c r="BL4" s="596" t="s">
        <v>193</v>
      </c>
      <c r="BM4" s="596"/>
      <c r="BN4" s="596"/>
      <c r="BO4" s="596"/>
      <c r="BP4" s="596" t="s">
        <v>197</v>
      </c>
      <c r="BQ4" s="596"/>
      <c r="BR4" s="596"/>
      <c r="BS4" s="596"/>
      <c r="BT4" s="596"/>
      <c r="BU4" s="596"/>
      <c r="BV4" s="596"/>
      <c r="BW4" s="596"/>
      <c r="BY4" s="593" t="s">
        <v>198</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199</v>
      </c>
      <c r="C5" s="598"/>
      <c r="D5" s="598"/>
      <c r="E5" s="598"/>
      <c r="F5" s="598"/>
      <c r="G5" s="598"/>
      <c r="H5" s="598"/>
      <c r="I5" s="598"/>
      <c r="J5" s="598"/>
      <c r="K5" s="598"/>
      <c r="L5" s="598"/>
      <c r="M5" s="598"/>
      <c r="N5" s="598"/>
      <c r="O5" s="598"/>
      <c r="P5" s="598"/>
      <c r="Q5" s="599"/>
      <c r="R5" s="600">
        <v>199363027</v>
      </c>
      <c r="S5" s="601"/>
      <c r="T5" s="601"/>
      <c r="U5" s="601"/>
      <c r="V5" s="601"/>
      <c r="W5" s="601"/>
      <c r="X5" s="601"/>
      <c r="Y5" s="602"/>
      <c r="Z5" s="603">
        <v>37.9</v>
      </c>
      <c r="AA5" s="603"/>
      <c r="AB5" s="603"/>
      <c r="AC5" s="603"/>
      <c r="AD5" s="604">
        <v>169953084</v>
      </c>
      <c r="AE5" s="604"/>
      <c r="AF5" s="604"/>
      <c r="AG5" s="604"/>
      <c r="AH5" s="604"/>
      <c r="AI5" s="604"/>
      <c r="AJ5" s="604"/>
      <c r="AK5" s="604"/>
      <c r="AL5" s="605">
        <v>54.7</v>
      </c>
      <c r="AM5" s="606"/>
      <c r="AN5" s="606"/>
      <c r="AO5" s="607"/>
      <c r="AP5" s="597" t="s">
        <v>200</v>
      </c>
      <c r="AQ5" s="598"/>
      <c r="AR5" s="598"/>
      <c r="AS5" s="598"/>
      <c r="AT5" s="598"/>
      <c r="AU5" s="598"/>
      <c r="AV5" s="598"/>
      <c r="AW5" s="598"/>
      <c r="AX5" s="598"/>
      <c r="AY5" s="598"/>
      <c r="AZ5" s="598"/>
      <c r="BA5" s="598"/>
      <c r="BB5" s="598"/>
      <c r="BC5" s="599"/>
      <c r="BD5" s="611">
        <v>199314220</v>
      </c>
      <c r="BE5" s="612"/>
      <c r="BF5" s="612"/>
      <c r="BG5" s="612"/>
      <c r="BH5" s="612"/>
      <c r="BI5" s="612"/>
      <c r="BJ5" s="612"/>
      <c r="BK5" s="613"/>
      <c r="BL5" s="614">
        <v>100</v>
      </c>
      <c r="BM5" s="614"/>
      <c r="BN5" s="614"/>
      <c r="BO5" s="614"/>
      <c r="BP5" s="615">
        <v>1777435</v>
      </c>
      <c r="BQ5" s="615"/>
      <c r="BR5" s="615"/>
      <c r="BS5" s="615"/>
      <c r="BT5" s="615"/>
      <c r="BU5" s="615"/>
      <c r="BV5" s="615"/>
      <c r="BW5" s="619"/>
      <c r="BY5" s="593" t="s">
        <v>195</v>
      </c>
      <c r="BZ5" s="594"/>
      <c r="CA5" s="594"/>
      <c r="CB5" s="594"/>
      <c r="CC5" s="594"/>
      <c r="CD5" s="594"/>
      <c r="CE5" s="594"/>
      <c r="CF5" s="594"/>
      <c r="CG5" s="594"/>
      <c r="CH5" s="594"/>
      <c r="CI5" s="594"/>
      <c r="CJ5" s="594"/>
      <c r="CK5" s="594"/>
      <c r="CL5" s="595"/>
      <c r="CM5" s="593" t="s">
        <v>201</v>
      </c>
      <c r="CN5" s="594"/>
      <c r="CO5" s="594"/>
      <c r="CP5" s="594"/>
      <c r="CQ5" s="594"/>
      <c r="CR5" s="594"/>
      <c r="CS5" s="594"/>
      <c r="CT5" s="595"/>
      <c r="CU5" s="593" t="s">
        <v>193</v>
      </c>
      <c r="CV5" s="594"/>
      <c r="CW5" s="594"/>
      <c r="CX5" s="595"/>
      <c r="CY5" s="593" t="s">
        <v>202</v>
      </c>
      <c r="CZ5" s="594"/>
      <c r="DA5" s="594"/>
      <c r="DB5" s="594"/>
      <c r="DC5" s="594"/>
      <c r="DD5" s="594"/>
      <c r="DE5" s="594"/>
      <c r="DF5" s="594"/>
      <c r="DG5" s="594"/>
      <c r="DH5" s="594"/>
      <c r="DI5" s="594"/>
      <c r="DJ5" s="594"/>
      <c r="DK5" s="595"/>
      <c r="DL5" s="593" t="s">
        <v>203</v>
      </c>
      <c r="DM5" s="594"/>
      <c r="DN5" s="594"/>
      <c r="DO5" s="594"/>
      <c r="DP5" s="594"/>
      <c r="DQ5" s="594"/>
      <c r="DR5" s="594"/>
      <c r="DS5" s="594"/>
      <c r="DT5" s="594"/>
      <c r="DU5" s="594"/>
      <c r="DV5" s="594"/>
      <c r="DW5" s="594"/>
      <c r="DX5" s="595"/>
    </row>
    <row r="6" spans="2:138" ht="11.25" customHeight="1" x14ac:dyDescent="0.2">
      <c r="B6" s="608" t="s">
        <v>204</v>
      </c>
      <c r="C6" s="609"/>
      <c r="D6" s="609"/>
      <c r="E6" s="609"/>
      <c r="F6" s="609"/>
      <c r="G6" s="609"/>
      <c r="H6" s="609"/>
      <c r="I6" s="609"/>
      <c r="J6" s="609"/>
      <c r="K6" s="609"/>
      <c r="L6" s="609"/>
      <c r="M6" s="609"/>
      <c r="N6" s="609"/>
      <c r="O6" s="609"/>
      <c r="P6" s="609"/>
      <c r="Q6" s="610"/>
      <c r="R6" s="611">
        <v>24168273</v>
      </c>
      <c r="S6" s="612"/>
      <c r="T6" s="612"/>
      <c r="U6" s="612"/>
      <c r="V6" s="612"/>
      <c r="W6" s="612"/>
      <c r="X6" s="612"/>
      <c r="Y6" s="613"/>
      <c r="Z6" s="614">
        <v>4.5999999999999996</v>
      </c>
      <c r="AA6" s="614"/>
      <c r="AB6" s="614"/>
      <c r="AC6" s="614"/>
      <c r="AD6" s="615">
        <v>24168273</v>
      </c>
      <c r="AE6" s="615"/>
      <c r="AF6" s="615"/>
      <c r="AG6" s="615"/>
      <c r="AH6" s="615"/>
      <c r="AI6" s="615"/>
      <c r="AJ6" s="615"/>
      <c r="AK6" s="615"/>
      <c r="AL6" s="616">
        <v>7.8</v>
      </c>
      <c r="AM6" s="617"/>
      <c r="AN6" s="617"/>
      <c r="AO6" s="618"/>
      <c r="AP6" s="608" t="s">
        <v>205</v>
      </c>
      <c r="AQ6" s="609"/>
      <c r="AR6" s="609"/>
      <c r="AS6" s="609"/>
      <c r="AT6" s="609"/>
      <c r="AU6" s="609"/>
      <c r="AV6" s="609"/>
      <c r="AW6" s="609"/>
      <c r="AX6" s="609"/>
      <c r="AY6" s="609"/>
      <c r="AZ6" s="609"/>
      <c r="BA6" s="609"/>
      <c r="BB6" s="609"/>
      <c r="BC6" s="610"/>
      <c r="BD6" s="611">
        <v>199314220</v>
      </c>
      <c r="BE6" s="612"/>
      <c r="BF6" s="612"/>
      <c r="BG6" s="612"/>
      <c r="BH6" s="612"/>
      <c r="BI6" s="612"/>
      <c r="BJ6" s="612"/>
      <c r="BK6" s="613"/>
      <c r="BL6" s="614">
        <v>100</v>
      </c>
      <c r="BM6" s="614"/>
      <c r="BN6" s="614"/>
      <c r="BO6" s="614"/>
      <c r="BP6" s="615">
        <v>1777435</v>
      </c>
      <c r="BQ6" s="615"/>
      <c r="BR6" s="615"/>
      <c r="BS6" s="615"/>
      <c r="BT6" s="615"/>
      <c r="BU6" s="615"/>
      <c r="BV6" s="615"/>
      <c r="BW6" s="619"/>
      <c r="BY6" s="597" t="s">
        <v>206</v>
      </c>
      <c r="BZ6" s="598"/>
      <c r="CA6" s="598"/>
      <c r="CB6" s="598"/>
      <c r="CC6" s="598"/>
      <c r="CD6" s="598"/>
      <c r="CE6" s="598"/>
      <c r="CF6" s="598"/>
      <c r="CG6" s="598"/>
      <c r="CH6" s="598"/>
      <c r="CI6" s="598"/>
      <c r="CJ6" s="598"/>
      <c r="CK6" s="598"/>
      <c r="CL6" s="599"/>
      <c r="CM6" s="611">
        <v>1164405</v>
      </c>
      <c r="CN6" s="612"/>
      <c r="CO6" s="612"/>
      <c r="CP6" s="612"/>
      <c r="CQ6" s="612"/>
      <c r="CR6" s="612"/>
      <c r="CS6" s="612"/>
      <c r="CT6" s="613"/>
      <c r="CU6" s="614">
        <v>0.2</v>
      </c>
      <c r="CV6" s="614"/>
      <c r="CW6" s="614"/>
      <c r="CX6" s="614"/>
      <c r="CY6" s="620">
        <v>4417</v>
      </c>
      <c r="CZ6" s="612"/>
      <c r="DA6" s="612"/>
      <c r="DB6" s="612"/>
      <c r="DC6" s="612"/>
      <c r="DD6" s="612"/>
      <c r="DE6" s="612"/>
      <c r="DF6" s="612"/>
      <c r="DG6" s="612"/>
      <c r="DH6" s="612"/>
      <c r="DI6" s="612"/>
      <c r="DJ6" s="612"/>
      <c r="DK6" s="613"/>
      <c r="DL6" s="620">
        <v>1164405</v>
      </c>
      <c r="DM6" s="612"/>
      <c r="DN6" s="612"/>
      <c r="DO6" s="612"/>
      <c r="DP6" s="612"/>
      <c r="DQ6" s="612"/>
      <c r="DR6" s="612"/>
      <c r="DS6" s="612"/>
      <c r="DT6" s="612"/>
      <c r="DU6" s="612"/>
      <c r="DV6" s="612"/>
      <c r="DW6" s="612"/>
      <c r="DX6" s="621"/>
    </row>
    <row r="7" spans="2:138" ht="11.25" customHeight="1" x14ac:dyDescent="0.2">
      <c r="B7" s="608" t="s">
        <v>207</v>
      </c>
      <c r="C7" s="609"/>
      <c r="D7" s="609"/>
      <c r="E7" s="609"/>
      <c r="F7" s="609"/>
      <c r="G7" s="609"/>
      <c r="H7" s="609"/>
      <c r="I7" s="609"/>
      <c r="J7" s="609"/>
      <c r="K7" s="609"/>
      <c r="L7" s="609"/>
      <c r="M7" s="609"/>
      <c r="N7" s="609"/>
      <c r="O7" s="609"/>
      <c r="P7" s="609"/>
      <c r="Q7" s="610"/>
      <c r="R7" s="611">
        <v>1722112</v>
      </c>
      <c r="S7" s="612"/>
      <c r="T7" s="612"/>
      <c r="U7" s="612"/>
      <c r="V7" s="612"/>
      <c r="W7" s="612"/>
      <c r="X7" s="612"/>
      <c r="Y7" s="613"/>
      <c r="Z7" s="614">
        <v>0.3</v>
      </c>
      <c r="AA7" s="614"/>
      <c r="AB7" s="614"/>
      <c r="AC7" s="614"/>
      <c r="AD7" s="615">
        <v>1722112</v>
      </c>
      <c r="AE7" s="615"/>
      <c r="AF7" s="615"/>
      <c r="AG7" s="615"/>
      <c r="AH7" s="615"/>
      <c r="AI7" s="615"/>
      <c r="AJ7" s="615"/>
      <c r="AK7" s="615"/>
      <c r="AL7" s="616">
        <v>0.6</v>
      </c>
      <c r="AM7" s="617"/>
      <c r="AN7" s="617"/>
      <c r="AO7" s="618"/>
      <c r="AP7" s="608" t="s">
        <v>208</v>
      </c>
      <c r="AQ7" s="609"/>
      <c r="AR7" s="609"/>
      <c r="AS7" s="609"/>
      <c r="AT7" s="609"/>
      <c r="AU7" s="609"/>
      <c r="AV7" s="609"/>
      <c r="AW7" s="609"/>
      <c r="AX7" s="609"/>
      <c r="AY7" s="609"/>
      <c r="AZ7" s="609"/>
      <c r="BA7" s="609"/>
      <c r="BB7" s="609"/>
      <c r="BC7" s="610"/>
      <c r="BD7" s="611">
        <v>63698740</v>
      </c>
      <c r="BE7" s="612"/>
      <c r="BF7" s="612"/>
      <c r="BG7" s="612"/>
      <c r="BH7" s="612"/>
      <c r="BI7" s="612"/>
      <c r="BJ7" s="612"/>
      <c r="BK7" s="613"/>
      <c r="BL7" s="614">
        <v>32</v>
      </c>
      <c r="BM7" s="614"/>
      <c r="BN7" s="614"/>
      <c r="BO7" s="614"/>
      <c r="BP7" s="615">
        <v>1777435</v>
      </c>
      <c r="BQ7" s="615"/>
      <c r="BR7" s="615"/>
      <c r="BS7" s="615"/>
      <c r="BT7" s="615"/>
      <c r="BU7" s="615"/>
      <c r="BV7" s="615"/>
      <c r="BW7" s="619"/>
      <c r="BY7" s="608" t="s">
        <v>209</v>
      </c>
      <c r="BZ7" s="609"/>
      <c r="CA7" s="609"/>
      <c r="CB7" s="609"/>
      <c r="CC7" s="609"/>
      <c r="CD7" s="609"/>
      <c r="CE7" s="609"/>
      <c r="CF7" s="609"/>
      <c r="CG7" s="609"/>
      <c r="CH7" s="609"/>
      <c r="CI7" s="609"/>
      <c r="CJ7" s="609"/>
      <c r="CK7" s="609"/>
      <c r="CL7" s="610"/>
      <c r="CM7" s="611">
        <v>23731512</v>
      </c>
      <c r="CN7" s="612"/>
      <c r="CO7" s="612"/>
      <c r="CP7" s="612"/>
      <c r="CQ7" s="612"/>
      <c r="CR7" s="612"/>
      <c r="CS7" s="612"/>
      <c r="CT7" s="613"/>
      <c r="CU7" s="614">
        <v>4.5999999999999996</v>
      </c>
      <c r="CV7" s="614"/>
      <c r="CW7" s="614"/>
      <c r="CX7" s="614"/>
      <c r="CY7" s="620">
        <v>1487967</v>
      </c>
      <c r="CZ7" s="612"/>
      <c r="DA7" s="612"/>
      <c r="DB7" s="612"/>
      <c r="DC7" s="612"/>
      <c r="DD7" s="612"/>
      <c r="DE7" s="612"/>
      <c r="DF7" s="612"/>
      <c r="DG7" s="612"/>
      <c r="DH7" s="612"/>
      <c r="DI7" s="612"/>
      <c r="DJ7" s="612"/>
      <c r="DK7" s="613"/>
      <c r="DL7" s="620">
        <v>20761273</v>
      </c>
      <c r="DM7" s="612"/>
      <c r="DN7" s="612"/>
      <c r="DO7" s="612"/>
      <c r="DP7" s="612"/>
      <c r="DQ7" s="612"/>
      <c r="DR7" s="612"/>
      <c r="DS7" s="612"/>
      <c r="DT7" s="612"/>
      <c r="DU7" s="612"/>
      <c r="DV7" s="612"/>
      <c r="DW7" s="612"/>
      <c r="DX7" s="621"/>
    </row>
    <row r="8" spans="2:138" ht="11.25" customHeight="1" x14ac:dyDescent="0.2">
      <c r="B8" s="608" t="s">
        <v>210</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211</v>
      </c>
      <c r="AQ8" s="609"/>
      <c r="AR8" s="609"/>
      <c r="AS8" s="609"/>
      <c r="AT8" s="609"/>
      <c r="AU8" s="609"/>
      <c r="AV8" s="609"/>
      <c r="AW8" s="609"/>
      <c r="AX8" s="609"/>
      <c r="AY8" s="609"/>
      <c r="AZ8" s="609"/>
      <c r="BA8" s="609"/>
      <c r="BB8" s="609"/>
      <c r="BC8" s="610"/>
      <c r="BD8" s="611">
        <v>1648195</v>
      </c>
      <c r="BE8" s="612"/>
      <c r="BF8" s="612"/>
      <c r="BG8" s="612"/>
      <c r="BH8" s="612"/>
      <c r="BI8" s="612"/>
      <c r="BJ8" s="612"/>
      <c r="BK8" s="613"/>
      <c r="BL8" s="614">
        <v>0.8</v>
      </c>
      <c r="BM8" s="614"/>
      <c r="BN8" s="614"/>
      <c r="BO8" s="614"/>
      <c r="BP8" s="615">
        <v>570364</v>
      </c>
      <c r="BQ8" s="615"/>
      <c r="BR8" s="615"/>
      <c r="BS8" s="615"/>
      <c r="BT8" s="615"/>
      <c r="BU8" s="615"/>
      <c r="BV8" s="615"/>
      <c r="BW8" s="619"/>
      <c r="BY8" s="608" t="s">
        <v>212</v>
      </c>
      <c r="BZ8" s="609"/>
      <c r="CA8" s="609"/>
      <c r="CB8" s="609"/>
      <c r="CC8" s="609"/>
      <c r="CD8" s="609"/>
      <c r="CE8" s="609"/>
      <c r="CF8" s="609"/>
      <c r="CG8" s="609"/>
      <c r="CH8" s="609"/>
      <c r="CI8" s="609"/>
      <c r="CJ8" s="609"/>
      <c r="CK8" s="609"/>
      <c r="CL8" s="610"/>
      <c r="CM8" s="611">
        <v>80252070</v>
      </c>
      <c r="CN8" s="612"/>
      <c r="CO8" s="612"/>
      <c r="CP8" s="612"/>
      <c r="CQ8" s="612"/>
      <c r="CR8" s="612"/>
      <c r="CS8" s="612"/>
      <c r="CT8" s="613"/>
      <c r="CU8" s="616">
        <v>15.4</v>
      </c>
      <c r="CV8" s="617"/>
      <c r="CW8" s="617"/>
      <c r="CX8" s="622"/>
      <c r="CY8" s="620">
        <v>1682934</v>
      </c>
      <c r="CZ8" s="612"/>
      <c r="DA8" s="612"/>
      <c r="DB8" s="612"/>
      <c r="DC8" s="612"/>
      <c r="DD8" s="612"/>
      <c r="DE8" s="612"/>
      <c r="DF8" s="612"/>
      <c r="DG8" s="612"/>
      <c r="DH8" s="612"/>
      <c r="DI8" s="612"/>
      <c r="DJ8" s="612"/>
      <c r="DK8" s="613"/>
      <c r="DL8" s="620">
        <v>73106108</v>
      </c>
      <c r="DM8" s="612"/>
      <c r="DN8" s="612"/>
      <c r="DO8" s="612"/>
      <c r="DP8" s="612"/>
      <c r="DQ8" s="612"/>
      <c r="DR8" s="612"/>
      <c r="DS8" s="612"/>
      <c r="DT8" s="612"/>
      <c r="DU8" s="612"/>
      <c r="DV8" s="612"/>
      <c r="DW8" s="612"/>
      <c r="DX8" s="621"/>
    </row>
    <row r="9" spans="2:138" ht="11.25" customHeight="1" x14ac:dyDescent="0.2">
      <c r="B9" s="608" t="s">
        <v>213</v>
      </c>
      <c r="C9" s="609"/>
      <c r="D9" s="609"/>
      <c r="E9" s="609"/>
      <c r="F9" s="609"/>
      <c r="G9" s="609"/>
      <c r="H9" s="609"/>
      <c r="I9" s="609"/>
      <c r="J9" s="609"/>
      <c r="K9" s="609"/>
      <c r="L9" s="609"/>
      <c r="M9" s="609"/>
      <c r="N9" s="609"/>
      <c r="O9" s="609"/>
      <c r="P9" s="609"/>
      <c r="Q9" s="610"/>
      <c r="R9" s="611" t="s">
        <v>119</v>
      </c>
      <c r="S9" s="612"/>
      <c r="T9" s="612"/>
      <c r="U9" s="612"/>
      <c r="V9" s="612"/>
      <c r="W9" s="612"/>
      <c r="X9" s="612"/>
      <c r="Y9" s="613"/>
      <c r="Z9" s="614" t="s">
        <v>119</v>
      </c>
      <c r="AA9" s="614"/>
      <c r="AB9" s="614"/>
      <c r="AC9" s="614"/>
      <c r="AD9" s="615" t="s">
        <v>119</v>
      </c>
      <c r="AE9" s="615"/>
      <c r="AF9" s="615"/>
      <c r="AG9" s="615"/>
      <c r="AH9" s="615"/>
      <c r="AI9" s="615"/>
      <c r="AJ9" s="615"/>
      <c r="AK9" s="615"/>
      <c r="AL9" s="616" t="s">
        <v>214</v>
      </c>
      <c r="AM9" s="617"/>
      <c r="AN9" s="617"/>
      <c r="AO9" s="618"/>
      <c r="AP9" s="608" t="s">
        <v>215</v>
      </c>
      <c r="AQ9" s="609"/>
      <c r="AR9" s="609"/>
      <c r="AS9" s="609"/>
      <c r="AT9" s="609"/>
      <c r="AU9" s="609"/>
      <c r="AV9" s="609"/>
      <c r="AW9" s="609"/>
      <c r="AX9" s="609"/>
      <c r="AY9" s="609"/>
      <c r="AZ9" s="609"/>
      <c r="BA9" s="609"/>
      <c r="BB9" s="609"/>
      <c r="BC9" s="610"/>
      <c r="BD9" s="611">
        <v>51253575</v>
      </c>
      <c r="BE9" s="612"/>
      <c r="BF9" s="612"/>
      <c r="BG9" s="612"/>
      <c r="BH9" s="612"/>
      <c r="BI9" s="612"/>
      <c r="BJ9" s="612"/>
      <c r="BK9" s="613"/>
      <c r="BL9" s="614">
        <v>25.7</v>
      </c>
      <c r="BM9" s="614"/>
      <c r="BN9" s="614"/>
      <c r="BO9" s="614"/>
      <c r="BP9" s="615" t="s">
        <v>214</v>
      </c>
      <c r="BQ9" s="615"/>
      <c r="BR9" s="615"/>
      <c r="BS9" s="615"/>
      <c r="BT9" s="615"/>
      <c r="BU9" s="615"/>
      <c r="BV9" s="615"/>
      <c r="BW9" s="619"/>
      <c r="BY9" s="608" t="s">
        <v>216</v>
      </c>
      <c r="BZ9" s="609"/>
      <c r="CA9" s="609"/>
      <c r="CB9" s="609"/>
      <c r="CC9" s="609"/>
      <c r="CD9" s="609"/>
      <c r="CE9" s="609"/>
      <c r="CF9" s="609"/>
      <c r="CG9" s="609"/>
      <c r="CH9" s="609"/>
      <c r="CI9" s="609"/>
      <c r="CJ9" s="609"/>
      <c r="CK9" s="609"/>
      <c r="CL9" s="610"/>
      <c r="CM9" s="611">
        <v>19135395</v>
      </c>
      <c r="CN9" s="612"/>
      <c r="CO9" s="612"/>
      <c r="CP9" s="612"/>
      <c r="CQ9" s="612"/>
      <c r="CR9" s="612"/>
      <c r="CS9" s="612"/>
      <c r="CT9" s="613"/>
      <c r="CU9" s="616">
        <v>3.7</v>
      </c>
      <c r="CV9" s="617"/>
      <c r="CW9" s="617"/>
      <c r="CX9" s="622"/>
      <c r="CY9" s="620">
        <v>2103620</v>
      </c>
      <c r="CZ9" s="612"/>
      <c r="DA9" s="612"/>
      <c r="DB9" s="612"/>
      <c r="DC9" s="612"/>
      <c r="DD9" s="612"/>
      <c r="DE9" s="612"/>
      <c r="DF9" s="612"/>
      <c r="DG9" s="612"/>
      <c r="DH9" s="612"/>
      <c r="DI9" s="612"/>
      <c r="DJ9" s="612"/>
      <c r="DK9" s="613"/>
      <c r="DL9" s="620">
        <v>12666169</v>
      </c>
      <c r="DM9" s="612"/>
      <c r="DN9" s="612"/>
      <c r="DO9" s="612"/>
      <c r="DP9" s="612"/>
      <c r="DQ9" s="612"/>
      <c r="DR9" s="612"/>
      <c r="DS9" s="612"/>
      <c r="DT9" s="612"/>
      <c r="DU9" s="612"/>
      <c r="DV9" s="612"/>
      <c r="DW9" s="612"/>
      <c r="DX9" s="621"/>
    </row>
    <row r="10" spans="2:138" ht="11.25" customHeight="1" x14ac:dyDescent="0.2">
      <c r="B10" s="608" t="s">
        <v>217</v>
      </c>
      <c r="C10" s="609"/>
      <c r="D10" s="609"/>
      <c r="E10" s="609"/>
      <c r="F10" s="609"/>
      <c r="G10" s="609"/>
      <c r="H10" s="609"/>
      <c r="I10" s="609"/>
      <c r="J10" s="609"/>
      <c r="K10" s="609"/>
      <c r="L10" s="609"/>
      <c r="M10" s="609"/>
      <c r="N10" s="609"/>
      <c r="O10" s="609"/>
      <c r="P10" s="609"/>
      <c r="Q10" s="610"/>
      <c r="R10" s="611">
        <v>85264</v>
      </c>
      <c r="S10" s="612"/>
      <c r="T10" s="612"/>
      <c r="U10" s="612"/>
      <c r="V10" s="612"/>
      <c r="W10" s="612"/>
      <c r="X10" s="612"/>
      <c r="Y10" s="613"/>
      <c r="Z10" s="614">
        <v>0</v>
      </c>
      <c r="AA10" s="614"/>
      <c r="AB10" s="614"/>
      <c r="AC10" s="614"/>
      <c r="AD10" s="615">
        <v>85264</v>
      </c>
      <c r="AE10" s="615"/>
      <c r="AF10" s="615"/>
      <c r="AG10" s="615"/>
      <c r="AH10" s="615"/>
      <c r="AI10" s="615"/>
      <c r="AJ10" s="615"/>
      <c r="AK10" s="615"/>
      <c r="AL10" s="616">
        <v>0</v>
      </c>
      <c r="AM10" s="617"/>
      <c r="AN10" s="617"/>
      <c r="AO10" s="618"/>
      <c r="AP10" s="608" t="s">
        <v>218</v>
      </c>
      <c r="AQ10" s="609"/>
      <c r="AR10" s="609"/>
      <c r="AS10" s="609"/>
      <c r="AT10" s="609"/>
      <c r="AU10" s="609"/>
      <c r="AV10" s="609"/>
      <c r="AW10" s="609"/>
      <c r="AX10" s="609"/>
      <c r="AY10" s="609"/>
      <c r="AZ10" s="609"/>
      <c r="BA10" s="609"/>
      <c r="BB10" s="609"/>
      <c r="BC10" s="610"/>
      <c r="BD10" s="611">
        <v>1713251</v>
      </c>
      <c r="BE10" s="612"/>
      <c r="BF10" s="612"/>
      <c r="BG10" s="612"/>
      <c r="BH10" s="612"/>
      <c r="BI10" s="612"/>
      <c r="BJ10" s="612"/>
      <c r="BK10" s="613"/>
      <c r="BL10" s="614">
        <v>0.9</v>
      </c>
      <c r="BM10" s="614"/>
      <c r="BN10" s="614"/>
      <c r="BO10" s="614"/>
      <c r="BP10" s="615">
        <v>169567</v>
      </c>
      <c r="BQ10" s="615"/>
      <c r="BR10" s="615"/>
      <c r="BS10" s="615"/>
      <c r="BT10" s="615"/>
      <c r="BU10" s="615"/>
      <c r="BV10" s="615"/>
      <c r="BW10" s="619"/>
      <c r="BY10" s="608" t="s">
        <v>219</v>
      </c>
      <c r="BZ10" s="609"/>
      <c r="CA10" s="609"/>
      <c r="CB10" s="609"/>
      <c r="CC10" s="609"/>
      <c r="CD10" s="609"/>
      <c r="CE10" s="609"/>
      <c r="CF10" s="609"/>
      <c r="CG10" s="609"/>
      <c r="CH10" s="609"/>
      <c r="CI10" s="609"/>
      <c r="CJ10" s="609"/>
      <c r="CK10" s="609"/>
      <c r="CL10" s="610"/>
      <c r="CM10" s="611">
        <v>1320028</v>
      </c>
      <c r="CN10" s="612"/>
      <c r="CO10" s="612"/>
      <c r="CP10" s="612"/>
      <c r="CQ10" s="612"/>
      <c r="CR10" s="612"/>
      <c r="CS10" s="612"/>
      <c r="CT10" s="613"/>
      <c r="CU10" s="616">
        <v>0.3</v>
      </c>
      <c r="CV10" s="617"/>
      <c r="CW10" s="617"/>
      <c r="CX10" s="622"/>
      <c r="CY10" s="620">
        <v>47633</v>
      </c>
      <c r="CZ10" s="612"/>
      <c r="DA10" s="612"/>
      <c r="DB10" s="612"/>
      <c r="DC10" s="612"/>
      <c r="DD10" s="612"/>
      <c r="DE10" s="612"/>
      <c r="DF10" s="612"/>
      <c r="DG10" s="612"/>
      <c r="DH10" s="612"/>
      <c r="DI10" s="612"/>
      <c r="DJ10" s="612"/>
      <c r="DK10" s="613"/>
      <c r="DL10" s="620">
        <v>705210</v>
      </c>
      <c r="DM10" s="612"/>
      <c r="DN10" s="612"/>
      <c r="DO10" s="612"/>
      <c r="DP10" s="612"/>
      <c r="DQ10" s="612"/>
      <c r="DR10" s="612"/>
      <c r="DS10" s="612"/>
      <c r="DT10" s="612"/>
      <c r="DU10" s="612"/>
      <c r="DV10" s="612"/>
      <c r="DW10" s="612"/>
      <c r="DX10" s="621"/>
    </row>
    <row r="11" spans="2:138" ht="11.25" customHeight="1" x14ac:dyDescent="0.2">
      <c r="B11" s="608" t="s">
        <v>220</v>
      </c>
      <c r="C11" s="609"/>
      <c r="D11" s="609"/>
      <c r="E11" s="609"/>
      <c r="F11" s="609"/>
      <c r="G11" s="609"/>
      <c r="H11" s="609"/>
      <c r="I11" s="609"/>
      <c r="J11" s="609"/>
      <c r="K11" s="609"/>
      <c r="L11" s="609"/>
      <c r="M11" s="609"/>
      <c r="N11" s="609"/>
      <c r="O11" s="609"/>
      <c r="P11" s="609"/>
      <c r="Q11" s="610"/>
      <c r="R11" s="611">
        <v>99277</v>
      </c>
      <c r="S11" s="612"/>
      <c r="T11" s="612"/>
      <c r="U11" s="612"/>
      <c r="V11" s="612"/>
      <c r="W11" s="612"/>
      <c r="X11" s="612"/>
      <c r="Y11" s="613"/>
      <c r="Z11" s="614">
        <v>0</v>
      </c>
      <c r="AA11" s="614"/>
      <c r="AB11" s="614"/>
      <c r="AC11" s="614"/>
      <c r="AD11" s="615">
        <v>99277</v>
      </c>
      <c r="AE11" s="615"/>
      <c r="AF11" s="615"/>
      <c r="AG11" s="615"/>
      <c r="AH11" s="615"/>
      <c r="AI11" s="615"/>
      <c r="AJ11" s="615"/>
      <c r="AK11" s="615"/>
      <c r="AL11" s="616">
        <v>0</v>
      </c>
      <c r="AM11" s="617"/>
      <c r="AN11" s="617"/>
      <c r="AO11" s="618"/>
      <c r="AP11" s="608" t="s">
        <v>221</v>
      </c>
      <c r="AQ11" s="609"/>
      <c r="AR11" s="609"/>
      <c r="AS11" s="609"/>
      <c r="AT11" s="609"/>
      <c r="AU11" s="609"/>
      <c r="AV11" s="609"/>
      <c r="AW11" s="609"/>
      <c r="AX11" s="609"/>
      <c r="AY11" s="609"/>
      <c r="AZ11" s="609"/>
      <c r="BA11" s="609"/>
      <c r="BB11" s="609"/>
      <c r="BC11" s="610"/>
      <c r="BD11" s="611">
        <v>6079570</v>
      </c>
      <c r="BE11" s="612"/>
      <c r="BF11" s="612"/>
      <c r="BG11" s="612"/>
      <c r="BH11" s="612"/>
      <c r="BI11" s="612"/>
      <c r="BJ11" s="612"/>
      <c r="BK11" s="613"/>
      <c r="BL11" s="614">
        <v>3</v>
      </c>
      <c r="BM11" s="614"/>
      <c r="BN11" s="614"/>
      <c r="BO11" s="614"/>
      <c r="BP11" s="615">
        <v>1037504</v>
      </c>
      <c r="BQ11" s="615"/>
      <c r="BR11" s="615"/>
      <c r="BS11" s="615"/>
      <c r="BT11" s="615"/>
      <c r="BU11" s="615"/>
      <c r="BV11" s="615"/>
      <c r="BW11" s="619"/>
      <c r="BY11" s="608" t="s">
        <v>222</v>
      </c>
      <c r="BZ11" s="609"/>
      <c r="CA11" s="609"/>
      <c r="CB11" s="609"/>
      <c r="CC11" s="609"/>
      <c r="CD11" s="609"/>
      <c r="CE11" s="609"/>
      <c r="CF11" s="609"/>
      <c r="CG11" s="609"/>
      <c r="CH11" s="609"/>
      <c r="CI11" s="609"/>
      <c r="CJ11" s="609"/>
      <c r="CK11" s="609"/>
      <c r="CL11" s="610"/>
      <c r="CM11" s="611">
        <v>28392350</v>
      </c>
      <c r="CN11" s="612"/>
      <c r="CO11" s="612"/>
      <c r="CP11" s="612"/>
      <c r="CQ11" s="612"/>
      <c r="CR11" s="612"/>
      <c r="CS11" s="612"/>
      <c r="CT11" s="613"/>
      <c r="CU11" s="616">
        <v>5.5</v>
      </c>
      <c r="CV11" s="617"/>
      <c r="CW11" s="617"/>
      <c r="CX11" s="622"/>
      <c r="CY11" s="620">
        <v>13744988</v>
      </c>
      <c r="CZ11" s="612"/>
      <c r="DA11" s="612"/>
      <c r="DB11" s="612"/>
      <c r="DC11" s="612"/>
      <c r="DD11" s="612"/>
      <c r="DE11" s="612"/>
      <c r="DF11" s="612"/>
      <c r="DG11" s="612"/>
      <c r="DH11" s="612"/>
      <c r="DI11" s="612"/>
      <c r="DJ11" s="612"/>
      <c r="DK11" s="613"/>
      <c r="DL11" s="620">
        <v>11269125</v>
      </c>
      <c r="DM11" s="612"/>
      <c r="DN11" s="612"/>
      <c r="DO11" s="612"/>
      <c r="DP11" s="612"/>
      <c r="DQ11" s="612"/>
      <c r="DR11" s="612"/>
      <c r="DS11" s="612"/>
      <c r="DT11" s="612"/>
      <c r="DU11" s="612"/>
      <c r="DV11" s="612"/>
      <c r="DW11" s="612"/>
      <c r="DX11" s="621"/>
    </row>
    <row r="12" spans="2:138" ht="11.25" customHeight="1" x14ac:dyDescent="0.2">
      <c r="B12" s="608" t="s">
        <v>223</v>
      </c>
      <c r="C12" s="609"/>
      <c r="D12" s="609"/>
      <c r="E12" s="609"/>
      <c r="F12" s="609"/>
      <c r="G12" s="609"/>
      <c r="H12" s="609"/>
      <c r="I12" s="609"/>
      <c r="J12" s="609"/>
      <c r="K12" s="609"/>
      <c r="L12" s="609"/>
      <c r="M12" s="609"/>
      <c r="N12" s="609"/>
      <c r="O12" s="609"/>
      <c r="P12" s="609"/>
      <c r="Q12" s="610"/>
      <c r="R12" s="611" t="s">
        <v>214</v>
      </c>
      <c r="S12" s="612"/>
      <c r="T12" s="612"/>
      <c r="U12" s="612"/>
      <c r="V12" s="612"/>
      <c r="W12" s="612"/>
      <c r="X12" s="612"/>
      <c r="Y12" s="613"/>
      <c r="Z12" s="614" t="s">
        <v>119</v>
      </c>
      <c r="AA12" s="614"/>
      <c r="AB12" s="614"/>
      <c r="AC12" s="614"/>
      <c r="AD12" s="615" t="s">
        <v>154</v>
      </c>
      <c r="AE12" s="615"/>
      <c r="AF12" s="615"/>
      <c r="AG12" s="615"/>
      <c r="AH12" s="615"/>
      <c r="AI12" s="615"/>
      <c r="AJ12" s="615"/>
      <c r="AK12" s="615"/>
      <c r="AL12" s="616" t="s">
        <v>214</v>
      </c>
      <c r="AM12" s="617"/>
      <c r="AN12" s="617"/>
      <c r="AO12" s="618"/>
      <c r="AP12" s="608" t="s">
        <v>224</v>
      </c>
      <c r="AQ12" s="609"/>
      <c r="AR12" s="609"/>
      <c r="AS12" s="609"/>
      <c r="AT12" s="609"/>
      <c r="AU12" s="609"/>
      <c r="AV12" s="609"/>
      <c r="AW12" s="609"/>
      <c r="AX12" s="609"/>
      <c r="AY12" s="609"/>
      <c r="AZ12" s="609"/>
      <c r="BA12" s="609"/>
      <c r="BB12" s="609"/>
      <c r="BC12" s="610"/>
      <c r="BD12" s="611">
        <v>349544</v>
      </c>
      <c r="BE12" s="612"/>
      <c r="BF12" s="612"/>
      <c r="BG12" s="612"/>
      <c r="BH12" s="612"/>
      <c r="BI12" s="612"/>
      <c r="BJ12" s="612"/>
      <c r="BK12" s="613"/>
      <c r="BL12" s="614">
        <v>0.2</v>
      </c>
      <c r="BM12" s="614"/>
      <c r="BN12" s="614"/>
      <c r="BO12" s="614"/>
      <c r="BP12" s="615" t="s">
        <v>214</v>
      </c>
      <c r="BQ12" s="615"/>
      <c r="BR12" s="615"/>
      <c r="BS12" s="615"/>
      <c r="BT12" s="615"/>
      <c r="BU12" s="615"/>
      <c r="BV12" s="615"/>
      <c r="BW12" s="619"/>
      <c r="BY12" s="608" t="s">
        <v>225</v>
      </c>
      <c r="BZ12" s="609"/>
      <c r="CA12" s="609"/>
      <c r="CB12" s="609"/>
      <c r="CC12" s="609"/>
      <c r="CD12" s="609"/>
      <c r="CE12" s="609"/>
      <c r="CF12" s="609"/>
      <c r="CG12" s="609"/>
      <c r="CH12" s="609"/>
      <c r="CI12" s="609"/>
      <c r="CJ12" s="609"/>
      <c r="CK12" s="609"/>
      <c r="CL12" s="610"/>
      <c r="CM12" s="611">
        <v>12739421</v>
      </c>
      <c r="CN12" s="612"/>
      <c r="CO12" s="612"/>
      <c r="CP12" s="612"/>
      <c r="CQ12" s="612"/>
      <c r="CR12" s="612"/>
      <c r="CS12" s="612"/>
      <c r="CT12" s="613"/>
      <c r="CU12" s="616">
        <v>2.5</v>
      </c>
      <c r="CV12" s="617"/>
      <c r="CW12" s="617"/>
      <c r="CX12" s="622"/>
      <c r="CY12" s="620">
        <v>245909</v>
      </c>
      <c r="CZ12" s="612"/>
      <c r="DA12" s="612"/>
      <c r="DB12" s="612"/>
      <c r="DC12" s="612"/>
      <c r="DD12" s="612"/>
      <c r="DE12" s="612"/>
      <c r="DF12" s="612"/>
      <c r="DG12" s="612"/>
      <c r="DH12" s="612"/>
      <c r="DI12" s="612"/>
      <c r="DJ12" s="612"/>
      <c r="DK12" s="613"/>
      <c r="DL12" s="620">
        <v>5724999</v>
      </c>
      <c r="DM12" s="612"/>
      <c r="DN12" s="612"/>
      <c r="DO12" s="612"/>
      <c r="DP12" s="612"/>
      <c r="DQ12" s="612"/>
      <c r="DR12" s="612"/>
      <c r="DS12" s="612"/>
      <c r="DT12" s="612"/>
      <c r="DU12" s="612"/>
      <c r="DV12" s="612"/>
      <c r="DW12" s="612"/>
      <c r="DX12" s="621"/>
    </row>
    <row r="13" spans="2:138" ht="11.25" customHeight="1" x14ac:dyDescent="0.2">
      <c r="B13" s="608" t="s">
        <v>226</v>
      </c>
      <c r="C13" s="609"/>
      <c r="D13" s="609"/>
      <c r="E13" s="609"/>
      <c r="F13" s="609"/>
      <c r="G13" s="609"/>
      <c r="H13" s="609"/>
      <c r="I13" s="609"/>
      <c r="J13" s="609"/>
      <c r="K13" s="609"/>
      <c r="L13" s="609"/>
      <c r="M13" s="609"/>
      <c r="N13" s="609"/>
      <c r="O13" s="609"/>
      <c r="P13" s="609"/>
      <c r="Q13" s="610"/>
      <c r="R13" s="611">
        <v>22226344</v>
      </c>
      <c r="S13" s="612"/>
      <c r="T13" s="612"/>
      <c r="U13" s="612"/>
      <c r="V13" s="612"/>
      <c r="W13" s="612"/>
      <c r="X13" s="612"/>
      <c r="Y13" s="613"/>
      <c r="Z13" s="614">
        <v>4.2</v>
      </c>
      <c r="AA13" s="614"/>
      <c r="AB13" s="614"/>
      <c r="AC13" s="614"/>
      <c r="AD13" s="615">
        <v>22226344</v>
      </c>
      <c r="AE13" s="615"/>
      <c r="AF13" s="615"/>
      <c r="AG13" s="615"/>
      <c r="AH13" s="615"/>
      <c r="AI13" s="615"/>
      <c r="AJ13" s="615"/>
      <c r="AK13" s="615"/>
      <c r="AL13" s="616">
        <v>7.2</v>
      </c>
      <c r="AM13" s="617"/>
      <c r="AN13" s="617"/>
      <c r="AO13" s="618"/>
      <c r="AP13" s="608" t="s">
        <v>227</v>
      </c>
      <c r="AQ13" s="609"/>
      <c r="AR13" s="609"/>
      <c r="AS13" s="609"/>
      <c r="AT13" s="609"/>
      <c r="AU13" s="609"/>
      <c r="AV13" s="609"/>
      <c r="AW13" s="609"/>
      <c r="AX13" s="609"/>
      <c r="AY13" s="609"/>
      <c r="AZ13" s="609"/>
      <c r="BA13" s="609"/>
      <c r="BB13" s="609"/>
      <c r="BC13" s="610"/>
      <c r="BD13" s="611">
        <v>1573906</v>
      </c>
      <c r="BE13" s="612"/>
      <c r="BF13" s="612"/>
      <c r="BG13" s="612"/>
      <c r="BH13" s="612"/>
      <c r="BI13" s="612"/>
      <c r="BJ13" s="612"/>
      <c r="BK13" s="613"/>
      <c r="BL13" s="614">
        <v>0.8</v>
      </c>
      <c r="BM13" s="614"/>
      <c r="BN13" s="614"/>
      <c r="BO13" s="614"/>
      <c r="BP13" s="615" t="s">
        <v>154</v>
      </c>
      <c r="BQ13" s="615"/>
      <c r="BR13" s="615"/>
      <c r="BS13" s="615"/>
      <c r="BT13" s="615"/>
      <c r="BU13" s="615"/>
      <c r="BV13" s="615"/>
      <c r="BW13" s="619"/>
      <c r="BY13" s="608" t="s">
        <v>228</v>
      </c>
      <c r="BZ13" s="609"/>
      <c r="CA13" s="609"/>
      <c r="CB13" s="609"/>
      <c r="CC13" s="609"/>
      <c r="CD13" s="609"/>
      <c r="CE13" s="609"/>
      <c r="CF13" s="609"/>
      <c r="CG13" s="609"/>
      <c r="CH13" s="609"/>
      <c r="CI13" s="609"/>
      <c r="CJ13" s="609"/>
      <c r="CK13" s="609"/>
      <c r="CL13" s="610"/>
      <c r="CM13" s="611">
        <v>76555094</v>
      </c>
      <c r="CN13" s="612"/>
      <c r="CO13" s="612"/>
      <c r="CP13" s="612"/>
      <c r="CQ13" s="612"/>
      <c r="CR13" s="612"/>
      <c r="CS13" s="612"/>
      <c r="CT13" s="613"/>
      <c r="CU13" s="616">
        <v>14.7</v>
      </c>
      <c r="CV13" s="617"/>
      <c r="CW13" s="617"/>
      <c r="CX13" s="622"/>
      <c r="CY13" s="620">
        <v>62773611</v>
      </c>
      <c r="CZ13" s="612"/>
      <c r="DA13" s="612"/>
      <c r="DB13" s="612"/>
      <c r="DC13" s="612"/>
      <c r="DD13" s="612"/>
      <c r="DE13" s="612"/>
      <c r="DF13" s="612"/>
      <c r="DG13" s="612"/>
      <c r="DH13" s="612"/>
      <c r="DI13" s="612"/>
      <c r="DJ13" s="612"/>
      <c r="DK13" s="613"/>
      <c r="DL13" s="620">
        <v>7475644</v>
      </c>
      <c r="DM13" s="612"/>
      <c r="DN13" s="612"/>
      <c r="DO13" s="612"/>
      <c r="DP13" s="612"/>
      <c r="DQ13" s="612"/>
      <c r="DR13" s="612"/>
      <c r="DS13" s="612"/>
      <c r="DT13" s="612"/>
      <c r="DU13" s="612"/>
      <c r="DV13" s="612"/>
      <c r="DW13" s="612"/>
      <c r="DX13" s="621"/>
    </row>
    <row r="14" spans="2:138" ht="11.25" customHeight="1" x14ac:dyDescent="0.2">
      <c r="B14" s="608" t="s">
        <v>229</v>
      </c>
      <c r="C14" s="609"/>
      <c r="D14" s="609"/>
      <c r="E14" s="609"/>
      <c r="F14" s="609"/>
      <c r="G14" s="609"/>
      <c r="H14" s="609"/>
      <c r="I14" s="609"/>
      <c r="J14" s="609"/>
      <c r="K14" s="609"/>
      <c r="L14" s="609"/>
      <c r="M14" s="609"/>
      <c r="N14" s="609"/>
      <c r="O14" s="609"/>
      <c r="P14" s="609"/>
      <c r="Q14" s="610"/>
      <c r="R14" s="611">
        <v>35275</v>
      </c>
      <c r="S14" s="612"/>
      <c r="T14" s="612"/>
      <c r="U14" s="612"/>
      <c r="V14" s="612"/>
      <c r="W14" s="612"/>
      <c r="X14" s="612"/>
      <c r="Y14" s="613"/>
      <c r="Z14" s="614">
        <v>0</v>
      </c>
      <c r="AA14" s="614"/>
      <c r="AB14" s="614"/>
      <c r="AC14" s="614"/>
      <c r="AD14" s="615">
        <v>35275</v>
      </c>
      <c r="AE14" s="615"/>
      <c r="AF14" s="615"/>
      <c r="AG14" s="615"/>
      <c r="AH14" s="615"/>
      <c r="AI14" s="615"/>
      <c r="AJ14" s="615"/>
      <c r="AK14" s="615"/>
      <c r="AL14" s="616">
        <v>0</v>
      </c>
      <c r="AM14" s="617"/>
      <c r="AN14" s="617"/>
      <c r="AO14" s="618"/>
      <c r="AP14" s="608" t="s">
        <v>230</v>
      </c>
      <c r="AQ14" s="609"/>
      <c r="AR14" s="609"/>
      <c r="AS14" s="609"/>
      <c r="AT14" s="609"/>
      <c r="AU14" s="609"/>
      <c r="AV14" s="609"/>
      <c r="AW14" s="609"/>
      <c r="AX14" s="609"/>
      <c r="AY14" s="609"/>
      <c r="AZ14" s="609"/>
      <c r="BA14" s="609"/>
      <c r="BB14" s="609"/>
      <c r="BC14" s="610"/>
      <c r="BD14" s="611">
        <v>1080699</v>
      </c>
      <c r="BE14" s="612"/>
      <c r="BF14" s="612"/>
      <c r="BG14" s="612"/>
      <c r="BH14" s="612"/>
      <c r="BI14" s="612"/>
      <c r="BJ14" s="612"/>
      <c r="BK14" s="613"/>
      <c r="BL14" s="614">
        <v>0.5</v>
      </c>
      <c r="BM14" s="614"/>
      <c r="BN14" s="614"/>
      <c r="BO14" s="614"/>
      <c r="BP14" s="615" t="s">
        <v>119</v>
      </c>
      <c r="BQ14" s="615"/>
      <c r="BR14" s="615"/>
      <c r="BS14" s="615"/>
      <c r="BT14" s="615"/>
      <c r="BU14" s="615"/>
      <c r="BV14" s="615"/>
      <c r="BW14" s="619"/>
      <c r="BY14" s="608" t="s">
        <v>231</v>
      </c>
      <c r="BZ14" s="609"/>
      <c r="CA14" s="609"/>
      <c r="CB14" s="609"/>
      <c r="CC14" s="609"/>
      <c r="CD14" s="609"/>
      <c r="CE14" s="609"/>
      <c r="CF14" s="609"/>
      <c r="CG14" s="609"/>
      <c r="CH14" s="609"/>
      <c r="CI14" s="609"/>
      <c r="CJ14" s="609"/>
      <c r="CK14" s="609"/>
      <c r="CL14" s="610"/>
      <c r="CM14" s="611">
        <v>31176711</v>
      </c>
      <c r="CN14" s="612"/>
      <c r="CO14" s="612"/>
      <c r="CP14" s="612"/>
      <c r="CQ14" s="612"/>
      <c r="CR14" s="612"/>
      <c r="CS14" s="612"/>
      <c r="CT14" s="613"/>
      <c r="CU14" s="616">
        <v>6</v>
      </c>
      <c r="CV14" s="617"/>
      <c r="CW14" s="617"/>
      <c r="CX14" s="622"/>
      <c r="CY14" s="620">
        <v>3290035</v>
      </c>
      <c r="CZ14" s="612"/>
      <c r="DA14" s="612"/>
      <c r="DB14" s="612"/>
      <c r="DC14" s="612"/>
      <c r="DD14" s="612"/>
      <c r="DE14" s="612"/>
      <c r="DF14" s="612"/>
      <c r="DG14" s="612"/>
      <c r="DH14" s="612"/>
      <c r="DI14" s="612"/>
      <c r="DJ14" s="612"/>
      <c r="DK14" s="613"/>
      <c r="DL14" s="620">
        <v>27236715</v>
      </c>
      <c r="DM14" s="612"/>
      <c r="DN14" s="612"/>
      <c r="DO14" s="612"/>
      <c r="DP14" s="612"/>
      <c r="DQ14" s="612"/>
      <c r="DR14" s="612"/>
      <c r="DS14" s="612"/>
      <c r="DT14" s="612"/>
      <c r="DU14" s="612"/>
      <c r="DV14" s="612"/>
      <c r="DW14" s="612"/>
      <c r="DX14" s="621"/>
    </row>
    <row r="15" spans="2:138" ht="11.25" customHeight="1" x14ac:dyDescent="0.2">
      <c r="B15" s="608" t="s">
        <v>232</v>
      </c>
      <c r="C15" s="609"/>
      <c r="D15" s="609"/>
      <c r="E15" s="609"/>
      <c r="F15" s="609"/>
      <c r="G15" s="609"/>
      <c r="H15" s="609"/>
      <c r="I15" s="609"/>
      <c r="J15" s="609"/>
      <c r="K15" s="609"/>
      <c r="L15" s="609"/>
      <c r="M15" s="609"/>
      <c r="N15" s="609"/>
      <c r="O15" s="609"/>
      <c r="P15" s="609"/>
      <c r="Q15" s="610"/>
      <c r="R15" s="611" t="s">
        <v>154</v>
      </c>
      <c r="S15" s="612"/>
      <c r="T15" s="612"/>
      <c r="U15" s="612"/>
      <c r="V15" s="612"/>
      <c r="W15" s="612"/>
      <c r="X15" s="612"/>
      <c r="Y15" s="613"/>
      <c r="Z15" s="614" t="s">
        <v>214</v>
      </c>
      <c r="AA15" s="614"/>
      <c r="AB15" s="614"/>
      <c r="AC15" s="614"/>
      <c r="AD15" s="615" t="s">
        <v>119</v>
      </c>
      <c r="AE15" s="615"/>
      <c r="AF15" s="615"/>
      <c r="AG15" s="615"/>
      <c r="AH15" s="615"/>
      <c r="AI15" s="615"/>
      <c r="AJ15" s="615"/>
      <c r="AK15" s="615"/>
      <c r="AL15" s="616" t="s">
        <v>119</v>
      </c>
      <c r="AM15" s="617"/>
      <c r="AN15" s="617"/>
      <c r="AO15" s="618"/>
      <c r="AP15" s="608" t="s">
        <v>233</v>
      </c>
      <c r="AQ15" s="609"/>
      <c r="AR15" s="609"/>
      <c r="AS15" s="609"/>
      <c r="AT15" s="609"/>
      <c r="AU15" s="609"/>
      <c r="AV15" s="609"/>
      <c r="AW15" s="609"/>
      <c r="AX15" s="609"/>
      <c r="AY15" s="609"/>
      <c r="AZ15" s="609"/>
      <c r="BA15" s="609"/>
      <c r="BB15" s="609"/>
      <c r="BC15" s="610"/>
      <c r="BD15" s="611">
        <v>46995080</v>
      </c>
      <c r="BE15" s="612"/>
      <c r="BF15" s="612"/>
      <c r="BG15" s="612"/>
      <c r="BH15" s="612"/>
      <c r="BI15" s="612"/>
      <c r="BJ15" s="612"/>
      <c r="BK15" s="613"/>
      <c r="BL15" s="614">
        <v>23.6</v>
      </c>
      <c r="BM15" s="614"/>
      <c r="BN15" s="614"/>
      <c r="BO15" s="614"/>
      <c r="BP15" s="615" t="s">
        <v>214</v>
      </c>
      <c r="BQ15" s="615"/>
      <c r="BR15" s="615"/>
      <c r="BS15" s="615"/>
      <c r="BT15" s="615"/>
      <c r="BU15" s="615"/>
      <c r="BV15" s="615"/>
      <c r="BW15" s="619"/>
      <c r="BY15" s="608" t="s">
        <v>234</v>
      </c>
      <c r="BZ15" s="609"/>
      <c r="CA15" s="609"/>
      <c r="CB15" s="609"/>
      <c r="CC15" s="609"/>
      <c r="CD15" s="609"/>
      <c r="CE15" s="609"/>
      <c r="CF15" s="609"/>
      <c r="CG15" s="609"/>
      <c r="CH15" s="609"/>
      <c r="CI15" s="609"/>
      <c r="CJ15" s="609"/>
      <c r="CK15" s="609"/>
      <c r="CL15" s="610"/>
      <c r="CM15" s="611" t="s">
        <v>214</v>
      </c>
      <c r="CN15" s="612"/>
      <c r="CO15" s="612"/>
      <c r="CP15" s="612"/>
      <c r="CQ15" s="612"/>
      <c r="CR15" s="612"/>
      <c r="CS15" s="612"/>
      <c r="CT15" s="613"/>
      <c r="CU15" s="616" t="s">
        <v>119</v>
      </c>
      <c r="CV15" s="617"/>
      <c r="CW15" s="617"/>
      <c r="CX15" s="622"/>
      <c r="CY15" s="620" t="s">
        <v>214</v>
      </c>
      <c r="CZ15" s="612"/>
      <c r="DA15" s="612"/>
      <c r="DB15" s="612"/>
      <c r="DC15" s="612"/>
      <c r="DD15" s="612"/>
      <c r="DE15" s="612"/>
      <c r="DF15" s="612"/>
      <c r="DG15" s="612"/>
      <c r="DH15" s="612"/>
      <c r="DI15" s="612"/>
      <c r="DJ15" s="612"/>
      <c r="DK15" s="613"/>
      <c r="DL15" s="620" t="s">
        <v>154</v>
      </c>
      <c r="DM15" s="612"/>
      <c r="DN15" s="612"/>
      <c r="DO15" s="612"/>
      <c r="DP15" s="612"/>
      <c r="DQ15" s="612"/>
      <c r="DR15" s="612"/>
      <c r="DS15" s="612"/>
      <c r="DT15" s="612"/>
      <c r="DU15" s="612"/>
      <c r="DV15" s="612"/>
      <c r="DW15" s="612"/>
      <c r="DX15" s="621"/>
    </row>
    <row r="16" spans="2:138" ht="11.25" customHeight="1" x14ac:dyDescent="0.2">
      <c r="B16" s="608" t="s">
        <v>235</v>
      </c>
      <c r="C16" s="609"/>
      <c r="D16" s="609"/>
      <c r="E16" s="609"/>
      <c r="F16" s="609"/>
      <c r="G16" s="609"/>
      <c r="H16" s="609"/>
      <c r="I16" s="609"/>
      <c r="J16" s="609"/>
      <c r="K16" s="609"/>
      <c r="L16" s="609"/>
      <c r="M16" s="609"/>
      <c r="N16" s="609"/>
      <c r="O16" s="609"/>
      <c r="P16" s="609"/>
      <c r="Q16" s="610"/>
      <c r="R16" s="611">
        <v>1854366</v>
      </c>
      <c r="S16" s="612"/>
      <c r="T16" s="612"/>
      <c r="U16" s="612"/>
      <c r="V16" s="612"/>
      <c r="W16" s="612"/>
      <c r="X16" s="612"/>
      <c r="Y16" s="613"/>
      <c r="Z16" s="614">
        <v>0.4</v>
      </c>
      <c r="AA16" s="614"/>
      <c r="AB16" s="614"/>
      <c r="AC16" s="614"/>
      <c r="AD16" s="615">
        <v>1854366</v>
      </c>
      <c r="AE16" s="615"/>
      <c r="AF16" s="615"/>
      <c r="AG16" s="615"/>
      <c r="AH16" s="615"/>
      <c r="AI16" s="615"/>
      <c r="AJ16" s="615"/>
      <c r="AK16" s="615"/>
      <c r="AL16" s="616">
        <v>0.6</v>
      </c>
      <c r="AM16" s="617"/>
      <c r="AN16" s="617"/>
      <c r="AO16" s="618"/>
      <c r="AP16" s="608" t="s">
        <v>236</v>
      </c>
      <c r="AQ16" s="609"/>
      <c r="AR16" s="609"/>
      <c r="AS16" s="609"/>
      <c r="AT16" s="609"/>
      <c r="AU16" s="609"/>
      <c r="AV16" s="609"/>
      <c r="AW16" s="609"/>
      <c r="AX16" s="609"/>
      <c r="AY16" s="609"/>
      <c r="AZ16" s="609"/>
      <c r="BA16" s="609"/>
      <c r="BB16" s="609"/>
      <c r="BC16" s="610"/>
      <c r="BD16" s="611">
        <v>1606824</v>
      </c>
      <c r="BE16" s="612"/>
      <c r="BF16" s="612"/>
      <c r="BG16" s="612"/>
      <c r="BH16" s="612"/>
      <c r="BI16" s="612"/>
      <c r="BJ16" s="612"/>
      <c r="BK16" s="613"/>
      <c r="BL16" s="614">
        <v>0.8</v>
      </c>
      <c r="BM16" s="614"/>
      <c r="BN16" s="614"/>
      <c r="BO16" s="614"/>
      <c r="BP16" s="615" t="s">
        <v>214</v>
      </c>
      <c r="BQ16" s="615"/>
      <c r="BR16" s="615"/>
      <c r="BS16" s="615"/>
      <c r="BT16" s="615"/>
      <c r="BU16" s="615"/>
      <c r="BV16" s="615"/>
      <c r="BW16" s="619"/>
      <c r="BY16" s="608" t="s">
        <v>237</v>
      </c>
      <c r="BZ16" s="609"/>
      <c r="CA16" s="609"/>
      <c r="CB16" s="609"/>
      <c r="CC16" s="609"/>
      <c r="CD16" s="609"/>
      <c r="CE16" s="609"/>
      <c r="CF16" s="609"/>
      <c r="CG16" s="609"/>
      <c r="CH16" s="609"/>
      <c r="CI16" s="609"/>
      <c r="CJ16" s="609"/>
      <c r="CK16" s="609"/>
      <c r="CL16" s="610"/>
      <c r="CM16" s="611">
        <v>140512430</v>
      </c>
      <c r="CN16" s="612"/>
      <c r="CO16" s="612"/>
      <c r="CP16" s="612"/>
      <c r="CQ16" s="612"/>
      <c r="CR16" s="612"/>
      <c r="CS16" s="612"/>
      <c r="CT16" s="613"/>
      <c r="CU16" s="616">
        <v>27</v>
      </c>
      <c r="CV16" s="617"/>
      <c r="CW16" s="617"/>
      <c r="CX16" s="622"/>
      <c r="CY16" s="620">
        <v>6709326</v>
      </c>
      <c r="CZ16" s="612"/>
      <c r="DA16" s="612"/>
      <c r="DB16" s="612"/>
      <c r="DC16" s="612"/>
      <c r="DD16" s="612"/>
      <c r="DE16" s="612"/>
      <c r="DF16" s="612"/>
      <c r="DG16" s="612"/>
      <c r="DH16" s="612"/>
      <c r="DI16" s="612"/>
      <c r="DJ16" s="612"/>
      <c r="DK16" s="613"/>
      <c r="DL16" s="620">
        <v>106843620</v>
      </c>
      <c r="DM16" s="612"/>
      <c r="DN16" s="612"/>
      <c r="DO16" s="612"/>
      <c r="DP16" s="612"/>
      <c r="DQ16" s="612"/>
      <c r="DR16" s="612"/>
      <c r="DS16" s="612"/>
      <c r="DT16" s="612"/>
      <c r="DU16" s="612"/>
      <c r="DV16" s="612"/>
      <c r="DW16" s="612"/>
      <c r="DX16" s="621"/>
    </row>
    <row r="17" spans="2:128" ht="11.25" customHeight="1" x14ac:dyDescent="0.2">
      <c r="B17" s="608" t="s">
        <v>238</v>
      </c>
      <c r="C17" s="609"/>
      <c r="D17" s="609"/>
      <c r="E17" s="609"/>
      <c r="F17" s="609"/>
      <c r="G17" s="609"/>
      <c r="H17" s="609"/>
      <c r="I17" s="609"/>
      <c r="J17" s="609"/>
      <c r="K17" s="609"/>
      <c r="L17" s="609"/>
      <c r="M17" s="609"/>
      <c r="N17" s="609"/>
      <c r="O17" s="609"/>
      <c r="P17" s="609"/>
      <c r="Q17" s="610"/>
      <c r="R17" s="611" t="s">
        <v>154</v>
      </c>
      <c r="S17" s="612"/>
      <c r="T17" s="612"/>
      <c r="U17" s="612"/>
      <c r="V17" s="612"/>
      <c r="W17" s="612"/>
      <c r="X17" s="612"/>
      <c r="Y17" s="613"/>
      <c r="Z17" s="614" t="s">
        <v>119</v>
      </c>
      <c r="AA17" s="614"/>
      <c r="AB17" s="614"/>
      <c r="AC17" s="614"/>
      <c r="AD17" s="615" t="s">
        <v>214</v>
      </c>
      <c r="AE17" s="615"/>
      <c r="AF17" s="615"/>
      <c r="AG17" s="615"/>
      <c r="AH17" s="615"/>
      <c r="AI17" s="615"/>
      <c r="AJ17" s="615"/>
      <c r="AK17" s="615"/>
      <c r="AL17" s="616" t="s">
        <v>119</v>
      </c>
      <c r="AM17" s="617"/>
      <c r="AN17" s="617"/>
      <c r="AO17" s="618"/>
      <c r="AP17" s="608" t="s">
        <v>239</v>
      </c>
      <c r="AQ17" s="609"/>
      <c r="AR17" s="609"/>
      <c r="AS17" s="609"/>
      <c r="AT17" s="609"/>
      <c r="AU17" s="609"/>
      <c r="AV17" s="609"/>
      <c r="AW17" s="609"/>
      <c r="AX17" s="609"/>
      <c r="AY17" s="609"/>
      <c r="AZ17" s="609"/>
      <c r="BA17" s="609"/>
      <c r="BB17" s="609"/>
      <c r="BC17" s="610"/>
      <c r="BD17" s="611">
        <v>45388256</v>
      </c>
      <c r="BE17" s="612"/>
      <c r="BF17" s="612"/>
      <c r="BG17" s="612"/>
      <c r="BH17" s="612"/>
      <c r="BI17" s="612"/>
      <c r="BJ17" s="612"/>
      <c r="BK17" s="613"/>
      <c r="BL17" s="614">
        <v>22.8</v>
      </c>
      <c r="BM17" s="614"/>
      <c r="BN17" s="614"/>
      <c r="BO17" s="614"/>
      <c r="BP17" s="615" t="s">
        <v>214</v>
      </c>
      <c r="BQ17" s="615"/>
      <c r="BR17" s="615"/>
      <c r="BS17" s="615"/>
      <c r="BT17" s="615"/>
      <c r="BU17" s="615"/>
      <c r="BV17" s="615"/>
      <c r="BW17" s="619"/>
      <c r="BY17" s="608" t="s">
        <v>240</v>
      </c>
      <c r="BZ17" s="609"/>
      <c r="CA17" s="609"/>
      <c r="CB17" s="609"/>
      <c r="CC17" s="609"/>
      <c r="CD17" s="609"/>
      <c r="CE17" s="609"/>
      <c r="CF17" s="609"/>
      <c r="CG17" s="609"/>
      <c r="CH17" s="609"/>
      <c r="CI17" s="609"/>
      <c r="CJ17" s="609"/>
      <c r="CK17" s="609"/>
      <c r="CL17" s="610"/>
      <c r="CM17" s="611">
        <v>863809</v>
      </c>
      <c r="CN17" s="612"/>
      <c r="CO17" s="612"/>
      <c r="CP17" s="612"/>
      <c r="CQ17" s="612"/>
      <c r="CR17" s="612"/>
      <c r="CS17" s="612"/>
      <c r="CT17" s="613"/>
      <c r="CU17" s="616">
        <v>0.2</v>
      </c>
      <c r="CV17" s="617"/>
      <c r="CW17" s="617"/>
      <c r="CX17" s="622"/>
      <c r="CY17" s="620" t="s">
        <v>154</v>
      </c>
      <c r="CZ17" s="612"/>
      <c r="DA17" s="612"/>
      <c r="DB17" s="612"/>
      <c r="DC17" s="612"/>
      <c r="DD17" s="612"/>
      <c r="DE17" s="612"/>
      <c r="DF17" s="612"/>
      <c r="DG17" s="612"/>
      <c r="DH17" s="612"/>
      <c r="DI17" s="612"/>
      <c r="DJ17" s="612"/>
      <c r="DK17" s="613"/>
      <c r="DL17" s="620">
        <v>2996</v>
      </c>
      <c r="DM17" s="612"/>
      <c r="DN17" s="612"/>
      <c r="DO17" s="612"/>
      <c r="DP17" s="612"/>
      <c r="DQ17" s="612"/>
      <c r="DR17" s="612"/>
      <c r="DS17" s="612"/>
      <c r="DT17" s="612"/>
      <c r="DU17" s="612"/>
      <c r="DV17" s="612"/>
      <c r="DW17" s="612"/>
      <c r="DX17" s="621"/>
    </row>
    <row r="18" spans="2:128" ht="11.25" customHeight="1" x14ac:dyDescent="0.2">
      <c r="B18" s="608" t="s">
        <v>241</v>
      </c>
      <c r="C18" s="609"/>
      <c r="D18" s="609"/>
      <c r="E18" s="609"/>
      <c r="F18" s="609"/>
      <c r="G18" s="609"/>
      <c r="H18" s="609"/>
      <c r="I18" s="609"/>
      <c r="J18" s="609"/>
      <c r="K18" s="609"/>
      <c r="L18" s="609"/>
      <c r="M18" s="609"/>
      <c r="N18" s="609"/>
      <c r="O18" s="609"/>
      <c r="P18" s="609"/>
      <c r="Q18" s="610"/>
      <c r="R18" s="611">
        <v>1089678</v>
      </c>
      <c r="S18" s="612"/>
      <c r="T18" s="612"/>
      <c r="U18" s="612"/>
      <c r="V18" s="612"/>
      <c r="W18" s="612"/>
      <c r="X18" s="612"/>
      <c r="Y18" s="613"/>
      <c r="Z18" s="614">
        <v>0.2</v>
      </c>
      <c r="AA18" s="614"/>
      <c r="AB18" s="614"/>
      <c r="AC18" s="614"/>
      <c r="AD18" s="615">
        <v>1089678</v>
      </c>
      <c r="AE18" s="615"/>
      <c r="AF18" s="615"/>
      <c r="AG18" s="615"/>
      <c r="AH18" s="615"/>
      <c r="AI18" s="615"/>
      <c r="AJ18" s="615"/>
      <c r="AK18" s="615"/>
      <c r="AL18" s="616">
        <v>0.4</v>
      </c>
      <c r="AM18" s="617"/>
      <c r="AN18" s="617"/>
      <c r="AO18" s="618"/>
      <c r="AP18" s="608" t="s">
        <v>242</v>
      </c>
      <c r="AQ18" s="609"/>
      <c r="AR18" s="609"/>
      <c r="AS18" s="609"/>
      <c r="AT18" s="609"/>
      <c r="AU18" s="609"/>
      <c r="AV18" s="609"/>
      <c r="AW18" s="609"/>
      <c r="AX18" s="609"/>
      <c r="AY18" s="609"/>
      <c r="AZ18" s="609"/>
      <c r="BA18" s="609"/>
      <c r="BB18" s="609"/>
      <c r="BC18" s="610"/>
      <c r="BD18" s="611">
        <v>48458541</v>
      </c>
      <c r="BE18" s="612"/>
      <c r="BF18" s="612"/>
      <c r="BG18" s="612"/>
      <c r="BH18" s="612"/>
      <c r="BI18" s="612"/>
      <c r="BJ18" s="612"/>
      <c r="BK18" s="613"/>
      <c r="BL18" s="614">
        <v>24.3</v>
      </c>
      <c r="BM18" s="614"/>
      <c r="BN18" s="614"/>
      <c r="BO18" s="614"/>
      <c r="BP18" s="615" t="s">
        <v>214</v>
      </c>
      <c r="BQ18" s="615"/>
      <c r="BR18" s="615"/>
      <c r="BS18" s="615"/>
      <c r="BT18" s="615"/>
      <c r="BU18" s="615"/>
      <c r="BV18" s="615"/>
      <c r="BW18" s="619"/>
      <c r="BY18" s="608" t="s">
        <v>243</v>
      </c>
      <c r="BZ18" s="609"/>
      <c r="CA18" s="609"/>
      <c r="CB18" s="609"/>
      <c r="CC18" s="609"/>
      <c r="CD18" s="609"/>
      <c r="CE18" s="609"/>
      <c r="CF18" s="609"/>
      <c r="CG18" s="609"/>
      <c r="CH18" s="609"/>
      <c r="CI18" s="609"/>
      <c r="CJ18" s="609"/>
      <c r="CK18" s="609"/>
      <c r="CL18" s="610"/>
      <c r="CM18" s="611">
        <v>76510786</v>
      </c>
      <c r="CN18" s="612"/>
      <c r="CO18" s="612"/>
      <c r="CP18" s="612"/>
      <c r="CQ18" s="612"/>
      <c r="CR18" s="612"/>
      <c r="CS18" s="612"/>
      <c r="CT18" s="613"/>
      <c r="CU18" s="616">
        <v>14.7</v>
      </c>
      <c r="CV18" s="617"/>
      <c r="CW18" s="617"/>
      <c r="CX18" s="622"/>
      <c r="CY18" s="620" t="s">
        <v>119</v>
      </c>
      <c r="CZ18" s="612"/>
      <c r="DA18" s="612"/>
      <c r="DB18" s="612"/>
      <c r="DC18" s="612"/>
      <c r="DD18" s="612"/>
      <c r="DE18" s="612"/>
      <c r="DF18" s="612"/>
      <c r="DG18" s="612"/>
      <c r="DH18" s="612"/>
      <c r="DI18" s="612"/>
      <c r="DJ18" s="612"/>
      <c r="DK18" s="613"/>
      <c r="DL18" s="620">
        <v>75938646</v>
      </c>
      <c r="DM18" s="612"/>
      <c r="DN18" s="612"/>
      <c r="DO18" s="612"/>
      <c r="DP18" s="612"/>
      <c r="DQ18" s="612"/>
      <c r="DR18" s="612"/>
      <c r="DS18" s="612"/>
      <c r="DT18" s="612"/>
      <c r="DU18" s="612"/>
      <c r="DV18" s="612"/>
      <c r="DW18" s="612"/>
      <c r="DX18" s="621"/>
    </row>
    <row r="19" spans="2:128" ht="11.25" customHeight="1" x14ac:dyDescent="0.2">
      <c r="B19" s="608" t="s">
        <v>244</v>
      </c>
      <c r="C19" s="609"/>
      <c r="D19" s="609"/>
      <c r="E19" s="609"/>
      <c r="F19" s="609"/>
      <c r="G19" s="609"/>
      <c r="H19" s="609"/>
      <c r="I19" s="609"/>
      <c r="J19" s="609"/>
      <c r="K19" s="609"/>
      <c r="L19" s="609"/>
      <c r="M19" s="609"/>
      <c r="N19" s="609"/>
      <c r="O19" s="609"/>
      <c r="P19" s="609"/>
      <c r="Q19" s="610"/>
      <c r="R19" s="611">
        <v>764688</v>
      </c>
      <c r="S19" s="612"/>
      <c r="T19" s="612"/>
      <c r="U19" s="612"/>
      <c r="V19" s="612"/>
      <c r="W19" s="612"/>
      <c r="X19" s="612"/>
      <c r="Y19" s="613"/>
      <c r="Z19" s="614">
        <v>0.1</v>
      </c>
      <c r="AA19" s="614"/>
      <c r="AB19" s="614"/>
      <c r="AC19" s="614"/>
      <c r="AD19" s="615">
        <v>764688</v>
      </c>
      <c r="AE19" s="615"/>
      <c r="AF19" s="615"/>
      <c r="AG19" s="615"/>
      <c r="AH19" s="615"/>
      <c r="AI19" s="615"/>
      <c r="AJ19" s="615"/>
      <c r="AK19" s="615"/>
      <c r="AL19" s="616">
        <v>0.2</v>
      </c>
      <c r="AM19" s="617"/>
      <c r="AN19" s="617"/>
      <c r="AO19" s="618"/>
      <c r="AP19" s="608" t="s">
        <v>245</v>
      </c>
      <c r="AQ19" s="609"/>
      <c r="AR19" s="609"/>
      <c r="AS19" s="609"/>
      <c r="AT19" s="609"/>
      <c r="AU19" s="609"/>
      <c r="AV19" s="609"/>
      <c r="AW19" s="609"/>
      <c r="AX19" s="609"/>
      <c r="AY19" s="609"/>
      <c r="AZ19" s="609"/>
      <c r="BA19" s="609"/>
      <c r="BB19" s="609"/>
      <c r="BC19" s="610"/>
      <c r="BD19" s="611">
        <v>4703947</v>
      </c>
      <c r="BE19" s="612"/>
      <c r="BF19" s="612"/>
      <c r="BG19" s="612"/>
      <c r="BH19" s="612"/>
      <c r="BI19" s="612"/>
      <c r="BJ19" s="612"/>
      <c r="BK19" s="613"/>
      <c r="BL19" s="614">
        <v>2.4</v>
      </c>
      <c r="BM19" s="614"/>
      <c r="BN19" s="614"/>
      <c r="BO19" s="614"/>
      <c r="BP19" s="615" t="s">
        <v>214</v>
      </c>
      <c r="BQ19" s="615"/>
      <c r="BR19" s="615"/>
      <c r="BS19" s="615"/>
      <c r="BT19" s="615"/>
      <c r="BU19" s="615"/>
      <c r="BV19" s="615"/>
      <c r="BW19" s="619"/>
      <c r="BY19" s="608" t="s">
        <v>246</v>
      </c>
      <c r="BZ19" s="609"/>
      <c r="CA19" s="609"/>
      <c r="CB19" s="609"/>
      <c r="CC19" s="609"/>
      <c r="CD19" s="609"/>
      <c r="CE19" s="609"/>
      <c r="CF19" s="609"/>
      <c r="CG19" s="609"/>
      <c r="CH19" s="609"/>
      <c r="CI19" s="609"/>
      <c r="CJ19" s="609"/>
      <c r="CK19" s="609"/>
      <c r="CL19" s="610"/>
      <c r="CM19" s="611" t="s">
        <v>119</v>
      </c>
      <c r="CN19" s="612"/>
      <c r="CO19" s="612"/>
      <c r="CP19" s="612"/>
      <c r="CQ19" s="612"/>
      <c r="CR19" s="612"/>
      <c r="CS19" s="612"/>
      <c r="CT19" s="613"/>
      <c r="CU19" s="616" t="s">
        <v>214</v>
      </c>
      <c r="CV19" s="617"/>
      <c r="CW19" s="617"/>
      <c r="CX19" s="622"/>
      <c r="CY19" s="620" t="s">
        <v>119</v>
      </c>
      <c r="CZ19" s="612"/>
      <c r="DA19" s="612"/>
      <c r="DB19" s="612"/>
      <c r="DC19" s="612"/>
      <c r="DD19" s="612"/>
      <c r="DE19" s="612"/>
      <c r="DF19" s="612"/>
      <c r="DG19" s="612"/>
      <c r="DH19" s="612"/>
      <c r="DI19" s="612"/>
      <c r="DJ19" s="612"/>
      <c r="DK19" s="613"/>
      <c r="DL19" s="620" t="s">
        <v>154</v>
      </c>
      <c r="DM19" s="612"/>
      <c r="DN19" s="612"/>
      <c r="DO19" s="612"/>
      <c r="DP19" s="612"/>
      <c r="DQ19" s="612"/>
      <c r="DR19" s="612"/>
      <c r="DS19" s="612"/>
      <c r="DT19" s="612"/>
      <c r="DU19" s="612"/>
      <c r="DV19" s="612"/>
      <c r="DW19" s="612"/>
      <c r="DX19" s="621"/>
    </row>
    <row r="20" spans="2:128" ht="11.25" customHeight="1" x14ac:dyDescent="0.2">
      <c r="B20" s="608" t="s">
        <v>247</v>
      </c>
      <c r="C20" s="609"/>
      <c r="D20" s="609"/>
      <c r="E20" s="609"/>
      <c r="F20" s="609"/>
      <c r="G20" s="609"/>
      <c r="H20" s="609"/>
      <c r="I20" s="609"/>
      <c r="J20" s="609"/>
      <c r="K20" s="609"/>
      <c r="L20" s="609"/>
      <c r="M20" s="609"/>
      <c r="N20" s="609"/>
      <c r="O20" s="609"/>
      <c r="P20" s="609"/>
      <c r="Q20" s="610"/>
      <c r="R20" s="611">
        <v>114773293</v>
      </c>
      <c r="S20" s="612"/>
      <c r="T20" s="612"/>
      <c r="U20" s="612"/>
      <c r="V20" s="612"/>
      <c r="W20" s="612"/>
      <c r="X20" s="612"/>
      <c r="Y20" s="613"/>
      <c r="Z20" s="614">
        <v>21.8</v>
      </c>
      <c r="AA20" s="614"/>
      <c r="AB20" s="614"/>
      <c r="AC20" s="614"/>
      <c r="AD20" s="615">
        <v>113074994</v>
      </c>
      <c r="AE20" s="615"/>
      <c r="AF20" s="615"/>
      <c r="AG20" s="615"/>
      <c r="AH20" s="615"/>
      <c r="AI20" s="615"/>
      <c r="AJ20" s="615"/>
      <c r="AK20" s="615"/>
      <c r="AL20" s="616">
        <v>36.4</v>
      </c>
      <c r="AM20" s="617"/>
      <c r="AN20" s="617"/>
      <c r="AO20" s="618"/>
      <c r="AP20" s="623" t="s">
        <v>248</v>
      </c>
      <c r="AQ20" s="624"/>
      <c r="AR20" s="624"/>
      <c r="AS20" s="624"/>
      <c r="AT20" s="624"/>
      <c r="AU20" s="624"/>
      <c r="AV20" s="624"/>
      <c r="AW20" s="624"/>
      <c r="AX20" s="624"/>
      <c r="AY20" s="624"/>
      <c r="AZ20" s="624"/>
      <c r="BA20" s="624"/>
      <c r="BB20" s="624"/>
      <c r="BC20" s="625"/>
      <c r="BD20" s="611">
        <v>1434202</v>
      </c>
      <c r="BE20" s="612"/>
      <c r="BF20" s="612"/>
      <c r="BG20" s="612"/>
      <c r="BH20" s="612"/>
      <c r="BI20" s="612"/>
      <c r="BJ20" s="612"/>
      <c r="BK20" s="613"/>
      <c r="BL20" s="614">
        <v>0.7</v>
      </c>
      <c r="BM20" s="614"/>
      <c r="BN20" s="614"/>
      <c r="BO20" s="614"/>
      <c r="BP20" s="615" t="s">
        <v>119</v>
      </c>
      <c r="BQ20" s="615"/>
      <c r="BR20" s="615"/>
      <c r="BS20" s="615"/>
      <c r="BT20" s="615"/>
      <c r="BU20" s="615"/>
      <c r="BV20" s="615"/>
      <c r="BW20" s="619"/>
      <c r="BY20" s="623" t="s">
        <v>249</v>
      </c>
      <c r="BZ20" s="624"/>
      <c r="CA20" s="624"/>
      <c r="CB20" s="624"/>
      <c r="CC20" s="624"/>
      <c r="CD20" s="624"/>
      <c r="CE20" s="624"/>
      <c r="CF20" s="624"/>
      <c r="CG20" s="624"/>
      <c r="CH20" s="624"/>
      <c r="CI20" s="624"/>
      <c r="CJ20" s="624"/>
      <c r="CK20" s="624"/>
      <c r="CL20" s="625"/>
      <c r="CM20" s="611" t="s">
        <v>119</v>
      </c>
      <c r="CN20" s="612"/>
      <c r="CO20" s="612"/>
      <c r="CP20" s="612"/>
      <c r="CQ20" s="612"/>
      <c r="CR20" s="612"/>
      <c r="CS20" s="612"/>
      <c r="CT20" s="613"/>
      <c r="CU20" s="616" t="s">
        <v>154</v>
      </c>
      <c r="CV20" s="617"/>
      <c r="CW20" s="617"/>
      <c r="CX20" s="622"/>
      <c r="CY20" s="620" t="s">
        <v>154</v>
      </c>
      <c r="CZ20" s="612"/>
      <c r="DA20" s="612"/>
      <c r="DB20" s="612"/>
      <c r="DC20" s="612"/>
      <c r="DD20" s="612"/>
      <c r="DE20" s="612"/>
      <c r="DF20" s="612"/>
      <c r="DG20" s="612"/>
      <c r="DH20" s="612"/>
      <c r="DI20" s="612"/>
      <c r="DJ20" s="612"/>
      <c r="DK20" s="613"/>
      <c r="DL20" s="620" t="s">
        <v>214</v>
      </c>
      <c r="DM20" s="612"/>
      <c r="DN20" s="612"/>
      <c r="DO20" s="612"/>
      <c r="DP20" s="612"/>
      <c r="DQ20" s="612"/>
      <c r="DR20" s="612"/>
      <c r="DS20" s="612"/>
      <c r="DT20" s="612"/>
      <c r="DU20" s="612"/>
      <c r="DV20" s="612"/>
      <c r="DW20" s="612"/>
      <c r="DX20" s="621"/>
    </row>
    <row r="21" spans="2:128" ht="11.25" customHeight="1" x14ac:dyDescent="0.2">
      <c r="B21" s="608" t="s">
        <v>250</v>
      </c>
      <c r="C21" s="609"/>
      <c r="D21" s="609"/>
      <c r="E21" s="609"/>
      <c r="F21" s="609"/>
      <c r="G21" s="609"/>
      <c r="H21" s="609"/>
      <c r="I21" s="609"/>
      <c r="J21" s="609"/>
      <c r="K21" s="609"/>
      <c r="L21" s="609"/>
      <c r="M21" s="609"/>
      <c r="N21" s="609"/>
      <c r="O21" s="609"/>
      <c r="P21" s="609"/>
      <c r="Q21" s="610"/>
      <c r="R21" s="611">
        <v>113074994</v>
      </c>
      <c r="S21" s="612"/>
      <c r="T21" s="612"/>
      <c r="U21" s="612"/>
      <c r="V21" s="612"/>
      <c r="W21" s="612"/>
      <c r="X21" s="612"/>
      <c r="Y21" s="613"/>
      <c r="Z21" s="616">
        <v>21.5</v>
      </c>
      <c r="AA21" s="617"/>
      <c r="AB21" s="617"/>
      <c r="AC21" s="622"/>
      <c r="AD21" s="620">
        <v>113074994</v>
      </c>
      <c r="AE21" s="612"/>
      <c r="AF21" s="612"/>
      <c r="AG21" s="612"/>
      <c r="AH21" s="612"/>
      <c r="AI21" s="612"/>
      <c r="AJ21" s="612"/>
      <c r="AK21" s="613"/>
      <c r="AL21" s="616">
        <v>36.4</v>
      </c>
      <c r="AM21" s="617"/>
      <c r="AN21" s="617"/>
      <c r="AO21" s="618"/>
      <c r="AP21" s="623" t="s">
        <v>251</v>
      </c>
      <c r="AQ21" s="624"/>
      <c r="AR21" s="624"/>
      <c r="AS21" s="624"/>
      <c r="AT21" s="624"/>
      <c r="AU21" s="624"/>
      <c r="AV21" s="624"/>
      <c r="AW21" s="624"/>
      <c r="AX21" s="624"/>
      <c r="AY21" s="624"/>
      <c r="AZ21" s="624"/>
      <c r="BA21" s="624"/>
      <c r="BB21" s="624"/>
      <c r="BC21" s="625"/>
      <c r="BD21" s="611">
        <v>1033120</v>
      </c>
      <c r="BE21" s="612"/>
      <c r="BF21" s="612"/>
      <c r="BG21" s="612"/>
      <c r="BH21" s="612"/>
      <c r="BI21" s="612"/>
      <c r="BJ21" s="612"/>
      <c r="BK21" s="613"/>
      <c r="BL21" s="614">
        <v>0.5</v>
      </c>
      <c r="BM21" s="614"/>
      <c r="BN21" s="614"/>
      <c r="BO21" s="614"/>
      <c r="BP21" s="615" t="s">
        <v>214</v>
      </c>
      <c r="BQ21" s="615"/>
      <c r="BR21" s="615"/>
      <c r="BS21" s="615"/>
      <c r="BT21" s="615"/>
      <c r="BU21" s="615"/>
      <c r="BV21" s="615"/>
      <c r="BW21" s="619"/>
      <c r="BY21" s="623" t="s">
        <v>252</v>
      </c>
      <c r="BZ21" s="624"/>
      <c r="CA21" s="624"/>
      <c r="CB21" s="624"/>
      <c r="CC21" s="624"/>
      <c r="CD21" s="624"/>
      <c r="CE21" s="624"/>
      <c r="CF21" s="624"/>
      <c r="CG21" s="624"/>
      <c r="CH21" s="624"/>
      <c r="CI21" s="624"/>
      <c r="CJ21" s="624"/>
      <c r="CK21" s="624"/>
      <c r="CL21" s="625"/>
      <c r="CM21" s="611">
        <v>211474</v>
      </c>
      <c r="CN21" s="612"/>
      <c r="CO21" s="612"/>
      <c r="CP21" s="612"/>
      <c r="CQ21" s="612"/>
      <c r="CR21" s="612"/>
      <c r="CS21" s="612"/>
      <c r="CT21" s="613"/>
      <c r="CU21" s="616">
        <v>0</v>
      </c>
      <c r="CV21" s="617"/>
      <c r="CW21" s="617"/>
      <c r="CX21" s="622"/>
      <c r="CY21" s="620" t="s">
        <v>119</v>
      </c>
      <c r="CZ21" s="612"/>
      <c r="DA21" s="612"/>
      <c r="DB21" s="612"/>
      <c r="DC21" s="612"/>
      <c r="DD21" s="612"/>
      <c r="DE21" s="612"/>
      <c r="DF21" s="612"/>
      <c r="DG21" s="612"/>
      <c r="DH21" s="612"/>
      <c r="DI21" s="612"/>
      <c r="DJ21" s="612"/>
      <c r="DK21" s="613"/>
      <c r="DL21" s="620">
        <v>211474</v>
      </c>
      <c r="DM21" s="612"/>
      <c r="DN21" s="612"/>
      <c r="DO21" s="612"/>
      <c r="DP21" s="612"/>
      <c r="DQ21" s="612"/>
      <c r="DR21" s="612"/>
      <c r="DS21" s="612"/>
      <c r="DT21" s="612"/>
      <c r="DU21" s="612"/>
      <c r="DV21" s="612"/>
      <c r="DW21" s="612"/>
      <c r="DX21" s="621"/>
    </row>
    <row r="22" spans="2:128" ht="11.25" customHeight="1" x14ac:dyDescent="0.2">
      <c r="B22" s="608" t="s">
        <v>253</v>
      </c>
      <c r="C22" s="609"/>
      <c r="D22" s="609"/>
      <c r="E22" s="609"/>
      <c r="F22" s="609"/>
      <c r="G22" s="609"/>
      <c r="H22" s="609"/>
      <c r="I22" s="609"/>
      <c r="J22" s="609"/>
      <c r="K22" s="609"/>
      <c r="L22" s="609"/>
      <c r="M22" s="609"/>
      <c r="N22" s="609"/>
      <c r="O22" s="609"/>
      <c r="P22" s="609"/>
      <c r="Q22" s="610"/>
      <c r="R22" s="611">
        <v>1686260</v>
      </c>
      <c r="S22" s="612"/>
      <c r="T22" s="612"/>
      <c r="U22" s="612"/>
      <c r="V22" s="612"/>
      <c r="W22" s="612"/>
      <c r="X22" s="612"/>
      <c r="Y22" s="613"/>
      <c r="Z22" s="616">
        <v>0.3</v>
      </c>
      <c r="AA22" s="617"/>
      <c r="AB22" s="617"/>
      <c r="AC22" s="622"/>
      <c r="AD22" s="620" t="s">
        <v>214</v>
      </c>
      <c r="AE22" s="612"/>
      <c r="AF22" s="612"/>
      <c r="AG22" s="612"/>
      <c r="AH22" s="612"/>
      <c r="AI22" s="612"/>
      <c r="AJ22" s="612"/>
      <c r="AK22" s="613"/>
      <c r="AL22" s="616" t="s">
        <v>214</v>
      </c>
      <c r="AM22" s="617"/>
      <c r="AN22" s="617"/>
      <c r="AO22" s="618"/>
      <c r="AP22" s="623" t="s">
        <v>254</v>
      </c>
      <c r="AQ22" s="624"/>
      <c r="AR22" s="624"/>
      <c r="AS22" s="624"/>
      <c r="AT22" s="624"/>
      <c r="AU22" s="624"/>
      <c r="AV22" s="624"/>
      <c r="AW22" s="624"/>
      <c r="AX22" s="624"/>
      <c r="AY22" s="624"/>
      <c r="AZ22" s="624"/>
      <c r="BA22" s="624"/>
      <c r="BB22" s="624"/>
      <c r="BC22" s="625"/>
      <c r="BD22" s="611">
        <v>1332731</v>
      </c>
      <c r="BE22" s="612"/>
      <c r="BF22" s="612"/>
      <c r="BG22" s="612"/>
      <c r="BH22" s="612"/>
      <c r="BI22" s="612"/>
      <c r="BJ22" s="612"/>
      <c r="BK22" s="613"/>
      <c r="BL22" s="614">
        <v>0.7</v>
      </c>
      <c r="BM22" s="614"/>
      <c r="BN22" s="614"/>
      <c r="BO22" s="614"/>
      <c r="BP22" s="615" t="s">
        <v>154</v>
      </c>
      <c r="BQ22" s="615"/>
      <c r="BR22" s="615"/>
      <c r="BS22" s="615"/>
      <c r="BT22" s="615"/>
      <c r="BU22" s="615"/>
      <c r="BV22" s="615"/>
      <c r="BW22" s="619"/>
      <c r="BY22" s="623" t="s">
        <v>255</v>
      </c>
      <c r="BZ22" s="624"/>
      <c r="CA22" s="624"/>
      <c r="CB22" s="624"/>
      <c r="CC22" s="624"/>
      <c r="CD22" s="624"/>
      <c r="CE22" s="624"/>
      <c r="CF22" s="624"/>
      <c r="CG22" s="624"/>
      <c r="CH22" s="624"/>
      <c r="CI22" s="624"/>
      <c r="CJ22" s="624"/>
      <c r="CK22" s="624"/>
      <c r="CL22" s="625"/>
      <c r="CM22" s="611">
        <v>935007</v>
      </c>
      <c r="CN22" s="612"/>
      <c r="CO22" s="612"/>
      <c r="CP22" s="612"/>
      <c r="CQ22" s="612"/>
      <c r="CR22" s="612"/>
      <c r="CS22" s="612"/>
      <c r="CT22" s="613"/>
      <c r="CU22" s="616">
        <v>0.2</v>
      </c>
      <c r="CV22" s="617"/>
      <c r="CW22" s="617"/>
      <c r="CX22" s="622"/>
      <c r="CY22" s="620" t="s">
        <v>214</v>
      </c>
      <c r="CZ22" s="612"/>
      <c r="DA22" s="612"/>
      <c r="DB22" s="612"/>
      <c r="DC22" s="612"/>
      <c r="DD22" s="612"/>
      <c r="DE22" s="612"/>
      <c r="DF22" s="612"/>
      <c r="DG22" s="612"/>
      <c r="DH22" s="612"/>
      <c r="DI22" s="612"/>
      <c r="DJ22" s="612"/>
      <c r="DK22" s="613"/>
      <c r="DL22" s="620">
        <v>935007</v>
      </c>
      <c r="DM22" s="612"/>
      <c r="DN22" s="612"/>
      <c r="DO22" s="612"/>
      <c r="DP22" s="612"/>
      <c r="DQ22" s="612"/>
      <c r="DR22" s="612"/>
      <c r="DS22" s="612"/>
      <c r="DT22" s="612"/>
      <c r="DU22" s="612"/>
      <c r="DV22" s="612"/>
      <c r="DW22" s="612"/>
      <c r="DX22" s="621"/>
    </row>
    <row r="23" spans="2:128" ht="11.25" customHeight="1" x14ac:dyDescent="0.2">
      <c r="B23" s="608" t="s">
        <v>256</v>
      </c>
      <c r="C23" s="609"/>
      <c r="D23" s="609"/>
      <c r="E23" s="609"/>
      <c r="F23" s="609"/>
      <c r="G23" s="609"/>
      <c r="H23" s="609"/>
      <c r="I23" s="609"/>
      <c r="J23" s="609"/>
      <c r="K23" s="609"/>
      <c r="L23" s="609"/>
      <c r="M23" s="609"/>
      <c r="N23" s="609"/>
      <c r="O23" s="609"/>
      <c r="P23" s="609"/>
      <c r="Q23" s="610"/>
      <c r="R23" s="611">
        <v>12039</v>
      </c>
      <c r="S23" s="612"/>
      <c r="T23" s="612"/>
      <c r="U23" s="612"/>
      <c r="V23" s="612"/>
      <c r="W23" s="612"/>
      <c r="X23" s="612"/>
      <c r="Y23" s="613"/>
      <c r="Z23" s="616">
        <v>0</v>
      </c>
      <c r="AA23" s="617"/>
      <c r="AB23" s="617"/>
      <c r="AC23" s="622"/>
      <c r="AD23" s="620" t="s">
        <v>119</v>
      </c>
      <c r="AE23" s="612"/>
      <c r="AF23" s="612"/>
      <c r="AG23" s="612"/>
      <c r="AH23" s="612"/>
      <c r="AI23" s="612"/>
      <c r="AJ23" s="612"/>
      <c r="AK23" s="613"/>
      <c r="AL23" s="616" t="s">
        <v>119</v>
      </c>
      <c r="AM23" s="617"/>
      <c r="AN23" s="617"/>
      <c r="AO23" s="618"/>
      <c r="AP23" s="623" t="s">
        <v>257</v>
      </c>
      <c r="AQ23" s="624"/>
      <c r="AR23" s="624"/>
      <c r="AS23" s="624"/>
      <c r="AT23" s="624"/>
      <c r="AU23" s="624"/>
      <c r="AV23" s="624"/>
      <c r="AW23" s="624"/>
      <c r="AX23" s="624"/>
      <c r="AY23" s="624"/>
      <c r="AZ23" s="624"/>
      <c r="BA23" s="624"/>
      <c r="BB23" s="624"/>
      <c r="BC23" s="625"/>
      <c r="BD23" s="611">
        <v>12961266</v>
      </c>
      <c r="BE23" s="612"/>
      <c r="BF23" s="612"/>
      <c r="BG23" s="612"/>
      <c r="BH23" s="612"/>
      <c r="BI23" s="612"/>
      <c r="BJ23" s="612"/>
      <c r="BK23" s="613"/>
      <c r="BL23" s="614">
        <v>6.5</v>
      </c>
      <c r="BM23" s="614"/>
      <c r="BN23" s="614"/>
      <c r="BO23" s="614"/>
      <c r="BP23" s="615" t="s">
        <v>214</v>
      </c>
      <c r="BQ23" s="615"/>
      <c r="BR23" s="615"/>
      <c r="BS23" s="615"/>
      <c r="BT23" s="615"/>
      <c r="BU23" s="615"/>
      <c r="BV23" s="615"/>
      <c r="BW23" s="619"/>
      <c r="BY23" s="623" t="s">
        <v>258</v>
      </c>
      <c r="BZ23" s="624"/>
      <c r="CA23" s="624"/>
      <c r="CB23" s="624"/>
      <c r="CC23" s="624"/>
      <c r="CD23" s="624"/>
      <c r="CE23" s="624"/>
      <c r="CF23" s="624"/>
      <c r="CG23" s="624"/>
      <c r="CH23" s="624"/>
      <c r="CI23" s="624"/>
      <c r="CJ23" s="624"/>
      <c r="CK23" s="624"/>
      <c r="CL23" s="625"/>
      <c r="CM23" s="611">
        <v>641428</v>
      </c>
      <c r="CN23" s="612"/>
      <c r="CO23" s="612"/>
      <c r="CP23" s="612"/>
      <c r="CQ23" s="612"/>
      <c r="CR23" s="612"/>
      <c r="CS23" s="612"/>
      <c r="CT23" s="613"/>
      <c r="CU23" s="616">
        <v>0.1</v>
      </c>
      <c r="CV23" s="617"/>
      <c r="CW23" s="617"/>
      <c r="CX23" s="622"/>
      <c r="CY23" s="620" t="s">
        <v>214</v>
      </c>
      <c r="CZ23" s="612"/>
      <c r="DA23" s="612"/>
      <c r="DB23" s="612"/>
      <c r="DC23" s="612"/>
      <c r="DD23" s="612"/>
      <c r="DE23" s="612"/>
      <c r="DF23" s="612"/>
      <c r="DG23" s="612"/>
      <c r="DH23" s="612"/>
      <c r="DI23" s="612"/>
      <c r="DJ23" s="612"/>
      <c r="DK23" s="613"/>
      <c r="DL23" s="620">
        <v>641428</v>
      </c>
      <c r="DM23" s="612"/>
      <c r="DN23" s="612"/>
      <c r="DO23" s="612"/>
      <c r="DP23" s="612"/>
      <c r="DQ23" s="612"/>
      <c r="DR23" s="612"/>
      <c r="DS23" s="612"/>
      <c r="DT23" s="612"/>
      <c r="DU23" s="612"/>
      <c r="DV23" s="612"/>
      <c r="DW23" s="612"/>
      <c r="DX23" s="621"/>
    </row>
    <row r="24" spans="2:128" ht="11.25" customHeight="1" x14ac:dyDescent="0.2">
      <c r="B24" s="608" t="s">
        <v>259</v>
      </c>
      <c r="C24" s="609"/>
      <c r="D24" s="609"/>
      <c r="E24" s="609"/>
      <c r="F24" s="609"/>
      <c r="G24" s="609"/>
      <c r="H24" s="609"/>
      <c r="I24" s="609"/>
      <c r="J24" s="609"/>
      <c r="K24" s="609"/>
      <c r="L24" s="609"/>
      <c r="M24" s="609"/>
      <c r="N24" s="609"/>
      <c r="O24" s="609"/>
      <c r="P24" s="609"/>
      <c r="Q24" s="610"/>
      <c r="R24" s="611">
        <v>340158959</v>
      </c>
      <c r="S24" s="612"/>
      <c r="T24" s="612"/>
      <c r="U24" s="612"/>
      <c r="V24" s="612"/>
      <c r="W24" s="612"/>
      <c r="X24" s="612"/>
      <c r="Y24" s="613"/>
      <c r="Z24" s="616">
        <v>64.7</v>
      </c>
      <c r="AA24" s="617"/>
      <c r="AB24" s="617"/>
      <c r="AC24" s="622"/>
      <c r="AD24" s="620">
        <v>309050717</v>
      </c>
      <c r="AE24" s="612"/>
      <c r="AF24" s="612"/>
      <c r="AG24" s="612"/>
      <c r="AH24" s="612"/>
      <c r="AI24" s="612"/>
      <c r="AJ24" s="612"/>
      <c r="AK24" s="613"/>
      <c r="AL24" s="616">
        <v>99.5</v>
      </c>
      <c r="AM24" s="617"/>
      <c r="AN24" s="617"/>
      <c r="AO24" s="618"/>
      <c r="AP24" s="623" t="s">
        <v>260</v>
      </c>
      <c r="AQ24" s="624"/>
      <c r="AR24" s="624"/>
      <c r="AS24" s="624"/>
      <c r="AT24" s="624"/>
      <c r="AU24" s="624"/>
      <c r="AV24" s="624"/>
      <c r="AW24" s="624"/>
      <c r="AX24" s="624"/>
      <c r="AY24" s="624"/>
      <c r="AZ24" s="624"/>
      <c r="BA24" s="624"/>
      <c r="BB24" s="624"/>
      <c r="BC24" s="625"/>
      <c r="BD24" s="611">
        <v>18689331</v>
      </c>
      <c r="BE24" s="612"/>
      <c r="BF24" s="612"/>
      <c r="BG24" s="612"/>
      <c r="BH24" s="612"/>
      <c r="BI24" s="612"/>
      <c r="BJ24" s="612"/>
      <c r="BK24" s="613"/>
      <c r="BL24" s="614">
        <v>9.4</v>
      </c>
      <c r="BM24" s="614"/>
      <c r="BN24" s="614"/>
      <c r="BO24" s="614"/>
      <c r="BP24" s="615" t="s">
        <v>214</v>
      </c>
      <c r="BQ24" s="615"/>
      <c r="BR24" s="615"/>
      <c r="BS24" s="615"/>
      <c r="BT24" s="615"/>
      <c r="BU24" s="615"/>
      <c r="BV24" s="615"/>
      <c r="BW24" s="619"/>
      <c r="BY24" s="623" t="s">
        <v>261</v>
      </c>
      <c r="BZ24" s="624"/>
      <c r="CA24" s="624"/>
      <c r="CB24" s="624"/>
      <c r="CC24" s="624"/>
      <c r="CD24" s="624"/>
      <c r="CE24" s="624"/>
      <c r="CF24" s="624"/>
      <c r="CG24" s="624"/>
      <c r="CH24" s="624"/>
      <c r="CI24" s="624"/>
      <c r="CJ24" s="624"/>
      <c r="CK24" s="624"/>
      <c r="CL24" s="625"/>
      <c r="CM24" s="611" t="s">
        <v>214</v>
      </c>
      <c r="CN24" s="612"/>
      <c r="CO24" s="612"/>
      <c r="CP24" s="612"/>
      <c r="CQ24" s="612"/>
      <c r="CR24" s="612"/>
      <c r="CS24" s="612"/>
      <c r="CT24" s="613"/>
      <c r="CU24" s="616" t="s">
        <v>214</v>
      </c>
      <c r="CV24" s="617"/>
      <c r="CW24" s="617"/>
      <c r="CX24" s="622"/>
      <c r="CY24" s="620" t="s">
        <v>154</v>
      </c>
      <c r="CZ24" s="612"/>
      <c r="DA24" s="612"/>
      <c r="DB24" s="612"/>
      <c r="DC24" s="612"/>
      <c r="DD24" s="612"/>
      <c r="DE24" s="612"/>
      <c r="DF24" s="612"/>
      <c r="DG24" s="612"/>
      <c r="DH24" s="612"/>
      <c r="DI24" s="612"/>
      <c r="DJ24" s="612"/>
      <c r="DK24" s="613"/>
      <c r="DL24" s="620" t="s">
        <v>119</v>
      </c>
      <c r="DM24" s="612"/>
      <c r="DN24" s="612"/>
      <c r="DO24" s="612"/>
      <c r="DP24" s="612"/>
      <c r="DQ24" s="612"/>
      <c r="DR24" s="612"/>
      <c r="DS24" s="612"/>
      <c r="DT24" s="612"/>
      <c r="DU24" s="612"/>
      <c r="DV24" s="612"/>
      <c r="DW24" s="612"/>
      <c r="DX24" s="621"/>
    </row>
    <row r="25" spans="2:128" ht="11.25" customHeight="1" x14ac:dyDescent="0.2">
      <c r="B25" s="608" t="s">
        <v>262</v>
      </c>
      <c r="C25" s="609"/>
      <c r="D25" s="609"/>
      <c r="E25" s="609"/>
      <c r="F25" s="609"/>
      <c r="G25" s="609"/>
      <c r="H25" s="609"/>
      <c r="I25" s="609"/>
      <c r="J25" s="609"/>
      <c r="K25" s="609"/>
      <c r="L25" s="609"/>
      <c r="M25" s="609"/>
      <c r="N25" s="609"/>
      <c r="O25" s="609"/>
      <c r="P25" s="609"/>
      <c r="Q25" s="610"/>
      <c r="R25" s="611">
        <v>317495</v>
      </c>
      <c r="S25" s="612"/>
      <c r="T25" s="612"/>
      <c r="U25" s="612"/>
      <c r="V25" s="612"/>
      <c r="W25" s="612"/>
      <c r="X25" s="612"/>
      <c r="Y25" s="613"/>
      <c r="Z25" s="616">
        <v>0.1</v>
      </c>
      <c r="AA25" s="617"/>
      <c r="AB25" s="617"/>
      <c r="AC25" s="622"/>
      <c r="AD25" s="620">
        <v>317495</v>
      </c>
      <c r="AE25" s="612"/>
      <c r="AF25" s="612"/>
      <c r="AG25" s="612"/>
      <c r="AH25" s="612"/>
      <c r="AI25" s="612"/>
      <c r="AJ25" s="612"/>
      <c r="AK25" s="613"/>
      <c r="AL25" s="616">
        <v>0.1</v>
      </c>
      <c r="AM25" s="617"/>
      <c r="AN25" s="617"/>
      <c r="AO25" s="618"/>
      <c r="AP25" s="623" t="s">
        <v>263</v>
      </c>
      <c r="AQ25" s="624"/>
      <c r="AR25" s="624"/>
      <c r="AS25" s="624"/>
      <c r="AT25" s="624"/>
      <c r="AU25" s="624"/>
      <c r="AV25" s="624"/>
      <c r="AW25" s="624"/>
      <c r="AX25" s="624"/>
      <c r="AY25" s="624"/>
      <c r="AZ25" s="624"/>
      <c r="BA25" s="624"/>
      <c r="BB25" s="624"/>
      <c r="BC25" s="625"/>
      <c r="BD25" s="611">
        <v>7262</v>
      </c>
      <c r="BE25" s="612"/>
      <c r="BF25" s="612"/>
      <c r="BG25" s="612"/>
      <c r="BH25" s="612"/>
      <c r="BI25" s="612"/>
      <c r="BJ25" s="612"/>
      <c r="BK25" s="613"/>
      <c r="BL25" s="614">
        <v>0</v>
      </c>
      <c r="BM25" s="614"/>
      <c r="BN25" s="614"/>
      <c r="BO25" s="614"/>
      <c r="BP25" s="615" t="s">
        <v>119</v>
      </c>
      <c r="BQ25" s="615"/>
      <c r="BR25" s="615"/>
      <c r="BS25" s="615"/>
      <c r="BT25" s="615"/>
      <c r="BU25" s="615"/>
      <c r="BV25" s="615"/>
      <c r="BW25" s="619"/>
      <c r="BY25" s="623" t="s">
        <v>264</v>
      </c>
      <c r="BZ25" s="624"/>
      <c r="CA25" s="624"/>
      <c r="CB25" s="624"/>
      <c r="CC25" s="624"/>
      <c r="CD25" s="624"/>
      <c r="CE25" s="624"/>
      <c r="CF25" s="624"/>
      <c r="CG25" s="624"/>
      <c r="CH25" s="624"/>
      <c r="CI25" s="624"/>
      <c r="CJ25" s="624"/>
      <c r="CK25" s="624"/>
      <c r="CL25" s="625"/>
      <c r="CM25" s="611">
        <v>23941181</v>
      </c>
      <c r="CN25" s="612"/>
      <c r="CO25" s="612"/>
      <c r="CP25" s="612"/>
      <c r="CQ25" s="612"/>
      <c r="CR25" s="612"/>
      <c r="CS25" s="612"/>
      <c r="CT25" s="613"/>
      <c r="CU25" s="616">
        <v>4.5999999999999996</v>
      </c>
      <c r="CV25" s="617"/>
      <c r="CW25" s="617"/>
      <c r="CX25" s="622"/>
      <c r="CY25" s="620" t="s">
        <v>214</v>
      </c>
      <c r="CZ25" s="612"/>
      <c r="DA25" s="612"/>
      <c r="DB25" s="612"/>
      <c r="DC25" s="612"/>
      <c r="DD25" s="612"/>
      <c r="DE25" s="612"/>
      <c r="DF25" s="612"/>
      <c r="DG25" s="612"/>
      <c r="DH25" s="612"/>
      <c r="DI25" s="612"/>
      <c r="DJ25" s="612"/>
      <c r="DK25" s="613"/>
      <c r="DL25" s="620">
        <v>23941181</v>
      </c>
      <c r="DM25" s="612"/>
      <c r="DN25" s="612"/>
      <c r="DO25" s="612"/>
      <c r="DP25" s="612"/>
      <c r="DQ25" s="612"/>
      <c r="DR25" s="612"/>
      <c r="DS25" s="612"/>
      <c r="DT25" s="612"/>
      <c r="DU25" s="612"/>
      <c r="DV25" s="612"/>
      <c r="DW25" s="612"/>
      <c r="DX25" s="621"/>
    </row>
    <row r="26" spans="2:128" ht="11.25" customHeight="1" x14ac:dyDescent="0.2">
      <c r="B26" s="608" t="s">
        <v>265</v>
      </c>
      <c r="C26" s="609"/>
      <c r="D26" s="609"/>
      <c r="E26" s="609"/>
      <c r="F26" s="609"/>
      <c r="G26" s="609"/>
      <c r="H26" s="609"/>
      <c r="I26" s="609"/>
      <c r="J26" s="609"/>
      <c r="K26" s="609"/>
      <c r="L26" s="609"/>
      <c r="M26" s="609"/>
      <c r="N26" s="609"/>
      <c r="O26" s="609"/>
      <c r="P26" s="609"/>
      <c r="Q26" s="610"/>
      <c r="R26" s="611">
        <v>2820175</v>
      </c>
      <c r="S26" s="612"/>
      <c r="T26" s="612"/>
      <c r="U26" s="612"/>
      <c r="V26" s="612"/>
      <c r="W26" s="612"/>
      <c r="X26" s="612"/>
      <c r="Y26" s="613"/>
      <c r="Z26" s="616">
        <v>0.5</v>
      </c>
      <c r="AA26" s="617"/>
      <c r="AB26" s="617"/>
      <c r="AC26" s="622"/>
      <c r="AD26" s="620" t="s">
        <v>119</v>
      </c>
      <c r="AE26" s="612"/>
      <c r="AF26" s="612"/>
      <c r="AG26" s="612"/>
      <c r="AH26" s="612"/>
      <c r="AI26" s="612"/>
      <c r="AJ26" s="612"/>
      <c r="AK26" s="613"/>
      <c r="AL26" s="616" t="s">
        <v>214</v>
      </c>
      <c r="AM26" s="617"/>
      <c r="AN26" s="617"/>
      <c r="AO26" s="618"/>
      <c r="AP26" s="623" t="s">
        <v>266</v>
      </c>
      <c r="AQ26" s="624"/>
      <c r="AR26" s="624"/>
      <c r="AS26" s="624"/>
      <c r="AT26" s="624"/>
      <c r="AU26" s="624"/>
      <c r="AV26" s="624"/>
      <c r="AW26" s="624"/>
      <c r="AX26" s="624"/>
      <c r="AY26" s="624"/>
      <c r="AZ26" s="624"/>
      <c r="BA26" s="624"/>
      <c r="BB26" s="624"/>
      <c r="BC26" s="625"/>
      <c r="BD26" s="611" t="s">
        <v>119</v>
      </c>
      <c r="BE26" s="612"/>
      <c r="BF26" s="612"/>
      <c r="BG26" s="612"/>
      <c r="BH26" s="612"/>
      <c r="BI26" s="612"/>
      <c r="BJ26" s="612"/>
      <c r="BK26" s="613"/>
      <c r="BL26" s="614" t="s">
        <v>214</v>
      </c>
      <c r="BM26" s="614"/>
      <c r="BN26" s="614"/>
      <c r="BO26" s="614"/>
      <c r="BP26" s="615" t="s">
        <v>119</v>
      </c>
      <c r="BQ26" s="615"/>
      <c r="BR26" s="615"/>
      <c r="BS26" s="615"/>
      <c r="BT26" s="615"/>
      <c r="BU26" s="615"/>
      <c r="BV26" s="615"/>
      <c r="BW26" s="619"/>
      <c r="BY26" s="623" t="s">
        <v>267</v>
      </c>
      <c r="BZ26" s="624"/>
      <c r="CA26" s="624"/>
      <c r="CB26" s="624"/>
      <c r="CC26" s="624"/>
      <c r="CD26" s="624"/>
      <c r="CE26" s="624"/>
      <c r="CF26" s="624"/>
      <c r="CG26" s="624"/>
      <c r="CH26" s="624"/>
      <c r="CI26" s="624"/>
      <c r="CJ26" s="624"/>
      <c r="CK26" s="624"/>
      <c r="CL26" s="625"/>
      <c r="CM26" s="611">
        <v>714225</v>
      </c>
      <c r="CN26" s="612"/>
      <c r="CO26" s="612"/>
      <c r="CP26" s="612"/>
      <c r="CQ26" s="612"/>
      <c r="CR26" s="612"/>
      <c r="CS26" s="612"/>
      <c r="CT26" s="613"/>
      <c r="CU26" s="616">
        <v>0.1</v>
      </c>
      <c r="CV26" s="617"/>
      <c r="CW26" s="617"/>
      <c r="CX26" s="622"/>
      <c r="CY26" s="620" t="s">
        <v>214</v>
      </c>
      <c r="CZ26" s="612"/>
      <c r="DA26" s="612"/>
      <c r="DB26" s="612"/>
      <c r="DC26" s="612"/>
      <c r="DD26" s="612"/>
      <c r="DE26" s="612"/>
      <c r="DF26" s="612"/>
      <c r="DG26" s="612"/>
      <c r="DH26" s="612"/>
      <c r="DI26" s="612"/>
      <c r="DJ26" s="612"/>
      <c r="DK26" s="613"/>
      <c r="DL26" s="620">
        <v>714225</v>
      </c>
      <c r="DM26" s="612"/>
      <c r="DN26" s="612"/>
      <c r="DO26" s="612"/>
      <c r="DP26" s="612"/>
      <c r="DQ26" s="612"/>
      <c r="DR26" s="612"/>
      <c r="DS26" s="612"/>
      <c r="DT26" s="612"/>
      <c r="DU26" s="612"/>
      <c r="DV26" s="612"/>
      <c r="DW26" s="612"/>
      <c r="DX26" s="621"/>
    </row>
    <row r="27" spans="2:128" ht="11.25" customHeight="1" x14ac:dyDescent="0.2">
      <c r="B27" s="608" t="s">
        <v>268</v>
      </c>
      <c r="C27" s="609"/>
      <c r="D27" s="609"/>
      <c r="E27" s="609"/>
      <c r="F27" s="609"/>
      <c r="G27" s="609"/>
      <c r="H27" s="609"/>
      <c r="I27" s="609"/>
      <c r="J27" s="609"/>
      <c r="K27" s="609"/>
      <c r="L27" s="609"/>
      <c r="M27" s="609"/>
      <c r="N27" s="609"/>
      <c r="O27" s="609"/>
      <c r="P27" s="609"/>
      <c r="Q27" s="610"/>
      <c r="R27" s="611">
        <v>5629553</v>
      </c>
      <c r="S27" s="612"/>
      <c r="T27" s="612"/>
      <c r="U27" s="612"/>
      <c r="V27" s="612"/>
      <c r="W27" s="612"/>
      <c r="X27" s="612"/>
      <c r="Y27" s="613"/>
      <c r="Z27" s="616">
        <v>1.1000000000000001</v>
      </c>
      <c r="AA27" s="617"/>
      <c r="AB27" s="617"/>
      <c r="AC27" s="622"/>
      <c r="AD27" s="620">
        <v>497503</v>
      </c>
      <c r="AE27" s="612"/>
      <c r="AF27" s="612"/>
      <c r="AG27" s="612"/>
      <c r="AH27" s="612"/>
      <c r="AI27" s="612"/>
      <c r="AJ27" s="612"/>
      <c r="AK27" s="613"/>
      <c r="AL27" s="616">
        <v>0.2</v>
      </c>
      <c r="AM27" s="617"/>
      <c r="AN27" s="617"/>
      <c r="AO27" s="618"/>
      <c r="AP27" s="623" t="s">
        <v>269</v>
      </c>
      <c r="AQ27" s="624"/>
      <c r="AR27" s="624"/>
      <c r="AS27" s="624"/>
      <c r="AT27" s="624"/>
      <c r="AU27" s="624"/>
      <c r="AV27" s="624"/>
      <c r="AW27" s="624"/>
      <c r="AX27" s="624"/>
      <c r="AY27" s="624"/>
      <c r="AZ27" s="624"/>
      <c r="BA27" s="624"/>
      <c r="BB27" s="624"/>
      <c r="BC27" s="625"/>
      <c r="BD27" s="611" t="s">
        <v>119</v>
      </c>
      <c r="BE27" s="612"/>
      <c r="BF27" s="612"/>
      <c r="BG27" s="612"/>
      <c r="BH27" s="612"/>
      <c r="BI27" s="612"/>
      <c r="BJ27" s="612"/>
      <c r="BK27" s="613"/>
      <c r="BL27" s="614" t="s">
        <v>119</v>
      </c>
      <c r="BM27" s="614"/>
      <c r="BN27" s="614"/>
      <c r="BO27" s="614"/>
      <c r="BP27" s="615" t="s">
        <v>214</v>
      </c>
      <c r="BQ27" s="615"/>
      <c r="BR27" s="615"/>
      <c r="BS27" s="615"/>
      <c r="BT27" s="615"/>
      <c r="BU27" s="615"/>
      <c r="BV27" s="615"/>
      <c r="BW27" s="619"/>
      <c r="BY27" s="623" t="s">
        <v>270</v>
      </c>
      <c r="BZ27" s="624"/>
      <c r="CA27" s="624"/>
      <c r="CB27" s="624"/>
      <c r="CC27" s="624"/>
      <c r="CD27" s="624"/>
      <c r="CE27" s="624"/>
      <c r="CF27" s="624"/>
      <c r="CG27" s="624"/>
      <c r="CH27" s="624"/>
      <c r="CI27" s="624"/>
      <c r="CJ27" s="624"/>
      <c r="CK27" s="624"/>
      <c r="CL27" s="625"/>
      <c r="CM27" s="611" t="s">
        <v>214</v>
      </c>
      <c r="CN27" s="612"/>
      <c r="CO27" s="612"/>
      <c r="CP27" s="612"/>
      <c r="CQ27" s="612"/>
      <c r="CR27" s="612"/>
      <c r="CS27" s="612"/>
      <c r="CT27" s="613"/>
      <c r="CU27" s="616" t="s">
        <v>214</v>
      </c>
      <c r="CV27" s="617"/>
      <c r="CW27" s="617"/>
      <c r="CX27" s="622"/>
      <c r="CY27" s="620" t="s">
        <v>214</v>
      </c>
      <c r="CZ27" s="612"/>
      <c r="DA27" s="612"/>
      <c r="DB27" s="612"/>
      <c r="DC27" s="612"/>
      <c r="DD27" s="612"/>
      <c r="DE27" s="612"/>
      <c r="DF27" s="612"/>
      <c r="DG27" s="612"/>
      <c r="DH27" s="612"/>
      <c r="DI27" s="612"/>
      <c r="DJ27" s="612"/>
      <c r="DK27" s="613"/>
      <c r="DL27" s="620" t="s">
        <v>119</v>
      </c>
      <c r="DM27" s="612"/>
      <c r="DN27" s="612"/>
      <c r="DO27" s="612"/>
      <c r="DP27" s="612"/>
      <c r="DQ27" s="612"/>
      <c r="DR27" s="612"/>
      <c r="DS27" s="612"/>
      <c r="DT27" s="612"/>
      <c r="DU27" s="612"/>
      <c r="DV27" s="612"/>
      <c r="DW27" s="612"/>
      <c r="DX27" s="621"/>
    </row>
    <row r="28" spans="2:128" ht="11.25" customHeight="1" x14ac:dyDescent="0.2">
      <c r="B28" s="608" t="s">
        <v>271</v>
      </c>
      <c r="C28" s="609"/>
      <c r="D28" s="609"/>
      <c r="E28" s="609"/>
      <c r="F28" s="609"/>
      <c r="G28" s="609"/>
      <c r="H28" s="609"/>
      <c r="I28" s="609"/>
      <c r="J28" s="609"/>
      <c r="K28" s="609"/>
      <c r="L28" s="609"/>
      <c r="M28" s="609"/>
      <c r="N28" s="609"/>
      <c r="O28" s="609"/>
      <c r="P28" s="609"/>
      <c r="Q28" s="610"/>
      <c r="R28" s="611">
        <v>2141535</v>
      </c>
      <c r="S28" s="612"/>
      <c r="T28" s="612"/>
      <c r="U28" s="612"/>
      <c r="V28" s="612"/>
      <c r="W28" s="612"/>
      <c r="X28" s="612"/>
      <c r="Y28" s="613"/>
      <c r="Z28" s="616">
        <v>0.4</v>
      </c>
      <c r="AA28" s="617"/>
      <c r="AB28" s="617"/>
      <c r="AC28" s="622"/>
      <c r="AD28" s="620">
        <v>1226</v>
      </c>
      <c r="AE28" s="612"/>
      <c r="AF28" s="612"/>
      <c r="AG28" s="612"/>
      <c r="AH28" s="612"/>
      <c r="AI28" s="612"/>
      <c r="AJ28" s="612"/>
      <c r="AK28" s="613"/>
      <c r="AL28" s="616">
        <v>0</v>
      </c>
      <c r="AM28" s="617"/>
      <c r="AN28" s="617"/>
      <c r="AO28" s="618"/>
      <c r="AP28" s="623" t="s">
        <v>272</v>
      </c>
      <c r="AQ28" s="624"/>
      <c r="AR28" s="624"/>
      <c r="AS28" s="624"/>
      <c r="AT28" s="624"/>
      <c r="AU28" s="624"/>
      <c r="AV28" s="624"/>
      <c r="AW28" s="624"/>
      <c r="AX28" s="624"/>
      <c r="AY28" s="624"/>
      <c r="AZ28" s="624"/>
      <c r="BA28" s="624"/>
      <c r="BB28" s="624"/>
      <c r="BC28" s="625"/>
      <c r="BD28" s="611">
        <v>45857</v>
      </c>
      <c r="BE28" s="612"/>
      <c r="BF28" s="612"/>
      <c r="BG28" s="612"/>
      <c r="BH28" s="612"/>
      <c r="BI28" s="612"/>
      <c r="BJ28" s="612"/>
      <c r="BK28" s="613"/>
      <c r="BL28" s="614">
        <v>0</v>
      </c>
      <c r="BM28" s="614"/>
      <c r="BN28" s="614"/>
      <c r="BO28" s="614"/>
      <c r="BP28" s="615" t="s">
        <v>154</v>
      </c>
      <c r="BQ28" s="615"/>
      <c r="BR28" s="615"/>
      <c r="BS28" s="615"/>
      <c r="BT28" s="615"/>
      <c r="BU28" s="615"/>
      <c r="BV28" s="615"/>
      <c r="BW28" s="619"/>
      <c r="BY28" s="623" t="s">
        <v>273</v>
      </c>
      <c r="BZ28" s="624"/>
      <c r="CA28" s="624"/>
      <c r="CB28" s="624"/>
      <c r="CC28" s="624"/>
      <c r="CD28" s="624"/>
      <c r="CE28" s="624"/>
      <c r="CF28" s="624"/>
      <c r="CG28" s="624"/>
      <c r="CH28" s="624"/>
      <c r="CI28" s="624"/>
      <c r="CJ28" s="624"/>
      <c r="CK28" s="624"/>
      <c r="CL28" s="625"/>
      <c r="CM28" s="611">
        <v>924405</v>
      </c>
      <c r="CN28" s="612"/>
      <c r="CO28" s="612"/>
      <c r="CP28" s="612"/>
      <c r="CQ28" s="612"/>
      <c r="CR28" s="612"/>
      <c r="CS28" s="612"/>
      <c r="CT28" s="613"/>
      <c r="CU28" s="616">
        <v>0.2</v>
      </c>
      <c r="CV28" s="617"/>
      <c r="CW28" s="617"/>
      <c r="CX28" s="622"/>
      <c r="CY28" s="620" t="s">
        <v>214</v>
      </c>
      <c r="CZ28" s="612"/>
      <c r="DA28" s="612"/>
      <c r="DB28" s="612"/>
      <c r="DC28" s="612"/>
      <c r="DD28" s="612"/>
      <c r="DE28" s="612"/>
      <c r="DF28" s="612"/>
      <c r="DG28" s="612"/>
      <c r="DH28" s="612"/>
      <c r="DI28" s="612"/>
      <c r="DJ28" s="612"/>
      <c r="DK28" s="613"/>
      <c r="DL28" s="620">
        <v>924405</v>
      </c>
      <c r="DM28" s="612"/>
      <c r="DN28" s="612"/>
      <c r="DO28" s="612"/>
      <c r="DP28" s="612"/>
      <c r="DQ28" s="612"/>
      <c r="DR28" s="612"/>
      <c r="DS28" s="612"/>
      <c r="DT28" s="612"/>
      <c r="DU28" s="612"/>
      <c r="DV28" s="612"/>
      <c r="DW28" s="612"/>
      <c r="DX28" s="621"/>
    </row>
    <row r="29" spans="2:128" ht="11.25" customHeight="1" x14ac:dyDescent="0.2">
      <c r="B29" s="608" t="s">
        <v>274</v>
      </c>
      <c r="C29" s="609"/>
      <c r="D29" s="609"/>
      <c r="E29" s="609"/>
      <c r="F29" s="609"/>
      <c r="G29" s="609"/>
      <c r="H29" s="609"/>
      <c r="I29" s="609"/>
      <c r="J29" s="609"/>
      <c r="K29" s="609"/>
      <c r="L29" s="609"/>
      <c r="M29" s="609"/>
      <c r="N29" s="609"/>
      <c r="O29" s="609"/>
      <c r="P29" s="609"/>
      <c r="Q29" s="610"/>
      <c r="R29" s="611">
        <v>66770714</v>
      </c>
      <c r="S29" s="612"/>
      <c r="T29" s="612"/>
      <c r="U29" s="612"/>
      <c r="V29" s="612"/>
      <c r="W29" s="612"/>
      <c r="X29" s="612"/>
      <c r="Y29" s="613"/>
      <c r="Z29" s="616">
        <v>12.7</v>
      </c>
      <c r="AA29" s="617"/>
      <c r="AB29" s="617"/>
      <c r="AC29" s="622"/>
      <c r="AD29" s="620" t="s">
        <v>214</v>
      </c>
      <c r="AE29" s="612"/>
      <c r="AF29" s="612"/>
      <c r="AG29" s="612"/>
      <c r="AH29" s="612"/>
      <c r="AI29" s="612"/>
      <c r="AJ29" s="612"/>
      <c r="AK29" s="613"/>
      <c r="AL29" s="616" t="s">
        <v>214</v>
      </c>
      <c r="AM29" s="617"/>
      <c r="AN29" s="617"/>
      <c r="AO29" s="618"/>
      <c r="AP29" s="623" t="s">
        <v>275</v>
      </c>
      <c r="AQ29" s="624"/>
      <c r="AR29" s="624"/>
      <c r="AS29" s="624"/>
      <c r="AT29" s="624"/>
      <c r="AU29" s="624"/>
      <c r="AV29" s="624"/>
      <c r="AW29" s="624"/>
      <c r="AX29" s="624"/>
      <c r="AY29" s="624"/>
      <c r="AZ29" s="624"/>
      <c r="BA29" s="624"/>
      <c r="BB29" s="624"/>
      <c r="BC29" s="625"/>
      <c r="BD29" s="611">
        <v>14347</v>
      </c>
      <c r="BE29" s="612"/>
      <c r="BF29" s="612"/>
      <c r="BG29" s="612"/>
      <c r="BH29" s="612"/>
      <c r="BI29" s="612"/>
      <c r="BJ29" s="612"/>
      <c r="BK29" s="613"/>
      <c r="BL29" s="614">
        <v>0</v>
      </c>
      <c r="BM29" s="614"/>
      <c r="BN29" s="614"/>
      <c r="BO29" s="614"/>
      <c r="BP29" s="615" t="s">
        <v>119</v>
      </c>
      <c r="BQ29" s="615"/>
      <c r="BR29" s="615"/>
      <c r="BS29" s="615"/>
      <c r="BT29" s="615"/>
      <c r="BU29" s="615"/>
      <c r="BV29" s="615"/>
      <c r="BW29" s="619"/>
      <c r="BY29" s="623" t="s">
        <v>276</v>
      </c>
      <c r="BZ29" s="626"/>
      <c r="CA29" s="626"/>
      <c r="CB29" s="626"/>
      <c r="CC29" s="626"/>
      <c r="CD29" s="626"/>
      <c r="CE29" s="626"/>
      <c r="CF29" s="626"/>
      <c r="CG29" s="626"/>
      <c r="CH29" s="626"/>
      <c r="CI29" s="626"/>
      <c r="CJ29" s="626"/>
      <c r="CK29" s="626"/>
      <c r="CL29" s="625"/>
      <c r="CM29" s="611" t="s">
        <v>119</v>
      </c>
      <c r="CN29" s="612"/>
      <c r="CO29" s="612"/>
      <c r="CP29" s="612"/>
      <c r="CQ29" s="612"/>
      <c r="CR29" s="612"/>
      <c r="CS29" s="612"/>
      <c r="CT29" s="613"/>
      <c r="CU29" s="616" t="s">
        <v>119</v>
      </c>
      <c r="CV29" s="617"/>
      <c r="CW29" s="617"/>
      <c r="CX29" s="622"/>
      <c r="CY29" s="620" t="s">
        <v>119</v>
      </c>
      <c r="CZ29" s="612"/>
      <c r="DA29" s="612"/>
      <c r="DB29" s="612"/>
      <c r="DC29" s="612"/>
      <c r="DD29" s="612"/>
      <c r="DE29" s="612"/>
      <c r="DF29" s="612"/>
      <c r="DG29" s="612"/>
      <c r="DH29" s="612"/>
      <c r="DI29" s="612"/>
      <c r="DJ29" s="612"/>
      <c r="DK29" s="613"/>
      <c r="DL29" s="620" t="s">
        <v>154</v>
      </c>
      <c r="DM29" s="612"/>
      <c r="DN29" s="612"/>
      <c r="DO29" s="612"/>
      <c r="DP29" s="612"/>
      <c r="DQ29" s="612"/>
      <c r="DR29" s="612"/>
      <c r="DS29" s="612"/>
      <c r="DT29" s="612"/>
      <c r="DU29" s="612"/>
      <c r="DV29" s="612"/>
      <c r="DW29" s="612"/>
      <c r="DX29" s="621"/>
    </row>
    <row r="30" spans="2:128" ht="11.25" customHeight="1" x14ac:dyDescent="0.2">
      <c r="B30" s="608" t="s">
        <v>277</v>
      </c>
      <c r="C30" s="609"/>
      <c r="D30" s="609"/>
      <c r="E30" s="609"/>
      <c r="F30" s="609"/>
      <c r="G30" s="609"/>
      <c r="H30" s="609"/>
      <c r="I30" s="609"/>
      <c r="J30" s="609"/>
      <c r="K30" s="609"/>
      <c r="L30" s="609"/>
      <c r="M30" s="609"/>
      <c r="N30" s="609"/>
      <c r="O30" s="609"/>
      <c r="P30" s="609"/>
      <c r="Q30" s="610"/>
      <c r="R30" s="611" t="s">
        <v>214</v>
      </c>
      <c r="S30" s="612"/>
      <c r="T30" s="612"/>
      <c r="U30" s="612"/>
      <c r="V30" s="612"/>
      <c r="W30" s="612"/>
      <c r="X30" s="612"/>
      <c r="Y30" s="613"/>
      <c r="Z30" s="616" t="s">
        <v>154</v>
      </c>
      <c r="AA30" s="617"/>
      <c r="AB30" s="617"/>
      <c r="AC30" s="622"/>
      <c r="AD30" s="620" t="s">
        <v>214</v>
      </c>
      <c r="AE30" s="612"/>
      <c r="AF30" s="612"/>
      <c r="AG30" s="612"/>
      <c r="AH30" s="612"/>
      <c r="AI30" s="612"/>
      <c r="AJ30" s="612"/>
      <c r="AK30" s="613"/>
      <c r="AL30" s="616" t="s">
        <v>119</v>
      </c>
      <c r="AM30" s="617"/>
      <c r="AN30" s="617"/>
      <c r="AO30" s="618"/>
      <c r="AP30" s="623" t="s">
        <v>278</v>
      </c>
      <c r="AQ30" s="624"/>
      <c r="AR30" s="624"/>
      <c r="AS30" s="624"/>
      <c r="AT30" s="624"/>
      <c r="AU30" s="624"/>
      <c r="AV30" s="624"/>
      <c r="AW30" s="624"/>
      <c r="AX30" s="624"/>
      <c r="AY30" s="624"/>
      <c r="AZ30" s="624"/>
      <c r="BA30" s="624"/>
      <c r="BB30" s="624"/>
      <c r="BC30" s="625"/>
      <c r="BD30" s="611">
        <v>14347</v>
      </c>
      <c r="BE30" s="612"/>
      <c r="BF30" s="612"/>
      <c r="BG30" s="612"/>
      <c r="BH30" s="612"/>
      <c r="BI30" s="612"/>
      <c r="BJ30" s="612"/>
      <c r="BK30" s="613"/>
      <c r="BL30" s="614">
        <v>0</v>
      </c>
      <c r="BM30" s="614"/>
      <c r="BN30" s="614"/>
      <c r="BO30" s="614"/>
      <c r="BP30" s="615" t="s">
        <v>214</v>
      </c>
      <c r="BQ30" s="615"/>
      <c r="BR30" s="615"/>
      <c r="BS30" s="615"/>
      <c r="BT30" s="615"/>
      <c r="BU30" s="615"/>
      <c r="BV30" s="615"/>
      <c r="BW30" s="619"/>
      <c r="BY30" s="623" t="s">
        <v>279</v>
      </c>
      <c r="BZ30" s="626"/>
      <c r="CA30" s="626"/>
      <c r="CB30" s="626"/>
      <c r="CC30" s="626"/>
      <c r="CD30" s="626"/>
      <c r="CE30" s="626"/>
      <c r="CF30" s="626"/>
      <c r="CG30" s="626"/>
      <c r="CH30" s="626"/>
      <c r="CI30" s="626"/>
      <c r="CJ30" s="626"/>
      <c r="CK30" s="626"/>
      <c r="CL30" s="625"/>
      <c r="CM30" s="611">
        <v>233278</v>
      </c>
      <c r="CN30" s="612"/>
      <c r="CO30" s="612"/>
      <c r="CP30" s="612"/>
      <c r="CQ30" s="612"/>
      <c r="CR30" s="612"/>
      <c r="CS30" s="612"/>
      <c r="CT30" s="613"/>
      <c r="CU30" s="616">
        <v>0</v>
      </c>
      <c r="CV30" s="617"/>
      <c r="CW30" s="617"/>
      <c r="CX30" s="622"/>
      <c r="CY30" s="620" t="s">
        <v>119</v>
      </c>
      <c r="CZ30" s="612"/>
      <c r="DA30" s="612"/>
      <c r="DB30" s="612"/>
      <c r="DC30" s="612"/>
      <c r="DD30" s="612"/>
      <c r="DE30" s="612"/>
      <c r="DF30" s="612"/>
      <c r="DG30" s="612"/>
      <c r="DH30" s="612"/>
      <c r="DI30" s="612"/>
      <c r="DJ30" s="612"/>
      <c r="DK30" s="613"/>
      <c r="DL30" s="620">
        <v>233278</v>
      </c>
      <c r="DM30" s="612"/>
      <c r="DN30" s="612"/>
      <c r="DO30" s="612"/>
      <c r="DP30" s="612"/>
      <c r="DQ30" s="612"/>
      <c r="DR30" s="612"/>
      <c r="DS30" s="612"/>
      <c r="DT30" s="612"/>
      <c r="DU30" s="612"/>
      <c r="DV30" s="612"/>
      <c r="DW30" s="612"/>
      <c r="DX30" s="621"/>
    </row>
    <row r="31" spans="2:128" ht="11.25" customHeight="1" x14ac:dyDescent="0.2">
      <c r="B31" s="608" t="s">
        <v>280</v>
      </c>
      <c r="C31" s="609"/>
      <c r="D31" s="609"/>
      <c r="E31" s="609"/>
      <c r="F31" s="609"/>
      <c r="G31" s="609"/>
      <c r="H31" s="609"/>
      <c r="I31" s="609"/>
      <c r="J31" s="609"/>
      <c r="K31" s="609"/>
      <c r="L31" s="609"/>
      <c r="M31" s="609"/>
      <c r="N31" s="609"/>
      <c r="O31" s="609"/>
      <c r="P31" s="609"/>
      <c r="Q31" s="610"/>
      <c r="R31" s="611">
        <v>795409</v>
      </c>
      <c r="S31" s="612"/>
      <c r="T31" s="612"/>
      <c r="U31" s="612"/>
      <c r="V31" s="612"/>
      <c r="W31" s="612"/>
      <c r="X31" s="612"/>
      <c r="Y31" s="613"/>
      <c r="Z31" s="616">
        <v>0.2</v>
      </c>
      <c r="AA31" s="617"/>
      <c r="AB31" s="617"/>
      <c r="AC31" s="622"/>
      <c r="AD31" s="620">
        <v>47297</v>
      </c>
      <c r="AE31" s="612"/>
      <c r="AF31" s="612"/>
      <c r="AG31" s="612"/>
      <c r="AH31" s="612"/>
      <c r="AI31" s="612"/>
      <c r="AJ31" s="612"/>
      <c r="AK31" s="613"/>
      <c r="AL31" s="616">
        <v>0</v>
      </c>
      <c r="AM31" s="617"/>
      <c r="AN31" s="617"/>
      <c r="AO31" s="618"/>
      <c r="AP31" s="623" t="s">
        <v>281</v>
      </c>
      <c r="AQ31" s="624"/>
      <c r="AR31" s="624"/>
      <c r="AS31" s="624"/>
      <c r="AT31" s="624"/>
      <c r="AU31" s="624"/>
      <c r="AV31" s="624"/>
      <c r="AW31" s="624"/>
      <c r="AX31" s="624"/>
      <c r="AY31" s="624"/>
      <c r="AZ31" s="624"/>
      <c r="BA31" s="624"/>
      <c r="BB31" s="624"/>
      <c r="BC31" s="625"/>
      <c r="BD31" s="611">
        <v>31510</v>
      </c>
      <c r="BE31" s="612"/>
      <c r="BF31" s="612"/>
      <c r="BG31" s="612"/>
      <c r="BH31" s="612"/>
      <c r="BI31" s="612"/>
      <c r="BJ31" s="612"/>
      <c r="BK31" s="613"/>
      <c r="BL31" s="614">
        <v>0</v>
      </c>
      <c r="BM31" s="614"/>
      <c r="BN31" s="614"/>
      <c r="BO31" s="614"/>
      <c r="BP31" s="615" t="s">
        <v>119</v>
      </c>
      <c r="BQ31" s="615"/>
      <c r="BR31" s="615"/>
      <c r="BS31" s="615"/>
      <c r="BT31" s="615"/>
      <c r="BU31" s="615"/>
      <c r="BV31" s="615"/>
      <c r="BW31" s="619"/>
      <c r="BY31" s="608" t="s">
        <v>282</v>
      </c>
      <c r="BZ31" s="609"/>
      <c r="CA31" s="609"/>
      <c r="CB31" s="609"/>
      <c r="CC31" s="609"/>
      <c r="CD31" s="609"/>
      <c r="CE31" s="609"/>
      <c r="CF31" s="609"/>
      <c r="CG31" s="609"/>
      <c r="CH31" s="609"/>
      <c r="CI31" s="609"/>
      <c r="CJ31" s="609"/>
      <c r="CK31" s="609"/>
      <c r="CL31" s="610"/>
      <c r="CM31" s="611" t="s">
        <v>154</v>
      </c>
      <c r="CN31" s="612"/>
      <c r="CO31" s="612"/>
      <c r="CP31" s="612"/>
      <c r="CQ31" s="612"/>
      <c r="CR31" s="612"/>
      <c r="CS31" s="612"/>
      <c r="CT31" s="613"/>
      <c r="CU31" s="616" t="s">
        <v>119</v>
      </c>
      <c r="CV31" s="617"/>
      <c r="CW31" s="617"/>
      <c r="CX31" s="622"/>
      <c r="CY31" s="620" t="s">
        <v>214</v>
      </c>
      <c r="CZ31" s="612"/>
      <c r="DA31" s="612"/>
      <c r="DB31" s="612"/>
      <c r="DC31" s="612"/>
      <c r="DD31" s="612"/>
      <c r="DE31" s="612"/>
      <c r="DF31" s="612"/>
      <c r="DG31" s="612"/>
      <c r="DH31" s="612"/>
      <c r="DI31" s="612"/>
      <c r="DJ31" s="612"/>
      <c r="DK31" s="613"/>
      <c r="DL31" s="620" t="s">
        <v>154</v>
      </c>
      <c r="DM31" s="612"/>
      <c r="DN31" s="612"/>
      <c r="DO31" s="612"/>
      <c r="DP31" s="612"/>
      <c r="DQ31" s="612"/>
      <c r="DR31" s="612"/>
      <c r="DS31" s="612"/>
      <c r="DT31" s="612"/>
      <c r="DU31" s="612"/>
      <c r="DV31" s="612"/>
      <c r="DW31" s="612"/>
      <c r="DX31" s="621"/>
    </row>
    <row r="32" spans="2:128" ht="11.25" customHeight="1" x14ac:dyDescent="0.2">
      <c r="B32" s="608" t="s">
        <v>283</v>
      </c>
      <c r="C32" s="609"/>
      <c r="D32" s="609"/>
      <c r="E32" s="609"/>
      <c r="F32" s="609"/>
      <c r="G32" s="609"/>
      <c r="H32" s="609"/>
      <c r="I32" s="609"/>
      <c r="J32" s="609"/>
      <c r="K32" s="609"/>
      <c r="L32" s="609"/>
      <c r="M32" s="609"/>
      <c r="N32" s="609"/>
      <c r="O32" s="609"/>
      <c r="P32" s="609"/>
      <c r="Q32" s="610"/>
      <c r="R32" s="611">
        <v>94882</v>
      </c>
      <c r="S32" s="612"/>
      <c r="T32" s="612"/>
      <c r="U32" s="612"/>
      <c r="V32" s="612"/>
      <c r="W32" s="612"/>
      <c r="X32" s="612"/>
      <c r="Y32" s="613"/>
      <c r="Z32" s="616">
        <v>0</v>
      </c>
      <c r="AA32" s="617"/>
      <c r="AB32" s="617"/>
      <c r="AC32" s="622"/>
      <c r="AD32" s="620" t="s">
        <v>119</v>
      </c>
      <c r="AE32" s="612"/>
      <c r="AF32" s="612"/>
      <c r="AG32" s="612"/>
      <c r="AH32" s="612"/>
      <c r="AI32" s="612"/>
      <c r="AJ32" s="612"/>
      <c r="AK32" s="613"/>
      <c r="AL32" s="616" t="s">
        <v>119</v>
      </c>
      <c r="AM32" s="617"/>
      <c r="AN32" s="617"/>
      <c r="AO32" s="618"/>
      <c r="AP32" s="623" t="s">
        <v>284</v>
      </c>
      <c r="AQ32" s="624"/>
      <c r="AR32" s="624"/>
      <c r="AS32" s="624"/>
      <c r="AT32" s="624"/>
      <c r="AU32" s="624"/>
      <c r="AV32" s="624"/>
      <c r="AW32" s="624"/>
      <c r="AX32" s="624"/>
      <c r="AY32" s="624"/>
      <c r="AZ32" s="624"/>
      <c r="BA32" s="624"/>
      <c r="BB32" s="624"/>
      <c r="BC32" s="625"/>
      <c r="BD32" s="611">
        <v>2950</v>
      </c>
      <c r="BE32" s="612"/>
      <c r="BF32" s="612"/>
      <c r="BG32" s="612"/>
      <c r="BH32" s="612"/>
      <c r="BI32" s="612"/>
      <c r="BJ32" s="612"/>
      <c r="BK32" s="613"/>
      <c r="BL32" s="614">
        <v>0</v>
      </c>
      <c r="BM32" s="614"/>
      <c r="BN32" s="614"/>
      <c r="BO32" s="614"/>
      <c r="BP32" s="615" t="s">
        <v>154</v>
      </c>
      <c r="BQ32" s="615"/>
      <c r="BR32" s="615"/>
      <c r="BS32" s="615"/>
      <c r="BT32" s="615"/>
      <c r="BU32" s="615"/>
      <c r="BV32" s="615"/>
      <c r="BW32" s="619"/>
      <c r="BY32" s="627" t="s">
        <v>285</v>
      </c>
      <c r="BZ32" s="628"/>
      <c r="CA32" s="628"/>
      <c r="CB32" s="628"/>
      <c r="CC32" s="628"/>
      <c r="CD32" s="628"/>
      <c r="CE32" s="628"/>
      <c r="CF32" s="628"/>
      <c r="CG32" s="628"/>
      <c r="CH32" s="628"/>
      <c r="CI32" s="628"/>
      <c r="CJ32" s="628"/>
      <c r="CK32" s="628"/>
      <c r="CL32" s="629"/>
      <c r="CM32" s="611">
        <v>519955009</v>
      </c>
      <c r="CN32" s="612"/>
      <c r="CO32" s="612"/>
      <c r="CP32" s="612"/>
      <c r="CQ32" s="612"/>
      <c r="CR32" s="612"/>
      <c r="CS32" s="612"/>
      <c r="CT32" s="613"/>
      <c r="CU32" s="633">
        <v>100</v>
      </c>
      <c r="CV32" s="634"/>
      <c r="CW32" s="634"/>
      <c r="CX32" s="635"/>
      <c r="CY32" s="620">
        <v>92090440</v>
      </c>
      <c r="CZ32" s="612"/>
      <c r="DA32" s="612"/>
      <c r="DB32" s="612"/>
      <c r="DC32" s="612"/>
      <c r="DD32" s="612"/>
      <c r="DE32" s="612"/>
      <c r="DF32" s="612"/>
      <c r="DG32" s="612"/>
      <c r="DH32" s="612"/>
      <c r="DI32" s="612"/>
      <c r="DJ32" s="612"/>
      <c r="DK32" s="613"/>
      <c r="DL32" s="620">
        <v>370495908</v>
      </c>
      <c r="DM32" s="612"/>
      <c r="DN32" s="612"/>
      <c r="DO32" s="612"/>
      <c r="DP32" s="612"/>
      <c r="DQ32" s="612"/>
      <c r="DR32" s="612"/>
      <c r="DS32" s="612"/>
      <c r="DT32" s="612"/>
      <c r="DU32" s="612"/>
      <c r="DV32" s="612"/>
      <c r="DW32" s="612"/>
      <c r="DX32" s="621"/>
    </row>
    <row r="33" spans="2:128" ht="11.25" customHeight="1" x14ac:dyDescent="0.2">
      <c r="B33" s="608" t="s">
        <v>286</v>
      </c>
      <c r="C33" s="609"/>
      <c r="D33" s="609"/>
      <c r="E33" s="609"/>
      <c r="F33" s="609"/>
      <c r="G33" s="609"/>
      <c r="H33" s="609"/>
      <c r="I33" s="609"/>
      <c r="J33" s="609"/>
      <c r="K33" s="609"/>
      <c r="L33" s="609"/>
      <c r="M33" s="609"/>
      <c r="N33" s="609"/>
      <c r="O33" s="609"/>
      <c r="P33" s="609"/>
      <c r="Q33" s="610"/>
      <c r="R33" s="611">
        <v>4169495</v>
      </c>
      <c r="S33" s="612"/>
      <c r="T33" s="612"/>
      <c r="U33" s="612"/>
      <c r="V33" s="612"/>
      <c r="W33" s="612"/>
      <c r="X33" s="612"/>
      <c r="Y33" s="613"/>
      <c r="Z33" s="616">
        <v>0.8</v>
      </c>
      <c r="AA33" s="617"/>
      <c r="AB33" s="617"/>
      <c r="AC33" s="622"/>
      <c r="AD33" s="620" t="s">
        <v>154</v>
      </c>
      <c r="AE33" s="612"/>
      <c r="AF33" s="612"/>
      <c r="AG33" s="612"/>
      <c r="AH33" s="612"/>
      <c r="AI33" s="612"/>
      <c r="AJ33" s="612"/>
      <c r="AK33" s="613"/>
      <c r="AL33" s="616" t="s">
        <v>119</v>
      </c>
      <c r="AM33" s="617"/>
      <c r="AN33" s="617"/>
      <c r="AO33" s="618"/>
      <c r="AP33" s="608" t="s">
        <v>157</v>
      </c>
      <c r="AQ33" s="609"/>
      <c r="AR33" s="609"/>
      <c r="AS33" s="609"/>
      <c r="AT33" s="609"/>
      <c r="AU33" s="609"/>
      <c r="AV33" s="609"/>
      <c r="AW33" s="609"/>
      <c r="AX33" s="609"/>
      <c r="AY33" s="609"/>
      <c r="AZ33" s="609"/>
      <c r="BA33" s="609"/>
      <c r="BB33" s="609"/>
      <c r="BC33" s="610"/>
      <c r="BD33" s="611">
        <v>199363027</v>
      </c>
      <c r="BE33" s="612"/>
      <c r="BF33" s="612"/>
      <c r="BG33" s="612"/>
      <c r="BH33" s="612"/>
      <c r="BI33" s="612"/>
      <c r="BJ33" s="612"/>
      <c r="BK33" s="613"/>
      <c r="BL33" s="614">
        <v>100</v>
      </c>
      <c r="BM33" s="614"/>
      <c r="BN33" s="614"/>
      <c r="BO33" s="614"/>
      <c r="BP33" s="615">
        <v>1777435</v>
      </c>
      <c r="BQ33" s="615"/>
      <c r="BR33" s="615"/>
      <c r="BS33" s="615"/>
      <c r="BT33" s="615"/>
      <c r="BU33" s="615"/>
      <c r="BV33" s="615"/>
      <c r="BW33" s="619"/>
      <c r="BY33" s="593" t="s">
        <v>287</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288</v>
      </c>
      <c r="C34" s="609"/>
      <c r="D34" s="609"/>
      <c r="E34" s="609"/>
      <c r="F34" s="609"/>
      <c r="G34" s="609"/>
      <c r="H34" s="609"/>
      <c r="I34" s="609"/>
      <c r="J34" s="609"/>
      <c r="K34" s="609"/>
      <c r="L34" s="609"/>
      <c r="M34" s="609"/>
      <c r="N34" s="609"/>
      <c r="O34" s="609"/>
      <c r="P34" s="609"/>
      <c r="Q34" s="610"/>
      <c r="R34" s="611">
        <v>5579891</v>
      </c>
      <c r="S34" s="612"/>
      <c r="T34" s="612"/>
      <c r="U34" s="612"/>
      <c r="V34" s="612"/>
      <c r="W34" s="612"/>
      <c r="X34" s="612"/>
      <c r="Y34" s="613"/>
      <c r="Z34" s="616">
        <v>1.1000000000000001</v>
      </c>
      <c r="AA34" s="617"/>
      <c r="AB34" s="617"/>
      <c r="AC34" s="622"/>
      <c r="AD34" s="620" t="s">
        <v>154</v>
      </c>
      <c r="AE34" s="612"/>
      <c r="AF34" s="612"/>
      <c r="AG34" s="612"/>
      <c r="AH34" s="612"/>
      <c r="AI34" s="612"/>
      <c r="AJ34" s="612"/>
      <c r="AK34" s="613"/>
      <c r="AL34" s="616" t="s">
        <v>119</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195</v>
      </c>
      <c r="BZ34" s="594"/>
      <c r="CA34" s="594"/>
      <c r="CB34" s="594"/>
      <c r="CC34" s="594"/>
      <c r="CD34" s="594"/>
      <c r="CE34" s="594"/>
      <c r="CF34" s="594"/>
      <c r="CG34" s="594"/>
      <c r="CH34" s="594"/>
      <c r="CI34" s="594"/>
      <c r="CJ34" s="594"/>
      <c r="CK34" s="594"/>
      <c r="CL34" s="595"/>
      <c r="CM34" s="593" t="s">
        <v>289</v>
      </c>
      <c r="CN34" s="594"/>
      <c r="CO34" s="594"/>
      <c r="CP34" s="594"/>
      <c r="CQ34" s="594"/>
      <c r="CR34" s="594"/>
      <c r="CS34" s="594"/>
      <c r="CT34" s="595"/>
      <c r="CU34" s="593" t="s">
        <v>290</v>
      </c>
      <c r="CV34" s="594"/>
      <c r="CW34" s="594"/>
      <c r="CX34" s="595"/>
      <c r="CY34" s="593" t="s">
        <v>291</v>
      </c>
      <c r="CZ34" s="594"/>
      <c r="DA34" s="594"/>
      <c r="DB34" s="594"/>
      <c r="DC34" s="594"/>
      <c r="DD34" s="594"/>
      <c r="DE34" s="594"/>
      <c r="DF34" s="595"/>
      <c r="DG34" s="630" t="s">
        <v>292</v>
      </c>
      <c r="DH34" s="631"/>
      <c r="DI34" s="631"/>
      <c r="DJ34" s="631"/>
      <c r="DK34" s="631"/>
      <c r="DL34" s="631"/>
      <c r="DM34" s="631"/>
      <c r="DN34" s="631"/>
      <c r="DO34" s="631"/>
      <c r="DP34" s="631"/>
      <c r="DQ34" s="632"/>
      <c r="DR34" s="593" t="s">
        <v>293</v>
      </c>
      <c r="DS34" s="594"/>
      <c r="DT34" s="594"/>
      <c r="DU34" s="594"/>
      <c r="DV34" s="594"/>
      <c r="DW34" s="594"/>
      <c r="DX34" s="595"/>
    </row>
    <row r="35" spans="2:128" ht="11.25" customHeight="1" x14ac:dyDescent="0.2">
      <c r="B35" s="608" t="s">
        <v>294</v>
      </c>
      <c r="C35" s="609"/>
      <c r="D35" s="609"/>
      <c r="E35" s="609"/>
      <c r="F35" s="609"/>
      <c r="G35" s="609"/>
      <c r="H35" s="609"/>
      <c r="I35" s="609"/>
      <c r="J35" s="609"/>
      <c r="K35" s="609"/>
      <c r="L35" s="609"/>
      <c r="M35" s="609"/>
      <c r="N35" s="609"/>
      <c r="O35" s="609"/>
      <c r="P35" s="609"/>
      <c r="Q35" s="610"/>
      <c r="R35" s="611">
        <v>20938882</v>
      </c>
      <c r="S35" s="612"/>
      <c r="T35" s="612"/>
      <c r="U35" s="612"/>
      <c r="V35" s="612"/>
      <c r="W35" s="612"/>
      <c r="X35" s="612"/>
      <c r="Y35" s="613"/>
      <c r="Z35" s="616">
        <v>4</v>
      </c>
      <c r="AA35" s="617"/>
      <c r="AB35" s="617"/>
      <c r="AC35" s="622"/>
      <c r="AD35" s="620">
        <v>659912</v>
      </c>
      <c r="AE35" s="612"/>
      <c r="AF35" s="612"/>
      <c r="AG35" s="612"/>
      <c r="AH35" s="612"/>
      <c r="AI35" s="612"/>
      <c r="AJ35" s="612"/>
      <c r="AK35" s="613"/>
      <c r="AL35" s="616">
        <v>0.2</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295</v>
      </c>
      <c r="BZ35" s="598"/>
      <c r="CA35" s="598"/>
      <c r="CB35" s="598"/>
      <c r="CC35" s="598"/>
      <c r="CD35" s="598"/>
      <c r="CE35" s="598"/>
      <c r="CF35" s="598"/>
      <c r="CG35" s="598"/>
      <c r="CH35" s="598"/>
      <c r="CI35" s="598"/>
      <c r="CJ35" s="598"/>
      <c r="CK35" s="598"/>
      <c r="CL35" s="599"/>
      <c r="CM35" s="600">
        <v>251250420</v>
      </c>
      <c r="CN35" s="601"/>
      <c r="CO35" s="601"/>
      <c r="CP35" s="601"/>
      <c r="CQ35" s="601"/>
      <c r="CR35" s="601"/>
      <c r="CS35" s="601"/>
      <c r="CT35" s="602"/>
      <c r="CU35" s="605">
        <v>48.3</v>
      </c>
      <c r="CV35" s="606"/>
      <c r="CW35" s="606"/>
      <c r="CX35" s="641"/>
      <c r="CY35" s="642">
        <v>221578353</v>
      </c>
      <c r="CZ35" s="601"/>
      <c r="DA35" s="601"/>
      <c r="DB35" s="601"/>
      <c r="DC35" s="601"/>
      <c r="DD35" s="601"/>
      <c r="DE35" s="601"/>
      <c r="DF35" s="602"/>
      <c r="DG35" s="642">
        <v>219351847</v>
      </c>
      <c r="DH35" s="601"/>
      <c r="DI35" s="601"/>
      <c r="DJ35" s="601"/>
      <c r="DK35" s="601"/>
      <c r="DL35" s="601"/>
      <c r="DM35" s="601"/>
      <c r="DN35" s="601"/>
      <c r="DO35" s="601"/>
      <c r="DP35" s="601"/>
      <c r="DQ35" s="602"/>
      <c r="DR35" s="605">
        <v>65.5</v>
      </c>
      <c r="DS35" s="606"/>
      <c r="DT35" s="606"/>
      <c r="DU35" s="606"/>
      <c r="DV35" s="606"/>
      <c r="DW35" s="606"/>
      <c r="DX35" s="607"/>
    </row>
    <row r="36" spans="2:128" ht="11.25" customHeight="1" x14ac:dyDescent="0.2">
      <c r="B36" s="608" t="s">
        <v>296</v>
      </c>
      <c r="C36" s="609"/>
      <c r="D36" s="609"/>
      <c r="E36" s="609"/>
      <c r="F36" s="609"/>
      <c r="G36" s="609"/>
      <c r="H36" s="609"/>
      <c r="I36" s="609"/>
      <c r="J36" s="609"/>
      <c r="K36" s="609"/>
      <c r="L36" s="609"/>
      <c r="M36" s="609"/>
      <c r="N36" s="609"/>
      <c r="O36" s="609"/>
      <c r="P36" s="609"/>
      <c r="Q36" s="610"/>
      <c r="R36" s="611">
        <v>76203300</v>
      </c>
      <c r="S36" s="612"/>
      <c r="T36" s="612"/>
      <c r="U36" s="612"/>
      <c r="V36" s="612"/>
      <c r="W36" s="612"/>
      <c r="X36" s="612"/>
      <c r="Y36" s="613"/>
      <c r="Z36" s="616">
        <v>14.5</v>
      </c>
      <c r="AA36" s="617"/>
      <c r="AB36" s="617"/>
      <c r="AC36" s="622"/>
      <c r="AD36" s="620" t="s">
        <v>119</v>
      </c>
      <c r="AE36" s="612"/>
      <c r="AF36" s="612"/>
      <c r="AG36" s="612"/>
      <c r="AH36" s="612"/>
      <c r="AI36" s="612"/>
      <c r="AJ36" s="612"/>
      <c r="AK36" s="613"/>
      <c r="AL36" s="616" t="s">
        <v>214</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297</v>
      </c>
      <c r="BZ36" s="609"/>
      <c r="CA36" s="609"/>
      <c r="CB36" s="609"/>
      <c r="CC36" s="609"/>
      <c r="CD36" s="609"/>
      <c r="CE36" s="609"/>
      <c r="CF36" s="609"/>
      <c r="CG36" s="609"/>
      <c r="CH36" s="609"/>
      <c r="CI36" s="609"/>
      <c r="CJ36" s="609"/>
      <c r="CK36" s="609"/>
      <c r="CL36" s="610"/>
      <c r="CM36" s="611">
        <v>164833079</v>
      </c>
      <c r="CN36" s="636"/>
      <c r="CO36" s="636"/>
      <c r="CP36" s="636"/>
      <c r="CQ36" s="636"/>
      <c r="CR36" s="636"/>
      <c r="CS36" s="636"/>
      <c r="CT36" s="637"/>
      <c r="CU36" s="616">
        <v>31.7</v>
      </c>
      <c r="CV36" s="638"/>
      <c r="CW36" s="638"/>
      <c r="CX36" s="639"/>
      <c r="CY36" s="620">
        <v>140436647</v>
      </c>
      <c r="CZ36" s="636"/>
      <c r="DA36" s="636"/>
      <c r="DB36" s="636"/>
      <c r="DC36" s="636"/>
      <c r="DD36" s="636"/>
      <c r="DE36" s="636"/>
      <c r="DF36" s="637"/>
      <c r="DG36" s="620">
        <v>138317062</v>
      </c>
      <c r="DH36" s="636"/>
      <c r="DI36" s="636"/>
      <c r="DJ36" s="636"/>
      <c r="DK36" s="636"/>
      <c r="DL36" s="636"/>
      <c r="DM36" s="636"/>
      <c r="DN36" s="636"/>
      <c r="DO36" s="636"/>
      <c r="DP36" s="636"/>
      <c r="DQ36" s="637"/>
      <c r="DR36" s="616">
        <v>41.3</v>
      </c>
      <c r="DS36" s="638"/>
      <c r="DT36" s="638"/>
      <c r="DU36" s="638"/>
      <c r="DV36" s="638"/>
      <c r="DW36" s="638"/>
      <c r="DX36" s="640"/>
    </row>
    <row r="37" spans="2:128" ht="11.25" customHeight="1" x14ac:dyDescent="0.2">
      <c r="B37" s="608" t="s">
        <v>298</v>
      </c>
      <c r="C37" s="609"/>
      <c r="D37" s="609"/>
      <c r="E37" s="609"/>
      <c r="F37" s="609"/>
      <c r="G37" s="609"/>
      <c r="H37" s="609"/>
      <c r="I37" s="609"/>
      <c r="J37" s="609"/>
      <c r="K37" s="609"/>
      <c r="L37" s="609"/>
      <c r="M37" s="609"/>
      <c r="N37" s="609"/>
      <c r="O37" s="609"/>
      <c r="P37" s="609"/>
      <c r="Q37" s="610"/>
      <c r="R37" s="611" t="s">
        <v>214</v>
      </c>
      <c r="S37" s="612"/>
      <c r="T37" s="612"/>
      <c r="U37" s="612"/>
      <c r="V37" s="612"/>
      <c r="W37" s="612"/>
      <c r="X37" s="612"/>
      <c r="Y37" s="613"/>
      <c r="Z37" s="616" t="s">
        <v>214</v>
      </c>
      <c r="AA37" s="617"/>
      <c r="AB37" s="617"/>
      <c r="AC37" s="622"/>
      <c r="AD37" s="620" t="s">
        <v>214</v>
      </c>
      <c r="AE37" s="612"/>
      <c r="AF37" s="612"/>
      <c r="AG37" s="612"/>
      <c r="AH37" s="612"/>
      <c r="AI37" s="612"/>
      <c r="AJ37" s="612"/>
      <c r="AK37" s="613"/>
      <c r="AL37" s="616" t="s">
        <v>214</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299</v>
      </c>
      <c r="BZ37" s="609"/>
      <c r="CA37" s="609"/>
      <c r="CB37" s="609"/>
      <c r="CC37" s="609"/>
      <c r="CD37" s="609"/>
      <c r="CE37" s="609"/>
      <c r="CF37" s="609"/>
      <c r="CG37" s="609"/>
      <c r="CH37" s="609"/>
      <c r="CI37" s="609"/>
      <c r="CJ37" s="609"/>
      <c r="CK37" s="609"/>
      <c r="CL37" s="610"/>
      <c r="CM37" s="611">
        <v>121172961</v>
      </c>
      <c r="CN37" s="612"/>
      <c r="CO37" s="612"/>
      <c r="CP37" s="612"/>
      <c r="CQ37" s="612"/>
      <c r="CR37" s="612"/>
      <c r="CS37" s="612"/>
      <c r="CT37" s="613"/>
      <c r="CU37" s="616">
        <v>23.3</v>
      </c>
      <c r="CV37" s="638"/>
      <c r="CW37" s="638"/>
      <c r="CX37" s="639"/>
      <c r="CY37" s="620">
        <v>98192576</v>
      </c>
      <c r="CZ37" s="636"/>
      <c r="DA37" s="636"/>
      <c r="DB37" s="636"/>
      <c r="DC37" s="636"/>
      <c r="DD37" s="636"/>
      <c r="DE37" s="636"/>
      <c r="DF37" s="637"/>
      <c r="DG37" s="620">
        <v>98192576</v>
      </c>
      <c r="DH37" s="636"/>
      <c r="DI37" s="636"/>
      <c r="DJ37" s="636"/>
      <c r="DK37" s="636"/>
      <c r="DL37" s="636"/>
      <c r="DM37" s="636"/>
      <c r="DN37" s="636"/>
      <c r="DO37" s="636"/>
      <c r="DP37" s="636"/>
      <c r="DQ37" s="637"/>
      <c r="DR37" s="616">
        <v>29.3</v>
      </c>
      <c r="DS37" s="638"/>
      <c r="DT37" s="638"/>
      <c r="DU37" s="638"/>
      <c r="DV37" s="638"/>
      <c r="DW37" s="638"/>
      <c r="DX37" s="640"/>
    </row>
    <row r="38" spans="2:128" ht="11.25" customHeight="1" x14ac:dyDescent="0.2">
      <c r="B38" s="608" t="s">
        <v>300</v>
      </c>
      <c r="C38" s="609"/>
      <c r="D38" s="609"/>
      <c r="E38" s="609"/>
      <c r="F38" s="609"/>
      <c r="G38" s="609"/>
      <c r="H38" s="609"/>
      <c r="I38" s="609"/>
      <c r="J38" s="609"/>
      <c r="K38" s="609"/>
      <c r="L38" s="609"/>
      <c r="M38" s="609"/>
      <c r="N38" s="609"/>
      <c r="O38" s="609"/>
      <c r="P38" s="609"/>
      <c r="Q38" s="610"/>
      <c r="R38" s="611">
        <v>24404900</v>
      </c>
      <c r="S38" s="612"/>
      <c r="T38" s="612"/>
      <c r="U38" s="612"/>
      <c r="V38" s="612"/>
      <c r="W38" s="612"/>
      <c r="X38" s="612"/>
      <c r="Y38" s="613"/>
      <c r="Z38" s="616">
        <v>4.5999999999999996</v>
      </c>
      <c r="AA38" s="617"/>
      <c r="AB38" s="617"/>
      <c r="AC38" s="622"/>
      <c r="AD38" s="620" t="s">
        <v>214</v>
      </c>
      <c r="AE38" s="612"/>
      <c r="AF38" s="612"/>
      <c r="AG38" s="612"/>
      <c r="AH38" s="612"/>
      <c r="AI38" s="612"/>
      <c r="AJ38" s="612"/>
      <c r="AK38" s="613"/>
      <c r="AL38" s="616" t="s">
        <v>214</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301</v>
      </c>
      <c r="BZ38" s="609"/>
      <c r="CA38" s="609"/>
      <c r="CB38" s="609"/>
      <c r="CC38" s="609"/>
      <c r="CD38" s="609"/>
      <c r="CE38" s="609"/>
      <c r="CF38" s="609"/>
      <c r="CG38" s="609"/>
      <c r="CH38" s="609"/>
      <c r="CI38" s="609"/>
      <c r="CJ38" s="609"/>
      <c r="CK38" s="609"/>
      <c r="CL38" s="610"/>
      <c r="CM38" s="611">
        <v>9972830</v>
      </c>
      <c r="CN38" s="636"/>
      <c r="CO38" s="636"/>
      <c r="CP38" s="636"/>
      <c r="CQ38" s="636"/>
      <c r="CR38" s="636"/>
      <c r="CS38" s="636"/>
      <c r="CT38" s="637"/>
      <c r="CU38" s="616">
        <v>1.9</v>
      </c>
      <c r="CV38" s="638"/>
      <c r="CW38" s="638"/>
      <c r="CX38" s="639"/>
      <c r="CY38" s="620">
        <v>5269335</v>
      </c>
      <c r="CZ38" s="636"/>
      <c r="DA38" s="636"/>
      <c r="DB38" s="636"/>
      <c r="DC38" s="636"/>
      <c r="DD38" s="636"/>
      <c r="DE38" s="636"/>
      <c r="DF38" s="637"/>
      <c r="DG38" s="620">
        <v>5162414</v>
      </c>
      <c r="DH38" s="636"/>
      <c r="DI38" s="636"/>
      <c r="DJ38" s="636"/>
      <c r="DK38" s="636"/>
      <c r="DL38" s="636"/>
      <c r="DM38" s="636"/>
      <c r="DN38" s="636"/>
      <c r="DO38" s="636"/>
      <c r="DP38" s="636"/>
      <c r="DQ38" s="637"/>
      <c r="DR38" s="616">
        <v>1.5</v>
      </c>
      <c r="DS38" s="638"/>
      <c r="DT38" s="638"/>
      <c r="DU38" s="638"/>
      <c r="DV38" s="638"/>
      <c r="DW38" s="638"/>
      <c r="DX38" s="640"/>
    </row>
    <row r="39" spans="2:128" ht="11.25" customHeight="1" x14ac:dyDescent="0.2">
      <c r="B39" s="627" t="s">
        <v>302</v>
      </c>
      <c r="C39" s="628"/>
      <c r="D39" s="628"/>
      <c r="E39" s="628"/>
      <c r="F39" s="628"/>
      <c r="G39" s="628"/>
      <c r="H39" s="628"/>
      <c r="I39" s="628"/>
      <c r="J39" s="628"/>
      <c r="K39" s="628"/>
      <c r="L39" s="628"/>
      <c r="M39" s="628"/>
      <c r="N39" s="628"/>
      <c r="O39" s="628"/>
      <c r="P39" s="628"/>
      <c r="Q39" s="629"/>
      <c r="R39" s="611">
        <v>525620290</v>
      </c>
      <c r="S39" s="612"/>
      <c r="T39" s="612"/>
      <c r="U39" s="612"/>
      <c r="V39" s="612"/>
      <c r="W39" s="612"/>
      <c r="X39" s="612"/>
      <c r="Y39" s="613"/>
      <c r="Z39" s="614">
        <v>100</v>
      </c>
      <c r="AA39" s="614"/>
      <c r="AB39" s="614"/>
      <c r="AC39" s="614"/>
      <c r="AD39" s="615">
        <v>310574150</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303</v>
      </c>
      <c r="BZ39" s="609"/>
      <c r="CA39" s="609"/>
      <c r="CB39" s="609"/>
      <c r="CC39" s="609"/>
      <c r="CD39" s="609"/>
      <c r="CE39" s="609"/>
      <c r="CF39" s="609"/>
      <c r="CG39" s="609"/>
      <c r="CH39" s="609"/>
      <c r="CI39" s="609"/>
      <c r="CJ39" s="609"/>
      <c r="CK39" s="609"/>
      <c r="CL39" s="610"/>
      <c r="CM39" s="611">
        <v>76444511</v>
      </c>
      <c r="CN39" s="612"/>
      <c r="CO39" s="612"/>
      <c r="CP39" s="612"/>
      <c r="CQ39" s="612"/>
      <c r="CR39" s="612"/>
      <c r="CS39" s="612"/>
      <c r="CT39" s="613"/>
      <c r="CU39" s="616">
        <v>14.7</v>
      </c>
      <c r="CV39" s="638"/>
      <c r="CW39" s="638"/>
      <c r="CX39" s="639"/>
      <c r="CY39" s="620">
        <v>75872371</v>
      </c>
      <c r="CZ39" s="636"/>
      <c r="DA39" s="636"/>
      <c r="DB39" s="636"/>
      <c r="DC39" s="636"/>
      <c r="DD39" s="636"/>
      <c r="DE39" s="636"/>
      <c r="DF39" s="637"/>
      <c r="DG39" s="620">
        <v>75872371</v>
      </c>
      <c r="DH39" s="636"/>
      <c r="DI39" s="636"/>
      <c r="DJ39" s="636"/>
      <c r="DK39" s="636"/>
      <c r="DL39" s="636"/>
      <c r="DM39" s="636"/>
      <c r="DN39" s="636"/>
      <c r="DO39" s="636"/>
      <c r="DP39" s="636"/>
      <c r="DQ39" s="637"/>
      <c r="DR39" s="616">
        <v>22.6</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304</v>
      </c>
      <c r="BZ40" s="644"/>
      <c r="CA40" s="608" t="s">
        <v>305</v>
      </c>
      <c r="CB40" s="609"/>
      <c r="CC40" s="609"/>
      <c r="CD40" s="609"/>
      <c r="CE40" s="609"/>
      <c r="CF40" s="609"/>
      <c r="CG40" s="609"/>
      <c r="CH40" s="609"/>
      <c r="CI40" s="609"/>
      <c r="CJ40" s="609"/>
      <c r="CK40" s="609"/>
      <c r="CL40" s="610"/>
      <c r="CM40" s="611">
        <v>76443391</v>
      </c>
      <c r="CN40" s="636"/>
      <c r="CO40" s="636"/>
      <c r="CP40" s="636"/>
      <c r="CQ40" s="636"/>
      <c r="CR40" s="636"/>
      <c r="CS40" s="636"/>
      <c r="CT40" s="637"/>
      <c r="CU40" s="616">
        <v>14.7</v>
      </c>
      <c r="CV40" s="638"/>
      <c r="CW40" s="638"/>
      <c r="CX40" s="639"/>
      <c r="CY40" s="620">
        <v>75871251</v>
      </c>
      <c r="CZ40" s="636"/>
      <c r="DA40" s="636"/>
      <c r="DB40" s="636"/>
      <c r="DC40" s="636"/>
      <c r="DD40" s="636"/>
      <c r="DE40" s="636"/>
      <c r="DF40" s="637"/>
      <c r="DG40" s="620">
        <v>75871251</v>
      </c>
      <c r="DH40" s="636"/>
      <c r="DI40" s="636"/>
      <c r="DJ40" s="636"/>
      <c r="DK40" s="636"/>
      <c r="DL40" s="636"/>
      <c r="DM40" s="636"/>
      <c r="DN40" s="636"/>
      <c r="DO40" s="636"/>
      <c r="DP40" s="636"/>
      <c r="DQ40" s="637"/>
      <c r="DR40" s="616">
        <v>22.6</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306</v>
      </c>
      <c r="CB41" s="609"/>
      <c r="CC41" s="609"/>
      <c r="CD41" s="609"/>
      <c r="CE41" s="609"/>
      <c r="CF41" s="609"/>
      <c r="CG41" s="609"/>
      <c r="CH41" s="609"/>
      <c r="CI41" s="609"/>
      <c r="CJ41" s="609"/>
      <c r="CK41" s="609"/>
      <c r="CL41" s="610"/>
      <c r="CM41" s="611">
        <v>69686706</v>
      </c>
      <c r="CN41" s="612"/>
      <c r="CO41" s="612"/>
      <c r="CP41" s="612"/>
      <c r="CQ41" s="612"/>
      <c r="CR41" s="612"/>
      <c r="CS41" s="612"/>
      <c r="CT41" s="613"/>
      <c r="CU41" s="616">
        <v>13.4</v>
      </c>
      <c r="CV41" s="638"/>
      <c r="CW41" s="638"/>
      <c r="CX41" s="639"/>
      <c r="CY41" s="620">
        <v>69141764</v>
      </c>
      <c r="CZ41" s="636"/>
      <c r="DA41" s="636"/>
      <c r="DB41" s="636"/>
      <c r="DC41" s="636"/>
      <c r="DD41" s="636"/>
      <c r="DE41" s="636"/>
      <c r="DF41" s="637"/>
      <c r="DG41" s="620">
        <v>69141764</v>
      </c>
      <c r="DH41" s="636"/>
      <c r="DI41" s="636"/>
      <c r="DJ41" s="636"/>
      <c r="DK41" s="636"/>
      <c r="DL41" s="636"/>
      <c r="DM41" s="636"/>
      <c r="DN41" s="636"/>
      <c r="DO41" s="636"/>
      <c r="DP41" s="636"/>
      <c r="DQ41" s="637"/>
      <c r="DR41" s="616">
        <v>20.6</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307</v>
      </c>
      <c r="AQ42" s="594"/>
      <c r="AR42" s="594"/>
      <c r="AS42" s="594"/>
      <c r="AT42" s="594"/>
      <c r="AU42" s="594"/>
      <c r="AV42" s="594"/>
      <c r="AW42" s="594"/>
      <c r="AX42" s="594"/>
      <c r="AY42" s="594"/>
      <c r="AZ42" s="594"/>
      <c r="BA42" s="594"/>
      <c r="BB42" s="594"/>
      <c r="BC42" s="595"/>
      <c r="BD42" s="593" t="s">
        <v>308</v>
      </c>
      <c r="BE42" s="594"/>
      <c r="BF42" s="594"/>
      <c r="BG42" s="594"/>
      <c r="BH42" s="594"/>
      <c r="BI42" s="594"/>
      <c r="BJ42" s="594"/>
      <c r="BK42" s="594"/>
      <c r="BL42" s="594"/>
      <c r="BM42" s="595"/>
      <c r="BN42" s="593" t="s">
        <v>309</v>
      </c>
      <c r="BO42" s="594"/>
      <c r="BP42" s="594"/>
      <c r="BQ42" s="594"/>
      <c r="BR42" s="594"/>
      <c r="BS42" s="594"/>
      <c r="BT42" s="594"/>
      <c r="BU42" s="594"/>
      <c r="BV42" s="594"/>
      <c r="BW42" s="595"/>
      <c r="BY42" s="645"/>
      <c r="BZ42" s="646"/>
      <c r="CA42" s="608" t="s">
        <v>310</v>
      </c>
      <c r="CB42" s="609"/>
      <c r="CC42" s="609"/>
      <c r="CD42" s="609"/>
      <c r="CE42" s="609"/>
      <c r="CF42" s="609"/>
      <c r="CG42" s="609"/>
      <c r="CH42" s="609"/>
      <c r="CI42" s="609"/>
      <c r="CJ42" s="609"/>
      <c r="CK42" s="609"/>
      <c r="CL42" s="610"/>
      <c r="CM42" s="611">
        <v>6756685</v>
      </c>
      <c r="CN42" s="636"/>
      <c r="CO42" s="636"/>
      <c r="CP42" s="636"/>
      <c r="CQ42" s="636"/>
      <c r="CR42" s="636"/>
      <c r="CS42" s="636"/>
      <c r="CT42" s="637"/>
      <c r="CU42" s="616">
        <v>1.3</v>
      </c>
      <c r="CV42" s="638"/>
      <c r="CW42" s="638"/>
      <c r="CX42" s="639"/>
      <c r="CY42" s="620">
        <v>6729487</v>
      </c>
      <c r="CZ42" s="636"/>
      <c r="DA42" s="636"/>
      <c r="DB42" s="636"/>
      <c r="DC42" s="636"/>
      <c r="DD42" s="636"/>
      <c r="DE42" s="636"/>
      <c r="DF42" s="637"/>
      <c r="DG42" s="620">
        <v>6729487</v>
      </c>
      <c r="DH42" s="636"/>
      <c r="DI42" s="636"/>
      <c r="DJ42" s="636"/>
      <c r="DK42" s="636"/>
      <c r="DL42" s="636"/>
      <c r="DM42" s="636"/>
      <c r="DN42" s="636"/>
      <c r="DO42" s="636"/>
      <c r="DP42" s="636"/>
      <c r="DQ42" s="637"/>
      <c r="DR42" s="616">
        <v>2</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311</v>
      </c>
      <c r="AQ43" s="650"/>
      <c r="AR43" s="650"/>
      <c r="AS43" s="650"/>
      <c r="AT43" s="655" t="s">
        <v>312</v>
      </c>
      <c r="AU43" s="224"/>
      <c r="AV43" s="224"/>
      <c r="AW43" s="224"/>
      <c r="AX43" s="597" t="s">
        <v>157</v>
      </c>
      <c r="AY43" s="598"/>
      <c r="AZ43" s="598"/>
      <c r="BA43" s="598"/>
      <c r="BB43" s="598"/>
      <c r="BC43" s="599"/>
      <c r="BD43" s="658">
        <v>99.1</v>
      </c>
      <c r="BE43" s="659"/>
      <c r="BF43" s="659"/>
      <c r="BG43" s="659"/>
      <c r="BH43" s="659"/>
      <c r="BI43" s="659">
        <v>98.2</v>
      </c>
      <c r="BJ43" s="659"/>
      <c r="BK43" s="659"/>
      <c r="BL43" s="659"/>
      <c r="BM43" s="660"/>
      <c r="BN43" s="658">
        <v>99.1</v>
      </c>
      <c r="BO43" s="659"/>
      <c r="BP43" s="659"/>
      <c r="BQ43" s="659"/>
      <c r="BR43" s="659"/>
      <c r="BS43" s="659">
        <v>98.1</v>
      </c>
      <c r="BT43" s="659"/>
      <c r="BU43" s="659"/>
      <c r="BV43" s="659"/>
      <c r="BW43" s="660"/>
      <c r="BY43" s="647"/>
      <c r="BZ43" s="648"/>
      <c r="CA43" s="608" t="s">
        <v>313</v>
      </c>
      <c r="CB43" s="609"/>
      <c r="CC43" s="609"/>
      <c r="CD43" s="609"/>
      <c r="CE43" s="609"/>
      <c r="CF43" s="609"/>
      <c r="CG43" s="609"/>
      <c r="CH43" s="609"/>
      <c r="CI43" s="609"/>
      <c r="CJ43" s="609"/>
      <c r="CK43" s="609"/>
      <c r="CL43" s="610"/>
      <c r="CM43" s="611">
        <v>1120</v>
      </c>
      <c r="CN43" s="612"/>
      <c r="CO43" s="612"/>
      <c r="CP43" s="612"/>
      <c r="CQ43" s="612"/>
      <c r="CR43" s="612"/>
      <c r="CS43" s="612"/>
      <c r="CT43" s="613"/>
      <c r="CU43" s="616">
        <v>0</v>
      </c>
      <c r="CV43" s="638"/>
      <c r="CW43" s="638"/>
      <c r="CX43" s="639"/>
      <c r="CY43" s="620">
        <v>1120</v>
      </c>
      <c r="CZ43" s="636"/>
      <c r="DA43" s="636"/>
      <c r="DB43" s="636"/>
      <c r="DC43" s="636"/>
      <c r="DD43" s="636"/>
      <c r="DE43" s="636"/>
      <c r="DF43" s="637"/>
      <c r="DG43" s="620">
        <v>1120</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314</v>
      </c>
      <c r="AV44" s="213"/>
      <c r="AW44" s="213"/>
      <c r="AX44" s="608" t="s">
        <v>315</v>
      </c>
      <c r="AY44" s="609"/>
      <c r="AZ44" s="609"/>
      <c r="BA44" s="609"/>
      <c r="BB44" s="609"/>
      <c r="BC44" s="610"/>
      <c r="BD44" s="664">
        <v>99</v>
      </c>
      <c r="BE44" s="665"/>
      <c r="BF44" s="665"/>
      <c r="BG44" s="665"/>
      <c r="BH44" s="665"/>
      <c r="BI44" s="665">
        <v>97</v>
      </c>
      <c r="BJ44" s="665"/>
      <c r="BK44" s="665"/>
      <c r="BL44" s="665"/>
      <c r="BM44" s="666"/>
      <c r="BN44" s="664">
        <v>99.1</v>
      </c>
      <c r="BO44" s="665"/>
      <c r="BP44" s="665"/>
      <c r="BQ44" s="665"/>
      <c r="BR44" s="665"/>
      <c r="BS44" s="665">
        <v>96.9</v>
      </c>
      <c r="BT44" s="665"/>
      <c r="BU44" s="665"/>
      <c r="BV44" s="665"/>
      <c r="BW44" s="666"/>
      <c r="BY44" s="608" t="s">
        <v>316</v>
      </c>
      <c r="BZ44" s="609"/>
      <c r="CA44" s="609"/>
      <c r="CB44" s="609"/>
      <c r="CC44" s="609"/>
      <c r="CD44" s="609"/>
      <c r="CE44" s="609"/>
      <c r="CF44" s="609"/>
      <c r="CG44" s="609"/>
      <c r="CH44" s="609"/>
      <c r="CI44" s="609"/>
      <c r="CJ44" s="609"/>
      <c r="CK44" s="609"/>
      <c r="CL44" s="610"/>
      <c r="CM44" s="611">
        <v>175750340</v>
      </c>
      <c r="CN44" s="636"/>
      <c r="CO44" s="636"/>
      <c r="CP44" s="636"/>
      <c r="CQ44" s="636"/>
      <c r="CR44" s="636"/>
      <c r="CS44" s="636"/>
      <c r="CT44" s="637"/>
      <c r="CU44" s="616">
        <v>33.799999999999997</v>
      </c>
      <c r="CV44" s="638"/>
      <c r="CW44" s="638"/>
      <c r="CX44" s="639"/>
      <c r="CY44" s="620">
        <v>142964790</v>
      </c>
      <c r="CZ44" s="636"/>
      <c r="DA44" s="636"/>
      <c r="DB44" s="636"/>
      <c r="DC44" s="636"/>
      <c r="DD44" s="636"/>
      <c r="DE44" s="636"/>
      <c r="DF44" s="637"/>
      <c r="DG44" s="620">
        <v>97818776</v>
      </c>
      <c r="DH44" s="636"/>
      <c r="DI44" s="636"/>
      <c r="DJ44" s="636"/>
      <c r="DK44" s="636"/>
      <c r="DL44" s="636"/>
      <c r="DM44" s="636"/>
      <c r="DN44" s="636"/>
      <c r="DO44" s="636"/>
      <c r="DP44" s="636"/>
      <c r="DQ44" s="637"/>
      <c r="DR44" s="616">
        <v>29.2</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317</v>
      </c>
      <c r="AY45" s="628"/>
      <c r="AZ45" s="628"/>
      <c r="BA45" s="628"/>
      <c r="BB45" s="628"/>
      <c r="BC45" s="629"/>
      <c r="BD45" s="661">
        <v>99.9</v>
      </c>
      <c r="BE45" s="662"/>
      <c r="BF45" s="662"/>
      <c r="BG45" s="662"/>
      <c r="BH45" s="662"/>
      <c r="BI45" s="662">
        <v>99.8</v>
      </c>
      <c r="BJ45" s="662"/>
      <c r="BK45" s="662"/>
      <c r="BL45" s="662"/>
      <c r="BM45" s="663"/>
      <c r="BN45" s="661">
        <v>99.9</v>
      </c>
      <c r="BO45" s="662"/>
      <c r="BP45" s="662"/>
      <c r="BQ45" s="662"/>
      <c r="BR45" s="662"/>
      <c r="BS45" s="662">
        <v>99.8</v>
      </c>
      <c r="BT45" s="662"/>
      <c r="BU45" s="662"/>
      <c r="BV45" s="662"/>
      <c r="BW45" s="663"/>
      <c r="BY45" s="608" t="s">
        <v>318</v>
      </c>
      <c r="BZ45" s="609"/>
      <c r="CA45" s="609"/>
      <c r="CB45" s="609"/>
      <c r="CC45" s="609"/>
      <c r="CD45" s="609"/>
      <c r="CE45" s="609"/>
      <c r="CF45" s="609"/>
      <c r="CG45" s="609"/>
      <c r="CH45" s="609"/>
      <c r="CI45" s="609"/>
      <c r="CJ45" s="609"/>
      <c r="CK45" s="609"/>
      <c r="CL45" s="610"/>
      <c r="CM45" s="611">
        <v>20224443</v>
      </c>
      <c r="CN45" s="612"/>
      <c r="CO45" s="612"/>
      <c r="CP45" s="612"/>
      <c r="CQ45" s="612"/>
      <c r="CR45" s="612"/>
      <c r="CS45" s="612"/>
      <c r="CT45" s="613"/>
      <c r="CU45" s="616">
        <v>3.9</v>
      </c>
      <c r="CV45" s="638"/>
      <c r="CW45" s="638"/>
      <c r="CX45" s="639"/>
      <c r="CY45" s="620">
        <v>14197602</v>
      </c>
      <c r="CZ45" s="636"/>
      <c r="DA45" s="636"/>
      <c r="DB45" s="636"/>
      <c r="DC45" s="636"/>
      <c r="DD45" s="636"/>
      <c r="DE45" s="636"/>
      <c r="DF45" s="637"/>
      <c r="DG45" s="620">
        <v>12498917</v>
      </c>
      <c r="DH45" s="636"/>
      <c r="DI45" s="636"/>
      <c r="DJ45" s="636"/>
      <c r="DK45" s="636"/>
      <c r="DL45" s="636"/>
      <c r="DM45" s="636"/>
      <c r="DN45" s="636"/>
      <c r="DO45" s="636"/>
      <c r="DP45" s="636"/>
      <c r="DQ45" s="637"/>
      <c r="DR45" s="616">
        <v>3.7</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319</v>
      </c>
      <c r="AQ46" s="676"/>
      <c r="AR46" s="676"/>
      <c r="AS46" s="676"/>
      <c r="AT46" s="676"/>
      <c r="AU46" s="676"/>
      <c r="AV46" s="676"/>
      <c r="AW46" s="677"/>
      <c r="AX46" s="678" t="s">
        <v>320</v>
      </c>
      <c r="AY46" s="678"/>
      <c r="AZ46" s="678"/>
      <c r="BA46" s="678"/>
      <c r="BB46" s="678"/>
      <c r="BC46" s="678"/>
      <c r="BD46" s="679">
        <v>2613919</v>
      </c>
      <c r="BE46" s="680"/>
      <c r="BF46" s="680"/>
      <c r="BG46" s="680"/>
      <c r="BH46" s="680"/>
      <c r="BI46" s="680"/>
      <c r="BJ46" s="680"/>
      <c r="BK46" s="680"/>
      <c r="BL46" s="680"/>
      <c r="BM46" s="681"/>
      <c r="BN46" s="679">
        <v>2289232</v>
      </c>
      <c r="BO46" s="680"/>
      <c r="BP46" s="680"/>
      <c r="BQ46" s="680"/>
      <c r="BR46" s="680"/>
      <c r="BS46" s="680"/>
      <c r="BT46" s="680"/>
      <c r="BU46" s="680"/>
      <c r="BV46" s="680"/>
      <c r="BW46" s="681"/>
      <c r="BY46" s="608" t="s">
        <v>321</v>
      </c>
      <c r="BZ46" s="609"/>
      <c r="CA46" s="609"/>
      <c r="CB46" s="609"/>
      <c r="CC46" s="609"/>
      <c r="CD46" s="609"/>
      <c r="CE46" s="609"/>
      <c r="CF46" s="609"/>
      <c r="CG46" s="609"/>
      <c r="CH46" s="609"/>
      <c r="CI46" s="609"/>
      <c r="CJ46" s="609"/>
      <c r="CK46" s="609"/>
      <c r="CL46" s="610"/>
      <c r="CM46" s="611">
        <v>2371104</v>
      </c>
      <c r="CN46" s="636"/>
      <c r="CO46" s="636"/>
      <c r="CP46" s="636"/>
      <c r="CQ46" s="636"/>
      <c r="CR46" s="636"/>
      <c r="CS46" s="636"/>
      <c r="CT46" s="637"/>
      <c r="CU46" s="616">
        <v>0.5</v>
      </c>
      <c r="CV46" s="638"/>
      <c r="CW46" s="638"/>
      <c r="CX46" s="639"/>
      <c r="CY46" s="620">
        <v>1715741</v>
      </c>
      <c r="CZ46" s="636"/>
      <c r="DA46" s="636"/>
      <c r="DB46" s="636"/>
      <c r="DC46" s="636"/>
      <c r="DD46" s="636"/>
      <c r="DE46" s="636"/>
      <c r="DF46" s="637"/>
      <c r="DG46" s="620">
        <v>1715741</v>
      </c>
      <c r="DH46" s="636"/>
      <c r="DI46" s="636"/>
      <c r="DJ46" s="636"/>
      <c r="DK46" s="636"/>
      <c r="DL46" s="636"/>
      <c r="DM46" s="636"/>
      <c r="DN46" s="636"/>
      <c r="DO46" s="636"/>
      <c r="DP46" s="636"/>
      <c r="DQ46" s="637"/>
      <c r="DR46" s="616">
        <v>0.5</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322</v>
      </c>
      <c r="AQ47" s="669"/>
      <c r="AR47" s="669"/>
      <c r="AS47" s="669"/>
      <c r="AT47" s="669"/>
      <c r="AU47" s="669"/>
      <c r="AV47" s="669"/>
      <c r="AW47" s="670"/>
      <c r="AX47" s="671" t="s">
        <v>323</v>
      </c>
      <c r="AY47" s="671"/>
      <c r="AZ47" s="671"/>
      <c r="BA47" s="671"/>
      <c r="BB47" s="671"/>
      <c r="BC47" s="671"/>
      <c r="BD47" s="672">
        <v>2613919</v>
      </c>
      <c r="BE47" s="673"/>
      <c r="BF47" s="673"/>
      <c r="BG47" s="673"/>
      <c r="BH47" s="673"/>
      <c r="BI47" s="673"/>
      <c r="BJ47" s="673"/>
      <c r="BK47" s="673"/>
      <c r="BL47" s="673"/>
      <c r="BM47" s="674"/>
      <c r="BN47" s="672">
        <v>2289232</v>
      </c>
      <c r="BO47" s="673"/>
      <c r="BP47" s="673"/>
      <c r="BQ47" s="673"/>
      <c r="BR47" s="673"/>
      <c r="BS47" s="673"/>
      <c r="BT47" s="673"/>
      <c r="BU47" s="673"/>
      <c r="BV47" s="673"/>
      <c r="BW47" s="674"/>
      <c r="BY47" s="608" t="s">
        <v>324</v>
      </c>
      <c r="BZ47" s="609"/>
      <c r="CA47" s="609"/>
      <c r="CB47" s="609"/>
      <c r="CC47" s="609"/>
      <c r="CD47" s="609"/>
      <c r="CE47" s="609"/>
      <c r="CF47" s="609"/>
      <c r="CG47" s="609"/>
      <c r="CH47" s="609"/>
      <c r="CI47" s="609"/>
      <c r="CJ47" s="609"/>
      <c r="CK47" s="609"/>
      <c r="CL47" s="610"/>
      <c r="CM47" s="611">
        <v>124873124</v>
      </c>
      <c r="CN47" s="612"/>
      <c r="CO47" s="612"/>
      <c r="CP47" s="612"/>
      <c r="CQ47" s="612"/>
      <c r="CR47" s="612"/>
      <c r="CS47" s="612"/>
      <c r="CT47" s="613"/>
      <c r="CU47" s="616">
        <v>24</v>
      </c>
      <c r="CV47" s="638"/>
      <c r="CW47" s="638"/>
      <c r="CX47" s="639"/>
      <c r="CY47" s="620">
        <v>114203660</v>
      </c>
      <c r="CZ47" s="636"/>
      <c r="DA47" s="636"/>
      <c r="DB47" s="636"/>
      <c r="DC47" s="636"/>
      <c r="DD47" s="636"/>
      <c r="DE47" s="636"/>
      <c r="DF47" s="637"/>
      <c r="DG47" s="620">
        <v>76105401</v>
      </c>
      <c r="DH47" s="636"/>
      <c r="DI47" s="636"/>
      <c r="DJ47" s="636"/>
      <c r="DK47" s="636"/>
      <c r="DL47" s="636"/>
      <c r="DM47" s="636"/>
      <c r="DN47" s="636"/>
      <c r="DO47" s="636"/>
      <c r="DP47" s="636"/>
      <c r="DQ47" s="637"/>
      <c r="DR47" s="616">
        <v>22.7</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325</v>
      </c>
      <c r="BZ48" s="609"/>
      <c r="CA48" s="609"/>
      <c r="CB48" s="609"/>
      <c r="CC48" s="609"/>
      <c r="CD48" s="609"/>
      <c r="CE48" s="609"/>
      <c r="CF48" s="609"/>
      <c r="CG48" s="609"/>
      <c r="CH48" s="609"/>
      <c r="CI48" s="609"/>
      <c r="CJ48" s="609"/>
      <c r="CK48" s="609"/>
      <c r="CL48" s="610"/>
      <c r="CM48" s="611">
        <v>7366546</v>
      </c>
      <c r="CN48" s="636"/>
      <c r="CO48" s="636"/>
      <c r="CP48" s="636"/>
      <c r="CQ48" s="636"/>
      <c r="CR48" s="636"/>
      <c r="CS48" s="636"/>
      <c r="CT48" s="637"/>
      <c r="CU48" s="616">
        <v>1.4</v>
      </c>
      <c r="CV48" s="638"/>
      <c r="CW48" s="638"/>
      <c r="CX48" s="639"/>
      <c r="CY48" s="620">
        <v>7339945</v>
      </c>
      <c r="CZ48" s="636"/>
      <c r="DA48" s="636"/>
      <c r="DB48" s="636"/>
      <c r="DC48" s="636"/>
      <c r="DD48" s="636"/>
      <c r="DE48" s="636"/>
      <c r="DF48" s="637"/>
      <c r="DG48" s="620">
        <v>7337040</v>
      </c>
      <c r="DH48" s="636"/>
      <c r="DI48" s="636"/>
      <c r="DJ48" s="636"/>
      <c r="DK48" s="636"/>
      <c r="DL48" s="636"/>
      <c r="DM48" s="636"/>
      <c r="DN48" s="636"/>
      <c r="DO48" s="636"/>
      <c r="DP48" s="636"/>
      <c r="DQ48" s="637"/>
      <c r="DR48" s="616">
        <v>2.2000000000000002</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326</v>
      </c>
      <c r="BZ49" s="609"/>
      <c r="CA49" s="609"/>
      <c r="CB49" s="609"/>
      <c r="CC49" s="609"/>
      <c r="CD49" s="609"/>
      <c r="CE49" s="609"/>
      <c r="CF49" s="609"/>
      <c r="CG49" s="609"/>
      <c r="CH49" s="609"/>
      <c r="CI49" s="609"/>
      <c r="CJ49" s="609"/>
      <c r="CK49" s="609"/>
      <c r="CL49" s="610"/>
      <c r="CM49" s="611">
        <v>5834964</v>
      </c>
      <c r="CN49" s="612"/>
      <c r="CO49" s="612"/>
      <c r="CP49" s="612"/>
      <c r="CQ49" s="612"/>
      <c r="CR49" s="612"/>
      <c r="CS49" s="612"/>
      <c r="CT49" s="613"/>
      <c r="CU49" s="616">
        <v>1.1000000000000001</v>
      </c>
      <c r="CV49" s="638"/>
      <c r="CW49" s="638"/>
      <c r="CX49" s="639"/>
      <c r="CY49" s="620">
        <v>4545199</v>
      </c>
      <c r="CZ49" s="636"/>
      <c r="DA49" s="636"/>
      <c r="DB49" s="636"/>
      <c r="DC49" s="636"/>
      <c r="DD49" s="636"/>
      <c r="DE49" s="636"/>
      <c r="DF49" s="637"/>
      <c r="DG49" s="620" t="s">
        <v>214</v>
      </c>
      <c r="DH49" s="636"/>
      <c r="DI49" s="636"/>
      <c r="DJ49" s="636"/>
      <c r="DK49" s="636"/>
      <c r="DL49" s="636"/>
      <c r="DM49" s="636"/>
      <c r="DN49" s="636"/>
      <c r="DO49" s="636"/>
      <c r="DP49" s="636"/>
      <c r="DQ49" s="637"/>
      <c r="DR49" s="616" t="s">
        <v>119</v>
      </c>
      <c r="DS49" s="638"/>
      <c r="DT49" s="638"/>
      <c r="DU49" s="638"/>
      <c r="DV49" s="638"/>
      <c r="DW49" s="638"/>
      <c r="DX49" s="640"/>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328</v>
      </c>
      <c r="BZ50" s="609"/>
      <c r="CA50" s="609"/>
      <c r="CB50" s="609"/>
      <c r="CC50" s="609"/>
      <c r="CD50" s="609"/>
      <c r="CE50" s="609"/>
      <c r="CF50" s="609"/>
      <c r="CG50" s="609"/>
      <c r="CH50" s="609"/>
      <c r="CI50" s="609"/>
      <c r="CJ50" s="609"/>
      <c r="CK50" s="609"/>
      <c r="CL50" s="610"/>
      <c r="CM50" s="611">
        <v>1292966</v>
      </c>
      <c r="CN50" s="636"/>
      <c r="CO50" s="636"/>
      <c r="CP50" s="636"/>
      <c r="CQ50" s="636"/>
      <c r="CR50" s="636"/>
      <c r="CS50" s="636"/>
      <c r="CT50" s="637"/>
      <c r="CU50" s="616">
        <v>0.2</v>
      </c>
      <c r="CV50" s="638"/>
      <c r="CW50" s="638"/>
      <c r="CX50" s="639"/>
      <c r="CY50" s="620">
        <v>800966</v>
      </c>
      <c r="CZ50" s="636"/>
      <c r="DA50" s="636"/>
      <c r="DB50" s="636"/>
      <c r="DC50" s="636"/>
      <c r="DD50" s="636"/>
      <c r="DE50" s="636"/>
      <c r="DF50" s="637"/>
      <c r="DG50" s="620" t="s">
        <v>214</v>
      </c>
      <c r="DH50" s="636"/>
      <c r="DI50" s="636"/>
      <c r="DJ50" s="636"/>
      <c r="DK50" s="636"/>
      <c r="DL50" s="636"/>
      <c r="DM50" s="636"/>
      <c r="DN50" s="636"/>
      <c r="DO50" s="636"/>
      <c r="DP50" s="636"/>
      <c r="DQ50" s="637"/>
      <c r="DR50" s="616" t="s">
        <v>214</v>
      </c>
      <c r="DS50" s="638"/>
      <c r="DT50" s="638"/>
      <c r="DU50" s="638"/>
      <c r="DV50" s="638"/>
      <c r="DW50" s="638"/>
      <c r="DX50" s="640"/>
    </row>
    <row r="51" spans="2:128" ht="11.25" customHeight="1" x14ac:dyDescent="0.2">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330</v>
      </c>
      <c r="BZ51" s="609"/>
      <c r="CA51" s="609"/>
      <c r="CB51" s="609"/>
      <c r="CC51" s="609"/>
      <c r="CD51" s="609"/>
      <c r="CE51" s="609"/>
      <c r="CF51" s="609"/>
      <c r="CG51" s="609"/>
      <c r="CH51" s="609"/>
      <c r="CI51" s="609"/>
      <c r="CJ51" s="609"/>
      <c r="CK51" s="609"/>
      <c r="CL51" s="610"/>
      <c r="CM51" s="611">
        <v>13787193</v>
      </c>
      <c r="CN51" s="612"/>
      <c r="CO51" s="612"/>
      <c r="CP51" s="612"/>
      <c r="CQ51" s="612"/>
      <c r="CR51" s="612"/>
      <c r="CS51" s="612"/>
      <c r="CT51" s="613"/>
      <c r="CU51" s="616">
        <v>2.7</v>
      </c>
      <c r="CV51" s="638"/>
      <c r="CW51" s="638"/>
      <c r="CX51" s="639"/>
      <c r="CY51" s="620">
        <v>161677</v>
      </c>
      <c r="CZ51" s="636"/>
      <c r="DA51" s="636"/>
      <c r="DB51" s="636"/>
      <c r="DC51" s="636"/>
      <c r="DD51" s="636"/>
      <c r="DE51" s="636"/>
      <c r="DF51" s="637"/>
      <c r="DG51" s="620">
        <v>161677</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332</v>
      </c>
      <c r="BZ52" s="609"/>
      <c r="CA52" s="609"/>
      <c r="CB52" s="609"/>
      <c r="CC52" s="609"/>
      <c r="CD52" s="609"/>
      <c r="CE52" s="609"/>
      <c r="CF52" s="609"/>
      <c r="CG52" s="609"/>
      <c r="CH52" s="609"/>
      <c r="CI52" s="609"/>
      <c r="CJ52" s="609"/>
      <c r="CK52" s="609"/>
      <c r="CL52" s="610"/>
      <c r="CM52" s="611" t="s">
        <v>154</v>
      </c>
      <c r="CN52" s="636"/>
      <c r="CO52" s="636"/>
      <c r="CP52" s="636"/>
      <c r="CQ52" s="636"/>
      <c r="CR52" s="636"/>
      <c r="CS52" s="636"/>
      <c r="CT52" s="637"/>
      <c r="CU52" s="616" t="s">
        <v>119</v>
      </c>
      <c r="CV52" s="638"/>
      <c r="CW52" s="638"/>
      <c r="CX52" s="639"/>
      <c r="CY52" s="620" t="s">
        <v>154</v>
      </c>
      <c r="CZ52" s="636"/>
      <c r="DA52" s="636"/>
      <c r="DB52" s="636"/>
      <c r="DC52" s="636"/>
      <c r="DD52" s="636"/>
      <c r="DE52" s="636"/>
      <c r="DF52" s="637"/>
      <c r="DG52" s="620" t="s">
        <v>119</v>
      </c>
      <c r="DH52" s="636"/>
      <c r="DI52" s="636"/>
      <c r="DJ52" s="636"/>
      <c r="DK52" s="636"/>
      <c r="DL52" s="636"/>
      <c r="DM52" s="636"/>
      <c r="DN52" s="636"/>
      <c r="DO52" s="636"/>
      <c r="DP52" s="636"/>
      <c r="DQ52" s="637"/>
      <c r="DR52" s="616" t="s">
        <v>154</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333</v>
      </c>
      <c r="BZ53" s="609"/>
      <c r="CA53" s="609"/>
      <c r="CB53" s="609"/>
      <c r="CC53" s="609"/>
      <c r="CD53" s="609"/>
      <c r="CE53" s="609"/>
      <c r="CF53" s="609"/>
      <c r="CG53" s="609"/>
      <c r="CH53" s="609"/>
      <c r="CI53" s="609"/>
      <c r="CJ53" s="609"/>
      <c r="CK53" s="609"/>
      <c r="CL53" s="610"/>
      <c r="CM53" s="611">
        <v>92954249</v>
      </c>
      <c r="CN53" s="612"/>
      <c r="CO53" s="612"/>
      <c r="CP53" s="612"/>
      <c r="CQ53" s="612"/>
      <c r="CR53" s="612"/>
      <c r="CS53" s="612"/>
      <c r="CT53" s="613"/>
      <c r="CU53" s="616">
        <v>17.899999999999999</v>
      </c>
      <c r="CV53" s="638"/>
      <c r="CW53" s="638"/>
      <c r="CX53" s="639"/>
      <c r="CY53" s="620">
        <v>5952765</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334</v>
      </c>
      <c r="BZ54" s="609"/>
      <c r="CA54" s="609"/>
      <c r="CB54" s="609"/>
      <c r="CC54" s="609"/>
      <c r="CD54" s="609"/>
      <c r="CE54" s="609"/>
      <c r="CF54" s="609"/>
      <c r="CG54" s="609"/>
      <c r="CH54" s="609"/>
      <c r="CI54" s="609"/>
      <c r="CJ54" s="609"/>
      <c r="CK54" s="609"/>
      <c r="CL54" s="610"/>
      <c r="CM54" s="611">
        <v>3279371</v>
      </c>
      <c r="CN54" s="612"/>
      <c r="CO54" s="612"/>
      <c r="CP54" s="612"/>
      <c r="CQ54" s="612"/>
      <c r="CR54" s="612"/>
      <c r="CS54" s="612"/>
      <c r="CT54" s="613"/>
      <c r="CU54" s="616">
        <v>0.6</v>
      </c>
      <c r="CV54" s="638"/>
      <c r="CW54" s="638"/>
      <c r="CX54" s="639"/>
      <c r="CY54" s="620">
        <v>158891</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304</v>
      </c>
      <c r="BZ55" s="644"/>
      <c r="CA55" s="608" t="s">
        <v>335</v>
      </c>
      <c r="CB55" s="609"/>
      <c r="CC55" s="609"/>
      <c r="CD55" s="609"/>
      <c r="CE55" s="609"/>
      <c r="CF55" s="609"/>
      <c r="CG55" s="609"/>
      <c r="CH55" s="609"/>
      <c r="CI55" s="609"/>
      <c r="CJ55" s="609"/>
      <c r="CK55" s="609"/>
      <c r="CL55" s="610"/>
      <c r="CM55" s="611">
        <v>92090440</v>
      </c>
      <c r="CN55" s="612"/>
      <c r="CO55" s="612"/>
      <c r="CP55" s="612"/>
      <c r="CQ55" s="612"/>
      <c r="CR55" s="612"/>
      <c r="CS55" s="612"/>
      <c r="CT55" s="613"/>
      <c r="CU55" s="616">
        <v>17.7</v>
      </c>
      <c r="CV55" s="638"/>
      <c r="CW55" s="638"/>
      <c r="CX55" s="639"/>
      <c r="CY55" s="620">
        <v>5949769</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336</v>
      </c>
      <c r="CB56" s="609"/>
      <c r="CC56" s="609"/>
      <c r="CD56" s="609"/>
      <c r="CE56" s="609"/>
      <c r="CF56" s="609"/>
      <c r="CG56" s="609"/>
      <c r="CH56" s="609"/>
      <c r="CI56" s="609"/>
      <c r="CJ56" s="609"/>
      <c r="CK56" s="609"/>
      <c r="CL56" s="610"/>
      <c r="CM56" s="611">
        <v>55092919</v>
      </c>
      <c r="CN56" s="612"/>
      <c r="CO56" s="612"/>
      <c r="CP56" s="612"/>
      <c r="CQ56" s="612"/>
      <c r="CR56" s="612"/>
      <c r="CS56" s="612"/>
      <c r="CT56" s="613"/>
      <c r="CU56" s="616">
        <v>10.6</v>
      </c>
      <c r="CV56" s="638"/>
      <c r="CW56" s="638"/>
      <c r="CX56" s="639"/>
      <c r="CY56" s="620">
        <v>518252</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337</v>
      </c>
      <c r="CB57" s="609"/>
      <c r="CC57" s="609"/>
      <c r="CD57" s="609"/>
      <c r="CE57" s="609"/>
      <c r="CF57" s="609"/>
      <c r="CG57" s="609"/>
      <c r="CH57" s="609"/>
      <c r="CI57" s="609"/>
      <c r="CJ57" s="609"/>
      <c r="CK57" s="609"/>
      <c r="CL57" s="610"/>
      <c r="CM57" s="611">
        <v>31450836</v>
      </c>
      <c r="CN57" s="612"/>
      <c r="CO57" s="612"/>
      <c r="CP57" s="612"/>
      <c r="CQ57" s="612"/>
      <c r="CR57" s="612"/>
      <c r="CS57" s="612"/>
      <c r="CT57" s="613"/>
      <c r="CU57" s="616">
        <v>6</v>
      </c>
      <c r="CV57" s="638"/>
      <c r="CW57" s="638"/>
      <c r="CX57" s="639"/>
      <c r="CY57" s="620">
        <v>5412532</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338</v>
      </c>
      <c r="CB58" s="609"/>
      <c r="CC58" s="609"/>
      <c r="CD58" s="609"/>
      <c r="CE58" s="609"/>
      <c r="CF58" s="609"/>
      <c r="CG58" s="609"/>
      <c r="CH58" s="609"/>
      <c r="CI58" s="609"/>
      <c r="CJ58" s="609"/>
      <c r="CK58" s="609"/>
      <c r="CL58" s="610"/>
      <c r="CM58" s="611">
        <v>863809</v>
      </c>
      <c r="CN58" s="612"/>
      <c r="CO58" s="612"/>
      <c r="CP58" s="612"/>
      <c r="CQ58" s="612"/>
      <c r="CR58" s="612"/>
      <c r="CS58" s="612"/>
      <c r="CT58" s="613"/>
      <c r="CU58" s="616">
        <v>0.2</v>
      </c>
      <c r="CV58" s="638"/>
      <c r="CW58" s="638"/>
      <c r="CX58" s="639"/>
      <c r="CY58" s="620">
        <v>2996</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339</v>
      </c>
      <c r="CB59" s="609"/>
      <c r="CC59" s="609"/>
      <c r="CD59" s="609"/>
      <c r="CE59" s="609"/>
      <c r="CF59" s="609"/>
      <c r="CG59" s="609"/>
      <c r="CH59" s="609"/>
      <c r="CI59" s="609"/>
      <c r="CJ59" s="609"/>
      <c r="CK59" s="609"/>
      <c r="CL59" s="610"/>
      <c r="CM59" s="611" t="s">
        <v>154</v>
      </c>
      <c r="CN59" s="612"/>
      <c r="CO59" s="612"/>
      <c r="CP59" s="612"/>
      <c r="CQ59" s="612"/>
      <c r="CR59" s="612"/>
      <c r="CS59" s="612"/>
      <c r="CT59" s="613"/>
      <c r="CU59" s="616" t="s">
        <v>214</v>
      </c>
      <c r="CV59" s="638"/>
      <c r="CW59" s="638"/>
      <c r="CX59" s="639"/>
      <c r="CY59" s="620" t="s">
        <v>119</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340</v>
      </c>
      <c r="BZ60" s="628"/>
      <c r="CA60" s="628"/>
      <c r="CB60" s="628"/>
      <c r="CC60" s="628"/>
      <c r="CD60" s="628"/>
      <c r="CE60" s="628"/>
      <c r="CF60" s="628"/>
      <c r="CG60" s="628"/>
      <c r="CH60" s="628"/>
      <c r="CI60" s="628"/>
      <c r="CJ60" s="628"/>
      <c r="CK60" s="628"/>
      <c r="CL60" s="629"/>
      <c r="CM60" s="690">
        <v>519955009</v>
      </c>
      <c r="CN60" s="691"/>
      <c r="CO60" s="691"/>
      <c r="CP60" s="691"/>
      <c r="CQ60" s="691"/>
      <c r="CR60" s="691"/>
      <c r="CS60" s="691"/>
      <c r="CT60" s="692"/>
      <c r="CU60" s="633">
        <v>100</v>
      </c>
      <c r="CV60" s="693"/>
      <c r="CW60" s="693"/>
      <c r="CX60" s="694"/>
      <c r="CY60" s="695">
        <v>370495908</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Gw9LsHJQqIUtsbxkbzzHfvNgmAiwCcImRKOTtmpEBwU50JGFsTJ4gQix2iTv/8rn+LgBmWHEIBmrH5Y5LtEK/g==" saltValue="TNNbhudW+T9TSj8Zs4AyO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O59" sqref="BO59"/>
    </sheetView>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342</v>
      </c>
      <c r="DK2" s="734"/>
      <c r="DL2" s="734"/>
      <c r="DM2" s="734"/>
      <c r="DN2" s="734"/>
      <c r="DO2" s="735"/>
      <c r="DP2" s="238"/>
      <c r="DQ2" s="733" t="s">
        <v>343</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344</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346</v>
      </c>
      <c r="B5" s="728"/>
      <c r="C5" s="728"/>
      <c r="D5" s="728"/>
      <c r="E5" s="728"/>
      <c r="F5" s="728"/>
      <c r="G5" s="728"/>
      <c r="H5" s="728"/>
      <c r="I5" s="728"/>
      <c r="J5" s="728"/>
      <c r="K5" s="728"/>
      <c r="L5" s="728"/>
      <c r="M5" s="728"/>
      <c r="N5" s="728"/>
      <c r="O5" s="728"/>
      <c r="P5" s="729"/>
      <c r="Q5" s="704" t="s">
        <v>347</v>
      </c>
      <c r="R5" s="705"/>
      <c r="S5" s="705"/>
      <c r="T5" s="705"/>
      <c r="U5" s="706"/>
      <c r="V5" s="704" t="s">
        <v>348</v>
      </c>
      <c r="W5" s="705"/>
      <c r="X5" s="705"/>
      <c r="Y5" s="705"/>
      <c r="Z5" s="706"/>
      <c r="AA5" s="704" t="s">
        <v>349</v>
      </c>
      <c r="AB5" s="705"/>
      <c r="AC5" s="705"/>
      <c r="AD5" s="705"/>
      <c r="AE5" s="705"/>
      <c r="AF5" s="737" t="s">
        <v>350</v>
      </c>
      <c r="AG5" s="705"/>
      <c r="AH5" s="705"/>
      <c r="AI5" s="705"/>
      <c r="AJ5" s="716"/>
      <c r="AK5" s="705" t="s">
        <v>351</v>
      </c>
      <c r="AL5" s="705"/>
      <c r="AM5" s="705"/>
      <c r="AN5" s="705"/>
      <c r="AO5" s="706"/>
      <c r="AP5" s="704" t="s">
        <v>352</v>
      </c>
      <c r="AQ5" s="705"/>
      <c r="AR5" s="705"/>
      <c r="AS5" s="705"/>
      <c r="AT5" s="706"/>
      <c r="AU5" s="704" t="s">
        <v>353</v>
      </c>
      <c r="AV5" s="705"/>
      <c r="AW5" s="705"/>
      <c r="AX5" s="705"/>
      <c r="AY5" s="716"/>
      <c r="AZ5" s="245"/>
      <c r="BA5" s="245"/>
      <c r="BB5" s="245"/>
      <c r="BC5" s="245"/>
      <c r="BD5" s="245"/>
      <c r="BE5" s="246"/>
      <c r="BF5" s="246"/>
      <c r="BG5" s="246"/>
      <c r="BH5" s="246"/>
      <c r="BI5" s="246"/>
      <c r="BJ5" s="246"/>
      <c r="BK5" s="246"/>
      <c r="BL5" s="246"/>
      <c r="BM5" s="246"/>
      <c r="BN5" s="246"/>
      <c r="BO5" s="246"/>
      <c r="BP5" s="246"/>
      <c r="BQ5" s="727" t="s">
        <v>354</v>
      </c>
      <c r="BR5" s="728"/>
      <c r="BS5" s="728"/>
      <c r="BT5" s="728"/>
      <c r="BU5" s="728"/>
      <c r="BV5" s="728"/>
      <c r="BW5" s="728"/>
      <c r="BX5" s="728"/>
      <c r="BY5" s="728"/>
      <c r="BZ5" s="728"/>
      <c r="CA5" s="728"/>
      <c r="CB5" s="728"/>
      <c r="CC5" s="728"/>
      <c r="CD5" s="728"/>
      <c r="CE5" s="728"/>
      <c r="CF5" s="728"/>
      <c r="CG5" s="729"/>
      <c r="CH5" s="704" t="s">
        <v>355</v>
      </c>
      <c r="CI5" s="705"/>
      <c r="CJ5" s="705"/>
      <c r="CK5" s="705"/>
      <c r="CL5" s="706"/>
      <c r="CM5" s="704" t="s">
        <v>356</v>
      </c>
      <c r="CN5" s="705"/>
      <c r="CO5" s="705"/>
      <c r="CP5" s="705"/>
      <c r="CQ5" s="706"/>
      <c r="CR5" s="704" t="s">
        <v>357</v>
      </c>
      <c r="CS5" s="705"/>
      <c r="CT5" s="705"/>
      <c r="CU5" s="705"/>
      <c r="CV5" s="706"/>
      <c r="CW5" s="704" t="s">
        <v>358</v>
      </c>
      <c r="CX5" s="705"/>
      <c r="CY5" s="705"/>
      <c r="CZ5" s="705"/>
      <c r="DA5" s="706"/>
      <c r="DB5" s="704" t="s">
        <v>359</v>
      </c>
      <c r="DC5" s="705"/>
      <c r="DD5" s="705"/>
      <c r="DE5" s="705"/>
      <c r="DF5" s="706"/>
      <c r="DG5" s="710" t="s">
        <v>360</v>
      </c>
      <c r="DH5" s="711"/>
      <c r="DI5" s="711"/>
      <c r="DJ5" s="711"/>
      <c r="DK5" s="712"/>
      <c r="DL5" s="710" t="s">
        <v>361</v>
      </c>
      <c r="DM5" s="711"/>
      <c r="DN5" s="711"/>
      <c r="DO5" s="711"/>
      <c r="DP5" s="712"/>
      <c r="DQ5" s="704" t="s">
        <v>362</v>
      </c>
      <c r="DR5" s="705"/>
      <c r="DS5" s="705"/>
      <c r="DT5" s="705"/>
      <c r="DU5" s="706"/>
      <c r="DV5" s="704" t="s">
        <v>353</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363</v>
      </c>
      <c r="C7" s="719"/>
      <c r="D7" s="719"/>
      <c r="E7" s="719"/>
      <c r="F7" s="719"/>
      <c r="G7" s="719"/>
      <c r="H7" s="719"/>
      <c r="I7" s="719"/>
      <c r="J7" s="719"/>
      <c r="K7" s="719"/>
      <c r="L7" s="719"/>
      <c r="M7" s="719"/>
      <c r="N7" s="719"/>
      <c r="O7" s="719"/>
      <c r="P7" s="720"/>
      <c r="Q7" s="721">
        <v>545068</v>
      </c>
      <c r="R7" s="722"/>
      <c r="S7" s="722"/>
      <c r="T7" s="722"/>
      <c r="U7" s="722"/>
      <c r="V7" s="722">
        <v>539930</v>
      </c>
      <c r="W7" s="722"/>
      <c r="X7" s="722"/>
      <c r="Y7" s="722"/>
      <c r="Z7" s="722"/>
      <c r="AA7" s="722">
        <v>5138</v>
      </c>
      <c r="AB7" s="722"/>
      <c r="AC7" s="722"/>
      <c r="AD7" s="722"/>
      <c r="AE7" s="723"/>
      <c r="AF7" s="724">
        <v>930</v>
      </c>
      <c r="AG7" s="725"/>
      <c r="AH7" s="725"/>
      <c r="AI7" s="725"/>
      <c r="AJ7" s="726"/>
      <c r="AK7" s="761">
        <v>4585</v>
      </c>
      <c r="AL7" s="762"/>
      <c r="AM7" s="762"/>
      <c r="AN7" s="762"/>
      <c r="AO7" s="762"/>
      <c r="AP7" s="762">
        <v>1088679</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c r="BS7" s="765" t="s">
        <v>569</v>
      </c>
      <c r="BT7" s="766"/>
      <c r="BU7" s="766"/>
      <c r="BV7" s="766"/>
      <c r="BW7" s="766"/>
      <c r="BX7" s="766"/>
      <c r="BY7" s="766"/>
      <c r="BZ7" s="766"/>
      <c r="CA7" s="766"/>
      <c r="CB7" s="766"/>
      <c r="CC7" s="766"/>
      <c r="CD7" s="766"/>
      <c r="CE7" s="766"/>
      <c r="CF7" s="766"/>
      <c r="CG7" s="767"/>
      <c r="CH7" s="758">
        <v>-52</v>
      </c>
      <c r="CI7" s="759"/>
      <c r="CJ7" s="759"/>
      <c r="CK7" s="759"/>
      <c r="CL7" s="760"/>
      <c r="CM7" s="758">
        <v>86</v>
      </c>
      <c r="CN7" s="759"/>
      <c r="CO7" s="759"/>
      <c r="CP7" s="759"/>
      <c r="CQ7" s="760"/>
      <c r="CR7" s="758">
        <v>18</v>
      </c>
      <c r="CS7" s="759"/>
      <c r="CT7" s="759"/>
      <c r="CU7" s="759"/>
      <c r="CV7" s="760"/>
      <c r="CW7" s="758">
        <v>132</v>
      </c>
      <c r="CX7" s="759"/>
      <c r="CY7" s="759"/>
      <c r="CZ7" s="759"/>
      <c r="DA7" s="760"/>
      <c r="DB7" s="758">
        <v>18462</v>
      </c>
      <c r="DC7" s="759"/>
      <c r="DD7" s="759"/>
      <c r="DE7" s="759"/>
      <c r="DF7" s="760"/>
      <c r="DG7" s="758" t="s">
        <v>505</v>
      </c>
      <c r="DH7" s="759"/>
      <c r="DI7" s="759"/>
      <c r="DJ7" s="759"/>
      <c r="DK7" s="760"/>
      <c r="DL7" s="758" t="s">
        <v>505</v>
      </c>
      <c r="DM7" s="759"/>
      <c r="DN7" s="759"/>
      <c r="DO7" s="759"/>
      <c r="DP7" s="760"/>
      <c r="DQ7" s="758" t="s">
        <v>505</v>
      </c>
      <c r="DR7" s="759"/>
      <c r="DS7" s="759"/>
      <c r="DT7" s="759"/>
      <c r="DU7" s="760"/>
      <c r="DV7" s="739"/>
      <c r="DW7" s="740"/>
      <c r="DX7" s="740"/>
      <c r="DY7" s="740"/>
      <c r="DZ7" s="741"/>
      <c r="EA7" s="243"/>
    </row>
    <row r="8" spans="1:131" s="244" customFormat="1" ht="26.25" customHeight="1" x14ac:dyDescent="0.2">
      <c r="A8" s="250">
        <v>2</v>
      </c>
      <c r="B8" s="742" t="s">
        <v>364</v>
      </c>
      <c r="C8" s="743"/>
      <c r="D8" s="743"/>
      <c r="E8" s="743"/>
      <c r="F8" s="743"/>
      <c r="G8" s="743"/>
      <c r="H8" s="743"/>
      <c r="I8" s="743"/>
      <c r="J8" s="743"/>
      <c r="K8" s="743"/>
      <c r="L8" s="743"/>
      <c r="M8" s="743"/>
      <c r="N8" s="743"/>
      <c r="O8" s="743"/>
      <c r="P8" s="744"/>
      <c r="Q8" s="745">
        <v>611</v>
      </c>
      <c r="R8" s="746"/>
      <c r="S8" s="746"/>
      <c r="T8" s="746"/>
      <c r="U8" s="746"/>
      <c r="V8" s="746">
        <v>475</v>
      </c>
      <c r="W8" s="746"/>
      <c r="X8" s="746"/>
      <c r="Y8" s="746"/>
      <c r="Z8" s="746"/>
      <c r="AA8" s="746">
        <v>136</v>
      </c>
      <c r="AB8" s="746"/>
      <c r="AC8" s="746"/>
      <c r="AD8" s="746"/>
      <c r="AE8" s="747"/>
      <c r="AF8" s="748">
        <v>136</v>
      </c>
      <c r="AG8" s="749"/>
      <c r="AH8" s="749"/>
      <c r="AI8" s="749"/>
      <c r="AJ8" s="750"/>
      <c r="AK8" s="751" t="s">
        <v>505</v>
      </c>
      <c r="AL8" s="752"/>
      <c r="AM8" s="752"/>
      <c r="AN8" s="752"/>
      <c r="AO8" s="752"/>
      <c r="AP8" s="752" t="s">
        <v>505</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570</v>
      </c>
      <c r="BT8" s="756"/>
      <c r="BU8" s="756"/>
      <c r="BV8" s="756"/>
      <c r="BW8" s="756"/>
      <c r="BX8" s="756"/>
      <c r="BY8" s="756"/>
      <c r="BZ8" s="756"/>
      <c r="CA8" s="756"/>
      <c r="CB8" s="756"/>
      <c r="CC8" s="756"/>
      <c r="CD8" s="756"/>
      <c r="CE8" s="756"/>
      <c r="CF8" s="756"/>
      <c r="CG8" s="757"/>
      <c r="CH8" s="768">
        <v>-8</v>
      </c>
      <c r="CI8" s="769"/>
      <c r="CJ8" s="769"/>
      <c r="CK8" s="769"/>
      <c r="CL8" s="770"/>
      <c r="CM8" s="768">
        <v>440</v>
      </c>
      <c r="CN8" s="769"/>
      <c r="CO8" s="769"/>
      <c r="CP8" s="769"/>
      <c r="CQ8" s="770"/>
      <c r="CR8" s="768">
        <v>45</v>
      </c>
      <c r="CS8" s="769"/>
      <c r="CT8" s="769"/>
      <c r="CU8" s="769"/>
      <c r="CV8" s="770"/>
      <c r="CW8" s="768" t="s">
        <v>505</v>
      </c>
      <c r="CX8" s="769"/>
      <c r="CY8" s="769"/>
      <c r="CZ8" s="769"/>
      <c r="DA8" s="770"/>
      <c r="DB8" s="768" t="s">
        <v>505</v>
      </c>
      <c r="DC8" s="769"/>
      <c r="DD8" s="769"/>
      <c r="DE8" s="769"/>
      <c r="DF8" s="770"/>
      <c r="DG8" s="768" t="s">
        <v>505</v>
      </c>
      <c r="DH8" s="769"/>
      <c r="DI8" s="769"/>
      <c r="DJ8" s="769"/>
      <c r="DK8" s="770"/>
      <c r="DL8" s="768" t="s">
        <v>505</v>
      </c>
      <c r="DM8" s="769"/>
      <c r="DN8" s="769"/>
      <c r="DO8" s="769"/>
      <c r="DP8" s="770"/>
      <c r="DQ8" s="768" t="s">
        <v>505</v>
      </c>
      <c r="DR8" s="769"/>
      <c r="DS8" s="769"/>
      <c r="DT8" s="769"/>
      <c r="DU8" s="770"/>
      <c r="DV8" s="771"/>
      <c r="DW8" s="772"/>
      <c r="DX8" s="772"/>
      <c r="DY8" s="772"/>
      <c r="DZ8" s="773"/>
      <c r="EA8" s="243"/>
    </row>
    <row r="9" spans="1:131" s="244" customFormat="1" ht="26.25" customHeight="1" x14ac:dyDescent="0.2">
      <c r="A9" s="250">
        <v>3</v>
      </c>
      <c r="B9" s="742" t="s">
        <v>365</v>
      </c>
      <c r="C9" s="743"/>
      <c r="D9" s="743"/>
      <c r="E9" s="743"/>
      <c r="F9" s="743"/>
      <c r="G9" s="743"/>
      <c r="H9" s="743"/>
      <c r="I9" s="743"/>
      <c r="J9" s="743"/>
      <c r="K9" s="743"/>
      <c r="L9" s="743"/>
      <c r="M9" s="743"/>
      <c r="N9" s="743"/>
      <c r="O9" s="743"/>
      <c r="P9" s="744"/>
      <c r="Q9" s="745">
        <v>237</v>
      </c>
      <c r="R9" s="746"/>
      <c r="S9" s="746"/>
      <c r="T9" s="746"/>
      <c r="U9" s="746"/>
      <c r="V9" s="746">
        <v>94</v>
      </c>
      <c r="W9" s="746"/>
      <c r="X9" s="746"/>
      <c r="Y9" s="746"/>
      <c r="Z9" s="746"/>
      <c r="AA9" s="746">
        <v>143</v>
      </c>
      <c r="AB9" s="746"/>
      <c r="AC9" s="746"/>
      <c r="AD9" s="746"/>
      <c r="AE9" s="747"/>
      <c r="AF9" s="748" t="s">
        <v>366</v>
      </c>
      <c r="AG9" s="749"/>
      <c r="AH9" s="749"/>
      <c r="AI9" s="749"/>
      <c r="AJ9" s="750"/>
      <c r="AK9" s="751">
        <v>3</v>
      </c>
      <c r="AL9" s="752"/>
      <c r="AM9" s="752"/>
      <c r="AN9" s="752"/>
      <c r="AO9" s="752"/>
      <c r="AP9" s="752">
        <v>299</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571</v>
      </c>
      <c r="BT9" s="756"/>
      <c r="BU9" s="756"/>
      <c r="BV9" s="756"/>
      <c r="BW9" s="756"/>
      <c r="BX9" s="756"/>
      <c r="BY9" s="756"/>
      <c r="BZ9" s="756"/>
      <c r="CA9" s="756"/>
      <c r="CB9" s="756"/>
      <c r="CC9" s="756"/>
      <c r="CD9" s="756"/>
      <c r="CE9" s="756"/>
      <c r="CF9" s="756"/>
      <c r="CG9" s="757"/>
      <c r="CH9" s="768">
        <v>-11</v>
      </c>
      <c r="CI9" s="769"/>
      <c r="CJ9" s="769"/>
      <c r="CK9" s="769"/>
      <c r="CL9" s="770"/>
      <c r="CM9" s="768">
        <v>1156</v>
      </c>
      <c r="CN9" s="769"/>
      <c r="CO9" s="769"/>
      <c r="CP9" s="769"/>
      <c r="CQ9" s="770"/>
      <c r="CR9" s="768">
        <v>1231</v>
      </c>
      <c r="CS9" s="769"/>
      <c r="CT9" s="769"/>
      <c r="CU9" s="769"/>
      <c r="CV9" s="770"/>
      <c r="CW9" s="768">
        <v>30</v>
      </c>
      <c r="CX9" s="769"/>
      <c r="CY9" s="769"/>
      <c r="CZ9" s="769"/>
      <c r="DA9" s="770"/>
      <c r="DB9" s="768" t="s">
        <v>505</v>
      </c>
      <c r="DC9" s="769"/>
      <c r="DD9" s="769"/>
      <c r="DE9" s="769"/>
      <c r="DF9" s="770"/>
      <c r="DG9" s="768" t="s">
        <v>505</v>
      </c>
      <c r="DH9" s="769"/>
      <c r="DI9" s="769"/>
      <c r="DJ9" s="769"/>
      <c r="DK9" s="770"/>
      <c r="DL9" s="768" t="s">
        <v>505</v>
      </c>
      <c r="DM9" s="769"/>
      <c r="DN9" s="769"/>
      <c r="DO9" s="769"/>
      <c r="DP9" s="770"/>
      <c r="DQ9" s="768" t="s">
        <v>505</v>
      </c>
      <c r="DR9" s="769"/>
      <c r="DS9" s="769"/>
      <c r="DT9" s="769"/>
      <c r="DU9" s="770"/>
      <c r="DV9" s="771"/>
      <c r="DW9" s="772"/>
      <c r="DX9" s="772"/>
      <c r="DY9" s="772"/>
      <c r="DZ9" s="773"/>
      <c r="EA9" s="243"/>
    </row>
    <row r="10" spans="1:131" s="244" customFormat="1" ht="26.25" customHeight="1" x14ac:dyDescent="0.2">
      <c r="A10" s="250">
        <v>4</v>
      </c>
      <c r="B10" s="742" t="s">
        <v>367</v>
      </c>
      <c r="C10" s="743"/>
      <c r="D10" s="743"/>
      <c r="E10" s="743"/>
      <c r="F10" s="743"/>
      <c r="G10" s="743"/>
      <c r="H10" s="743"/>
      <c r="I10" s="743"/>
      <c r="J10" s="743"/>
      <c r="K10" s="743"/>
      <c r="L10" s="743"/>
      <c r="M10" s="743"/>
      <c r="N10" s="743"/>
      <c r="O10" s="743"/>
      <c r="P10" s="744"/>
      <c r="Q10" s="745">
        <v>207</v>
      </c>
      <c r="R10" s="746"/>
      <c r="S10" s="746"/>
      <c r="T10" s="746"/>
      <c r="U10" s="746"/>
      <c r="V10" s="746">
        <v>135</v>
      </c>
      <c r="W10" s="746"/>
      <c r="X10" s="746"/>
      <c r="Y10" s="746"/>
      <c r="Z10" s="746"/>
      <c r="AA10" s="746">
        <v>72</v>
      </c>
      <c r="AB10" s="746"/>
      <c r="AC10" s="746"/>
      <c r="AD10" s="746"/>
      <c r="AE10" s="747"/>
      <c r="AF10" s="748" t="s">
        <v>366</v>
      </c>
      <c r="AG10" s="749"/>
      <c r="AH10" s="749"/>
      <c r="AI10" s="749"/>
      <c r="AJ10" s="750"/>
      <c r="AK10" s="751" t="s">
        <v>505</v>
      </c>
      <c r="AL10" s="752"/>
      <c r="AM10" s="752"/>
      <c r="AN10" s="752"/>
      <c r="AO10" s="752"/>
      <c r="AP10" s="752">
        <v>1118</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572</v>
      </c>
      <c r="BT10" s="756"/>
      <c r="BU10" s="756"/>
      <c r="BV10" s="756"/>
      <c r="BW10" s="756"/>
      <c r="BX10" s="756"/>
      <c r="BY10" s="756"/>
      <c r="BZ10" s="756"/>
      <c r="CA10" s="756"/>
      <c r="CB10" s="756"/>
      <c r="CC10" s="756"/>
      <c r="CD10" s="756"/>
      <c r="CE10" s="756"/>
      <c r="CF10" s="756"/>
      <c r="CG10" s="757"/>
      <c r="CH10" s="768">
        <v>0</v>
      </c>
      <c r="CI10" s="769"/>
      <c r="CJ10" s="769"/>
      <c r="CK10" s="769"/>
      <c r="CL10" s="770"/>
      <c r="CM10" s="768">
        <v>597</v>
      </c>
      <c r="CN10" s="769"/>
      <c r="CO10" s="769"/>
      <c r="CP10" s="769"/>
      <c r="CQ10" s="770"/>
      <c r="CR10" s="768">
        <v>251</v>
      </c>
      <c r="CS10" s="769"/>
      <c r="CT10" s="769"/>
      <c r="CU10" s="769"/>
      <c r="CV10" s="770"/>
      <c r="CW10" s="768">
        <v>131</v>
      </c>
      <c r="CX10" s="769"/>
      <c r="CY10" s="769"/>
      <c r="CZ10" s="769"/>
      <c r="DA10" s="770"/>
      <c r="DB10" s="768" t="s">
        <v>505</v>
      </c>
      <c r="DC10" s="769"/>
      <c r="DD10" s="769"/>
      <c r="DE10" s="769"/>
      <c r="DF10" s="770"/>
      <c r="DG10" s="768" t="s">
        <v>505</v>
      </c>
      <c r="DH10" s="769"/>
      <c r="DI10" s="769"/>
      <c r="DJ10" s="769"/>
      <c r="DK10" s="770"/>
      <c r="DL10" s="768" t="s">
        <v>505</v>
      </c>
      <c r="DM10" s="769"/>
      <c r="DN10" s="769"/>
      <c r="DO10" s="769"/>
      <c r="DP10" s="770"/>
      <c r="DQ10" s="768" t="s">
        <v>505</v>
      </c>
      <c r="DR10" s="769"/>
      <c r="DS10" s="769"/>
      <c r="DT10" s="769"/>
      <c r="DU10" s="770"/>
      <c r="DV10" s="771"/>
      <c r="DW10" s="772"/>
      <c r="DX10" s="772"/>
      <c r="DY10" s="772"/>
      <c r="DZ10" s="773"/>
      <c r="EA10" s="243"/>
    </row>
    <row r="11" spans="1:131" s="244" customFormat="1" ht="26.25" customHeight="1" x14ac:dyDescent="0.2">
      <c r="A11" s="250">
        <v>5</v>
      </c>
      <c r="B11" s="742" t="s">
        <v>368</v>
      </c>
      <c r="C11" s="743"/>
      <c r="D11" s="743"/>
      <c r="E11" s="743"/>
      <c r="F11" s="743"/>
      <c r="G11" s="743"/>
      <c r="H11" s="743"/>
      <c r="I11" s="743"/>
      <c r="J11" s="743"/>
      <c r="K11" s="743"/>
      <c r="L11" s="743"/>
      <c r="M11" s="743"/>
      <c r="N11" s="743"/>
      <c r="O11" s="743"/>
      <c r="P11" s="744"/>
      <c r="Q11" s="745">
        <v>60</v>
      </c>
      <c r="R11" s="746"/>
      <c r="S11" s="746"/>
      <c r="T11" s="746"/>
      <c r="U11" s="746"/>
      <c r="V11" s="746">
        <v>60</v>
      </c>
      <c r="W11" s="746"/>
      <c r="X11" s="746"/>
      <c r="Y11" s="746"/>
      <c r="Z11" s="746"/>
      <c r="AA11" s="746" t="s">
        <v>505</v>
      </c>
      <c r="AB11" s="746"/>
      <c r="AC11" s="746"/>
      <c r="AD11" s="746"/>
      <c r="AE11" s="747"/>
      <c r="AF11" s="748" t="s">
        <v>369</v>
      </c>
      <c r="AG11" s="749"/>
      <c r="AH11" s="749"/>
      <c r="AI11" s="749"/>
      <c r="AJ11" s="750"/>
      <c r="AK11" s="751" t="s">
        <v>505</v>
      </c>
      <c r="AL11" s="752"/>
      <c r="AM11" s="752"/>
      <c r="AN11" s="752"/>
      <c r="AO11" s="752"/>
      <c r="AP11" s="752">
        <v>46</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t="s">
        <v>595</v>
      </c>
      <c r="BS11" s="755" t="s">
        <v>573</v>
      </c>
      <c r="BT11" s="756"/>
      <c r="BU11" s="756"/>
      <c r="BV11" s="756"/>
      <c r="BW11" s="756"/>
      <c r="BX11" s="756"/>
      <c r="BY11" s="756"/>
      <c r="BZ11" s="756"/>
      <c r="CA11" s="756"/>
      <c r="CB11" s="756"/>
      <c r="CC11" s="756"/>
      <c r="CD11" s="756"/>
      <c r="CE11" s="756"/>
      <c r="CF11" s="756"/>
      <c r="CG11" s="757"/>
      <c r="CH11" s="768">
        <v>30</v>
      </c>
      <c r="CI11" s="769"/>
      <c r="CJ11" s="769"/>
      <c r="CK11" s="769"/>
      <c r="CL11" s="770"/>
      <c r="CM11" s="768">
        <v>716</v>
      </c>
      <c r="CN11" s="769"/>
      <c r="CO11" s="769"/>
      <c r="CP11" s="769"/>
      <c r="CQ11" s="770"/>
      <c r="CR11" s="768">
        <v>1374</v>
      </c>
      <c r="CS11" s="769"/>
      <c r="CT11" s="769"/>
      <c r="CU11" s="769"/>
      <c r="CV11" s="770"/>
      <c r="CW11" s="768">
        <v>251</v>
      </c>
      <c r="CX11" s="769"/>
      <c r="CY11" s="769"/>
      <c r="CZ11" s="769"/>
      <c r="DA11" s="770"/>
      <c r="DB11" s="768">
        <v>44</v>
      </c>
      <c r="DC11" s="769"/>
      <c r="DD11" s="769"/>
      <c r="DE11" s="769"/>
      <c r="DF11" s="770"/>
      <c r="DG11" s="768" t="s">
        <v>505</v>
      </c>
      <c r="DH11" s="769"/>
      <c r="DI11" s="769"/>
      <c r="DJ11" s="769"/>
      <c r="DK11" s="770"/>
      <c r="DL11" s="768">
        <v>1885</v>
      </c>
      <c r="DM11" s="769"/>
      <c r="DN11" s="769"/>
      <c r="DO11" s="769"/>
      <c r="DP11" s="770"/>
      <c r="DQ11" s="768">
        <v>1697</v>
      </c>
      <c r="DR11" s="769"/>
      <c r="DS11" s="769"/>
      <c r="DT11" s="769"/>
      <c r="DU11" s="770"/>
      <c r="DV11" s="771"/>
      <c r="DW11" s="772"/>
      <c r="DX11" s="772"/>
      <c r="DY11" s="772"/>
      <c r="DZ11" s="773"/>
      <c r="EA11" s="243"/>
    </row>
    <row r="12" spans="1:131" s="244" customFormat="1" ht="26.25" customHeight="1" x14ac:dyDescent="0.2">
      <c r="A12" s="250">
        <v>6</v>
      </c>
      <c r="B12" s="742" t="s">
        <v>370</v>
      </c>
      <c r="C12" s="743"/>
      <c r="D12" s="743"/>
      <c r="E12" s="743"/>
      <c r="F12" s="743"/>
      <c r="G12" s="743"/>
      <c r="H12" s="743"/>
      <c r="I12" s="743"/>
      <c r="J12" s="743"/>
      <c r="K12" s="743"/>
      <c r="L12" s="743"/>
      <c r="M12" s="743"/>
      <c r="N12" s="743"/>
      <c r="O12" s="743"/>
      <c r="P12" s="744"/>
      <c r="Q12" s="745">
        <v>289</v>
      </c>
      <c r="R12" s="746"/>
      <c r="S12" s="746"/>
      <c r="T12" s="746"/>
      <c r="U12" s="746"/>
      <c r="V12" s="746">
        <v>165</v>
      </c>
      <c r="W12" s="746"/>
      <c r="X12" s="746"/>
      <c r="Y12" s="746"/>
      <c r="Z12" s="746"/>
      <c r="AA12" s="746">
        <v>124</v>
      </c>
      <c r="AB12" s="746"/>
      <c r="AC12" s="746"/>
      <c r="AD12" s="746"/>
      <c r="AE12" s="747"/>
      <c r="AF12" s="748" t="s">
        <v>366</v>
      </c>
      <c r="AG12" s="749"/>
      <c r="AH12" s="749"/>
      <c r="AI12" s="749"/>
      <c r="AJ12" s="750"/>
      <c r="AK12" s="751" t="s">
        <v>505</v>
      </c>
      <c r="AL12" s="752"/>
      <c r="AM12" s="752"/>
      <c r="AN12" s="752"/>
      <c r="AO12" s="752"/>
      <c r="AP12" s="752">
        <v>55</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574</v>
      </c>
      <c r="BT12" s="756"/>
      <c r="BU12" s="756"/>
      <c r="BV12" s="756"/>
      <c r="BW12" s="756"/>
      <c r="BX12" s="756"/>
      <c r="BY12" s="756"/>
      <c r="BZ12" s="756"/>
      <c r="CA12" s="756"/>
      <c r="CB12" s="756"/>
      <c r="CC12" s="756"/>
      <c r="CD12" s="756"/>
      <c r="CE12" s="756"/>
      <c r="CF12" s="756"/>
      <c r="CG12" s="757"/>
      <c r="CH12" s="768">
        <v>0</v>
      </c>
      <c r="CI12" s="769"/>
      <c r="CJ12" s="769"/>
      <c r="CK12" s="769"/>
      <c r="CL12" s="770"/>
      <c r="CM12" s="768">
        <v>559</v>
      </c>
      <c r="CN12" s="769"/>
      <c r="CO12" s="769"/>
      <c r="CP12" s="769"/>
      <c r="CQ12" s="770"/>
      <c r="CR12" s="768">
        <v>410</v>
      </c>
      <c r="CS12" s="769"/>
      <c r="CT12" s="769"/>
      <c r="CU12" s="769"/>
      <c r="CV12" s="770"/>
      <c r="CW12" s="768" t="s">
        <v>505</v>
      </c>
      <c r="CX12" s="769"/>
      <c r="CY12" s="769"/>
      <c r="CZ12" s="769"/>
      <c r="DA12" s="770"/>
      <c r="DB12" s="768" t="s">
        <v>505</v>
      </c>
      <c r="DC12" s="769"/>
      <c r="DD12" s="769"/>
      <c r="DE12" s="769"/>
      <c r="DF12" s="770"/>
      <c r="DG12" s="768" t="s">
        <v>505</v>
      </c>
      <c r="DH12" s="769"/>
      <c r="DI12" s="769"/>
      <c r="DJ12" s="769"/>
      <c r="DK12" s="770"/>
      <c r="DL12" s="768" t="s">
        <v>505</v>
      </c>
      <c r="DM12" s="769"/>
      <c r="DN12" s="769"/>
      <c r="DO12" s="769"/>
      <c r="DP12" s="770"/>
      <c r="DQ12" s="768" t="s">
        <v>505</v>
      </c>
      <c r="DR12" s="769"/>
      <c r="DS12" s="769"/>
      <c r="DT12" s="769"/>
      <c r="DU12" s="770"/>
      <c r="DV12" s="771"/>
      <c r="DW12" s="772"/>
      <c r="DX12" s="772"/>
      <c r="DY12" s="772"/>
      <c r="DZ12" s="773"/>
      <c r="EA12" s="243"/>
    </row>
    <row r="13" spans="1:131" s="244" customFormat="1" ht="26.25" customHeight="1" x14ac:dyDescent="0.2">
      <c r="A13" s="250">
        <v>7</v>
      </c>
      <c r="B13" s="742" t="s">
        <v>371</v>
      </c>
      <c r="C13" s="743"/>
      <c r="D13" s="743"/>
      <c r="E13" s="743"/>
      <c r="F13" s="743"/>
      <c r="G13" s="743"/>
      <c r="H13" s="743"/>
      <c r="I13" s="743"/>
      <c r="J13" s="743"/>
      <c r="K13" s="743"/>
      <c r="L13" s="743"/>
      <c r="M13" s="743"/>
      <c r="N13" s="743"/>
      <c r="O13" s="743"/>
      <c r="P13" s="744"/>
      <c r="Q13" s="745">
        <v>52</v>
      </c>
      <c r="R13" s="746"/>
      <c r="S13" s="746"/>
      <c r="T13" s="746"/>
      <c r="U13" s="746"/>
      <c r="V13" s="746">
        <v>7</v>
      </c>
      <c r="W13" s="746"/>
      <c r="X13" s="746"/>
      <c r="Y13" s="746"/>
      <c r="Z13" s="746"/>
      <c r="AA13" s="746">
        <v>45</v>
      </c>
      <c r="AB13" s="746"/>
      <c r="AC13" s="746"/>
      <c r="AD13" s="746"/>
      <c r="AE13" s="747"/>
      <c r="AF13" s="748" t="s">
        <v>366</v>
      </c>
      <c r="AG13" s="749"/>
      <c r="AH13" s="749"/>
      <c r="AI13" s="749"/>
      <c r="AJ13" s="750"/>
      <c r="AK13" s="751">
        <v>0</v>
      </c>
      <c r="AL13" s="752"/>
      <c r="AM13" s="752"/>
      <c r="AN13" s="752"/>
      <c r="AO13" s="752"/>
      <c r="AP13" s="752" t="s">
        <v>505</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575</v>
      </c>
      <c r="BT13" s="756"/>
      <c r="BU13" s="756"/>
      <c r="BV13" s="756"/>
      <c r="BW13" s="756"/>
      <c r="BX13" s="756"/>
      <c r="BY13" s="756"/>
      <c r="BZ13" s="756"/>
      <c r="CA13" s="756"/>
      <c r="CB13" s="756"/>
      <c r="CC13" s="756"/>
      <c r="CD13" s="756"/>
      <c r="CE13" s="756"/>
      <c r="CF13" s="756"/>
      <c r="CG13" s="757"/>
      <c r="CH13" s="768">
        <v>-27</v>
      </c>
      <c r="CI13" s="769"/>
      <c r="CJ13" s="769"/>
      <c r="CK13" s="769"/>
      <c r="CL13" s="770"/>
      <c r="CM13" s="768">
        <v>152</v>
      </c>
      <c r="CN13" s="769"/>
      <c r="CO13" s="769"/>
      <c r="CP13" s="769"/>
      <c r="CQ13" s="770"/>
      <c r="CR13" s="768">
        <v>44</v>
      </c>
      <c r="CS13" s="769"/>
      <c r="CT13" s="769"/>
      <c r="CU13" s="769"/>
      <c r="CV13" s="770"/>
      <c r="CW13" s="768">
        <v>297</v>
      </c>
      <c r="CX13" s="769"/>
      <c r="CY13" s="769"/>
      <c r="CZ13" s="769"/>
      <c r="DA13" s="770"/>
      <c r="DB13" s="768" t="s">
        <v>505</v>
      </c>
      <c r="DC13" s="769"/>
      <c r="DD13" s="769"/>
      <c r="DE13" s="769"/>
      <c r="DF13" s="770"/>
      <c r="DG13" s="768" t="s">
        <v>505</v>
      </c>
      <c r="DH13" s="769"/>
      <c r="DI13" s="769"/>
      <c r="DJ13" s="769"/>
      <c r="DK13" s="770"/>
      <c r="DL13" s="768" t="s">
        <v>505</v>
      </c>
      <c r="DM13" s="769"/>
      <c r="DN13" s="769"/>
      <c r="DO13" s="769"/>
      <c r="DP13" s="770"/>
      <c r="DQ13" s="768" t="s">
        <v>505</v>
      </c>
      <c r="DR13" s="769"/>
      <c r="DS13" s="769"/>
      <c r="DT13" s="769"/>
      <c r="DU13" s="770"/>
      <c r="DV13" s="771"/>
      <c r="DW13" s="772"/>
      <c r="DX13" s="772"/>
      <c r="DY13" s="772"/>
      <c r="DZ13" s="773"/>
      <c r="EA13" s="243"/>
    </row>
    <row r="14" spans="1:131" s="244" customFormat="1" ht="26.25" customHeight="1" x14ac:dyDescent="0.2">
      <c r="A14" s="250">
        <v>8</v>
      </c>
      <c r="B14" s="742" t="s">
        <v>372</v>
      </c>
      <c r="C14" s="743"/>
      <c r="D14" s="743"/>
      <c r="E14" s="743"/>
      <c r="F14" s="743"/>
      <c r="G14" s="743"/>
      <c r="H14" s="743"/>
      <c r="I14" s="743"/>
      <c r="J14" s="743"/>
      <c r="K14" s="743"/>
      <c r="L14" s="743"/>
      <c r="M14" s="743"/>
      <c r="N14" s="743"/>
      <c r="O14" s="743"/>
      <c r="P14" s="744"/>
      <c r="Q14" s="745">
        <v>146610</v>
      </c>
      <c r="R14" s="746"/>
      <c r="S14" s="746"/>
      <c r="T14" s="746"/>
      <c r="U14" s="746"/>
      <c r="V14" s="746">
        <v>146610</v>
      </c>
      <c r="W14" s="746"/>
      <c r="X14" s="746"/>
      <c r="Y14" s="746"/>
      <c r="Z14" s="746"/>
      <c r="AA14" s="746" t="s">
        <v>505</v>
      </c>
      <c r="AB14" s="746"/>
      <c r="AC14" s="746"/>
      <c r="AD14" s="746"/>
      <c r="AE14" s="747"/>
      <c r="AF14" s="748" t="s">
        <v>119</v>
      </c>
      <c r="AG14" s="749"/>
      <c r="AH14" s="749"/>
      <c r="AI14" s="749"/>
      <c r="AJ14" s="750"/>
      <c r="AK14" s="751">
        <v>76284</v>
      </c>
      <c r="AL14" s="752"/>
      <c r="AM14" s="752"/>
      <c r="AN14" s="752"/>
      <c r="AO14" s="752"/>
      <c r="AP14" s="752" t="s">
        <v>505</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576</v>
      </c>
      <c r="BT14" s="756"/>
      <c r="BU14" s="756"/>
      <c r="BV14" s="756"/>
      <c r="BW14" s="756"/>
      <c r="BX14" s="756"/>
      <c r="BY14" s="756"/>
      <c r="BZ14" s="756"/>
      <c r="CA14" s="756"/>
      <c r="CB14" s="756"/>
      <c r="CC14" s="756"/>
      <c r="CD14" s="756"/>
      <c r="CE14" s="756"/>
      <c r="CF14" s="756"/>
      <c r="CG14" s="757"/>
      <c r="CH14" s="768">
        <v>3</v>
      </c>
      <c r="CI14" s="769"/>
      <c r="CJ14" s="769"/>
      <c r="CK14" s="769"/>
      <c r="CL14" s="770"/>
      <c r="CM14" s="768">
        <v>207</v>
      </c>
      <c r="CN14" s="769"/>
      <c r="CO14" s="769"/>
      <c r="CP14" s="769"/>
      <c r="CQ14" s="770"/>
      <c r="CR14" s="768">
        <v>25</v>
      </c>
      <c r="CS14" s="769"/>
      <c r="CT14" s="769"/>
      <c r="CU14" s="769"/>
      <c r="CV14" s="770"/>
      <c r="CW14" s="768" t="s">
        <v>505</v>
      </c>
      <c r="CX14" s="769"/>
      <c r="CY14" s="769"/>
      <c r="CZ14" s="769"/>
      <c r="DA14" s="770"/>
      <c r="DB14" s="768" t="s">
        <v>505</v>
      </c>
      <c r="DC14" s="769"/>
      <c r="DD14" s="769"/>
      <c r="DE14" s="769"/>
      <c r="DF14" s="770"/>
      <c r="DG14" s="768" t="s">
        <v>505</v>
      </c>
      <c r="DH14" s="769"/>
      <c r="DI14" s="769"/>
      <c r="DJ14" s="769"/>
      <c r="DK14" s="770"/>
      <c r="DL14" s="768" t="s">
        <v>505</v>
      </c>
      <c r="DM14" s="769"/>
      <c r="DN14" s="769"/>
      <c r="DO14" s="769"/>
      <c r="DP14" s="770"/>
      <c r="DQ14" s="768" t="s">
        <v>505</v>
      </c>
      <c r="DR14" s="769"/>
      <c r="DS14" s="769"/>
      <c r="DT14" s="769"/>
      <c r="DU14" s="770"/>
      <c r="DV14" s="771"/>
      <c r="DW14" s="772"/>
      <c r="DX14" s="772"/>
      <c r="DY14" s="772"/>
      <c r="DZ14" s="773"/>
      <c r="EA14" s="243"/>
    </row>
    <row r="15" spans="1:131" s="244" customFormat="1" ht="26.25" customHeight="1" x14ac:dyDescent="0.2">
      <c r="A15" s="250">
        <v>9</v>
      </c>
      <c r="B15" s="742" t="s">
        <v>373</v>
      </c>
      <c r="C15" s="743"/>
      <c r="D15" s="743"/>
      <c r="E15" s="743"/>
      <c r="F15" s="743"/>
      <c r="G15" s="743"/>
      <c r="H15" s="743"/>
      <c r="I15" s="743"/>
      <c r="J15" s="743"/>
      <c r="K15" s="743"/>
      <c r="L15" s="743"/>
      <c r="M15" s="743"/>
      <c r="N15" s="743"/>
      <c r="O15" s="743"/>
      <c r="P15" s="744"/>
      <c r="Q15" s="745">
        <v>163</v>
      </c>
      <c r="R15" s="746"/>
      <c r="S15" s="746"/>
      <c r="T15" s="746"/>
      <c r="U15" s="746"/>
      <c r="V15" s="746">
        <v>163</v>
      </c>
      <c r="W15" s="746"/>
      <c r="X15" s="746"/>
      <c r="Y15" s="746"/>
      <c r="Z15" s="746"/>
      <c r="AA15" s="746" t="s">
        <v>505</v>
      </c>
      <c r="AB15" s="746"/>
      <c r="AC15" s="746"/>
      <c r="AD15" s="746"/>
      <c r="AE15" s="747"/>
      <c r="AF15" s="748" t="s">
        <v>366</v>
      </c>
      <c r="AG15" s="749"/>
      <c r="AH15" s="749"/>
      <c r="AI15" s="749"/>
      <c r="AJ15" s="750"/>
      <c r="AK15" s="751">
        <v>0</v>
      </c>
      <c r="AL15" s="752"/>
      <c r="AM15" s="752"/>
      <c r="AN15" s="752"/>
      <c r="AO15" s="752"/>
      <c r="AP15" s="752">
        <v>1486</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c r="BS15" s="755" t="s">
        <v>577</v>
      </c>
      <c r="BT15" s="756"/>
      <c r="BU15" s="756"/>
      <c r="BV15" s="756"/>
      <c r="BW15" s="756"/>
      <c r="BX15" s="756"/>
      <c r="BY15" s="756"/>
      <c r="BZ15" s="756"/>
      <c r="CA15" s="756"/>
      <c r="CB15" s="756"/>
      <c r="CC15" s="756"/>
      <c r="CD15" s="756"/>
      <c r="CE15" s="756"/>
      <c r="CF15" s="756"/>
      <c r="CG15" s="757"/>
      <c r="CH15" s="768">
        <v>-1</v>
      </c>
      <c r="CI15" s="769"/>
      <c r="CJ15" s="769"/>
      <c r="CK15" s="769"/>
      <c r="CL15" s="770"/>
      <c r="CM15" s="768">
        <v>53</v>
      </c>
      <c r="CN15" s="769"/>
      <c r="CO15" s="769"/>
      <c r="CP15" s="769"/>
      <c r="CQ15" s="770"/>
      <c r="CR15" s="768">
        <v>20</v>
      </c>
      <c r="CS15" s="769"/>
      <c r="CT15" s="769"/>
      <c r="CU15" s="769"/>
      <c r="CV15" s="770"/>
      <c r="CW15" s="768">
        <v>10</v>
      </c>
      <c r="CX15" s="769"/>
      <c r="CY15" s="769"/>
      <c r="CZ15" s="769"/>
      <c r="DA15" s="770"/>
      <c r="DB15" s="768" t="s">
        <v>505</v>
      </c>
      <c r="DC15" s="769"/>
      <c r="DD15" s="769"/>
      <c r="DE15" s="769"/>
      <c r="DF15" s="770"/>
      <c r="DG15" s="768" t="s">
        <v>505</v>
      </c>
      <c r="DH15" s="769"/>
      <c r="DI15" s="769"/>
      <c r="DJ15" s="769"/>
      <c r="DK15" s="770"/>
      <c r="DL15" s="768" t="s">
        <v>505</v>
      </c>
      <c r="DM15" s="769"/>
      <c r="DN15" s="769"/>
      <c r="DO15" s="769"/>
      <c r="DP15" s="770"/>
      <c r="DQ15" s="768" t="s">
        <v>505</v>
      </c>
      <c r="DR15" s="769"/>
      <c r="DS15" s="769"/>
      <c r="DT15" s="769"/>
      <c r="DU15" s="770"/>
      <c r="DV15" s="771"/>
      <c r="DW15" s="772"/>
      <c r="DX15" s="772"/>
      <c r="DY15" s="772"/>
      <c r="DZ15" s="773"/>
      <c r="EA15" s="243"/>
    </row>
    <row r="16" spans="1:131" s="244" customFormat="1" ht="26.25" customHeight="1" x14ac:dyDescent="0.2">
      <c r="A16" s="250">
        <v>10</v>
      </c>
      <c r="B16" s="742" t="s">
        <v>374</v>
      </c>
      <c r="C16" s="743"/>
      <c r="D16" s="743"/>
      <c r="E16" s="743"/>
      <c r="F16" s="743"/>
      <c r="G16" s="743"/>
      <c r="H16" s="743"/>
      <c r="I16" s="743"/>
      <c r="J16" s="743"/>
      <c r="K16" s="743"/>
      <c r="L16" s="743"/>
      <c r="M16" s="743"/>
      <c r="N16" s="743"/>
      <c r="O16" s="743"/>
      <c r="P16" s="744"/>
      <c r="Q16" s="745">
        <v>619</v>
      </c>
      <c r="R16" s="746"/>
      <c r="S16" s="746"/>
      <c r="T16" s="746"/>
      <c r="U16" s="746"/>
      <c r="V16" s="746">
        <v>613</v>
      </c>
      <c r="W16" s="746"/>
      <c r="X16" s="746"/>
      <c r="Y16" s="746"/>
      <c r="Z16" s="746"/>
      <c r="AA16" s="746">
        <v>6</v>
      </c>
      <c r="AB16" s="746"/>
      <c r="AC16" s="746"/>
      <c r="AD16" s="746"/>
      <c r="AE16" s="747"/>
      <c r="AF16" s="748">
        <v>6</v>
      </c>
      <c r="AG16" s="749"/>
      <c r="AH16" s="749"/>
      <c r="AI16" s="749"/>
      <c r="AJ16" s="750"/>
      <c r="AK16" s="751" t="s">
        <v>505</v>
      </c>
      <c r="AL16" s="752"/>
      <c r="AM16" s="752"/>
      <c r="AN16" s="752"/>
      <c r="AO16" s="752"/>
      <c r="AP16" s="752" t="s">
        <v>505</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578</v>
      </c>
      <c r="BT16" s="756"/>
      <c r="BU16" s="756"/>
      <c r="BV16" s="756"/>
      <c r="BW16" s="756"/>
      <c r="BX16" s="756"/>
      <c r="BY16" s="756"/>
      <c r="BZ16" s="756"/>
      <c r="CA16" s="756"/>
      <c r="CB16" s="756"/>
      <c r="CC16" s="756"/>
      <c r="CD16" s="756"/>
      <c r="CE16" s="756"/>
      <c r="CF16" s="756"/>
      <c r="CG16" s="757"/>
      <c r="CH16" s="768">
        <v>0</v>
      </c>
      <c r="CI16" s="769"/>
      <c r="CJ16" s="769"/>
      <c r="CK16" s="769"/>
      <c r="CL16" s="770"/>
      <c r="CM16" s="768">
        <v>11</v>
      </c>
      <c r="CN16" s="769"/>
      <c r="CO16" s="769"/>
      <c r="CP16" s="769"/>
      <c r="CQ16" s="770"/>
      <c r="CR16" s="768">
        <v>2</v>
      </c>
      <c r="CS16" s="769"/>
      <c r="CT16" s="769"/>
      <c r="CU16" s="769"/>
      <c r="CV16" s="770"/>
      <c r="CW16" s="768">
        <v>30</v>
      </c>
      <c r="CX16" s="769"/>
      <c r="CY16" s="769"/>
      <c r="CZ16" s="769"/>
      <c r="DA16" s="770"/>
      <c r="DB16" s="768" t="s">
        <v>505</v>
      </c>
      <c r="DC16" s="769"/>
      <c r="DD16" s="769"/>
      <c r="DE16" s="769"/>
      <c r="DF16" s="770"/>
      <c r="DG16" s="768" t="s">
        <v>505</v>
      </c>
      <c r="DH16" s="769"/>
      <c r="DI16" s="769"/>
      <c r="DJ16" s="769"/>
      <c r="DK16" s="770"/>
      <c r="DL16" s="768" t="s">
        <v>505</v>
      </c>
      <c r="DM16" s="769"/>
      <c r="DN16" s="769"/>
      <c r="DO16" s="769"/>
      <c r="DP16" s="770"/>
      <c r="DQ16" s="768" t="s">
        <v>505</v>
      </c>
      <c r="DR16" s="769"/>
      <c r="DS16" s="769"/>
      <c r="DT16" s="769"/>
      <c r="DU16" s="770"/>
      <c r="DV16" s="771"/>
      <c r="DW16" s="772"/>
      <c r="DX16" s="772"/>
      <c r="DY16" s="772"/>
      <c r="DZ16" s="773"/>
      <c r="EA16" s="243"/>
    </row>
    <row r="17" spans="1:131" s="244" customFormat="1" ht="26.25" customHeight="1" x14ac:dyDescent="0.2">
      <c r="A17" s="250">
        <v>11</v>
      </c>
      <c r="B17" s="742" t="s">
        <v>375</v>
      </c>
      <c r="C17" s="743"/>
      <c r="D17" s="743"/>
      <c r="E17" s="743"/>
      <c r="F17" s="743"/>
      <c r="G17" s="743"/>
      <c r="H17" s="743"/>
      <c r="I17" s="743"/>
      <c r="J17" s="743"/>
      <c r="K17" s="743"/>
      <c r="L17" s="743"/>
      <c r="M17" s="743"/>
      <c r="N17" s="743"/>
      <c r="O17" s="743"/>
      <c r="P17" s="744"/>
      <c r="Q17" s="745">
        <v>2097</v>
      </c>
      <c r="R17" s="746"/>
      <c r="S17" s="746"/>
      <c r="T17" s="746"/>
      <c r="U17" s="746"/>
      <c r="V17" s="746">
        <v>2096</v>
      </c>
      <c r="W17" s="746"/>
      <c r="X17" s="746"/>
      <c r="Y17" s="746"/>
      <c r="Z17" s="746"/>
      <c r="AA17" s="746">
        <v>1</v>
      </c>
      <c r="AB17" s="746"/>
      <c r="AC17" s="746"/>
      <c r="AD17" s="746"/>
      <c r="AE17" s="747"/>
      <c r="AF17" s="748">
        <v>1</v>
      </c>
      <c r="AG17" s="749"/>
      <c r="AH17" s="749"/>
      <c r="AI17" s="749"/>
      <c r="AJ17" s="750"/>
      <c r="AK17" s="751" t="s">
        <v>505</v>
      </c>
      <c r="AL17" s="752"/>
      <c r="AM17" s="752"/>
      <c r="AN17" s="752"/>
      <c r="AO17" s="752"/>
      <c r="AP17" s="752" t="s">
        <v>505</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t="s">
        <v>595</v>
      </c>
      <c r="BS17" s="755" t="s">
        <v>579</v>
      </c>
      <c r="BT17" s="756"/>
      <c r="BU17" s="756"/>
      <c r="BV17" s="756"/>
      <c r="BW17" s="756"/>
      <c r="BX17" s="756"/>
      <c r="BY17" s="756"/>
      <c r="BZ17" s="756"/>
      <c r="CA17" s="756"/>
      <c r="CB17" s="756"/>
      <c r="CC17" s="756"/>
      <c r="CD17" s="756"/>
      <c r="CE17" s="756"/>
      <c r="CF17" s="756"/>
      <c r="CG17" s="757"/>
      <c r="CH17" s="768">
        <v>259</v>
      </c>
      <c r="CI17" s="769"/>
      <c r="CJ17" s="769"/>
      <c r="CK17" s="769"/>
      <c r="CL17" s="770"/>
      <c r="CM17" s="768">
        <v>3567</v>
      </c>
      <c r="CN17" s="769"/>
      <c r="CO17" s="769"/>
      <c r="CP17" s="769"/>
      <c r="CQ17" s="770"/>
      <c r="CR17" s="768">
        <v>18</v>
      </c>
      <c r="CS17" s="769"/>
      <c r="CT17" s="769"/>
      <c r="CU17" s="769"/>
      <c r="CV17" s="770"/>
      <c r="CW17" s="768">
        <v>101</v>
      </c>
      <c r="CX17" s="769"/>
      <c r="CY17" s="769"/>
      <c r="CZ17" s="769"/>
      <c r="DA17" s="770"/>
      <c r="DB17" s="768" t="s">
        <v>505</v>
      </c>
      <c r="DC17" s="769"/>
      <c r="DD17" s="769"/>
      <c r="DE17" s="769"/>
      <c r="DF17" s="770"/>
      <c r="DG17" s="768" t="s">
        <v>505</v>
      </c>
      <c r="DH17" s="769"/>
      <c r="DI17" s="769"/>
      <c r="DJ17" s="769"/>
      <c r="DK17" s="770"/>
      <c r="DL17" s="768">
        <v>577</v>
      </c>
      <c r="DM17" s="769"/>
      <c r="DN17" s="769"/>
      <c r="DO17" s="769"/>
      <c r="DP17" s="770"/>
      <c r="DQ17" s="768">
        <v>519</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580</v>
      </c>
      <c r="BT18" s="756"/>
      <c r="BU18" s="756"/>
      <c r="BV18" s="756"/>
      <c r="BW18" s="756"/>
      <c r="BX18" s="756"/>
      <c r="BY18" s="756"/>
      <c r="BZ18" s="756"/>
      <c r="CA18" s="756"/>
      <c r="CB18" s="756"/>
      <c r="CC18" s="756"/>
      <c r="CD18" s="756"/>
      <c r="CE18" s="756"/>
      <c r="CF18" s="756"/>
      <c r="CG18" s="757"/>
      <c r="CH18" s="768">
        <v>3</v>
      </c>
      <c r="CI18" s="769"/>
      <c r="CJ18" s="769"/>
      <c r="CK18" s="769"/>
      <c r="CL18" s="770"/>
      <c r="CM18" s="768">
        <v>24</v>
      </c>
      <c r="CN18" s="769"/>
      <c r="CO18" s="769"/>
      <c r="CP18" s="769"/>
      <c r="CQ18" s="770"/>
      <c r="CR18" s="768">
        <v>10</v>
      </c>
      <c r="CS18" s="769"/>
      <c r="CT18" s="769"/>
      <c r="CU18" s="769"/>
      <c r="CV18" s="770"/>
      <c r="CW18" s="768" t="s">
        <v>505</v>
      </c>
      <c r="CX18" s="769"/>
      <c r="CY18" s="769"/>
      <c r="CZ18" s="769"/>
      <c r="DA18" s="770"/>
      <c r="DB18" s="768" t="s">
        <v>505</v>
      </c>
      <c r="DC18" s="769"/>
      <c r="DD18" s="769"/>
      <c r="DE18" s="769"/>
      <c r="DF18" s="770"/>
      <c r="DG18" s="768" t="s">
        <v>505</v>
      </c>
      <c r="DH18" s="769"/>
      <c r="DI18" s="769"/>
      <c r="DJ18" s="769"/>
      <c r="DK18" s="770"/>
      <c r="DL18" s="768" t="s">
        <v>505</v>
      </c>
      <c r="DM18" s="769"/>
      <c r="DN18" s="769"/>
      <c r="DO18" s="769"/>
      <c r="DP18" s="770"/>
      <c r="DQ18" s="768" t="s">
        <v>505</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581</v>
      </c>
      <c r="BT19" s="756"/>
      <c r="BU19" s="756"/>
      <c r="BV19" s="756"/>
      <c r="BW19" s="756"/>
      <c r="BX19" s="756"/>
      <c r="BY19" s="756"/>
      <c r="BZ19" s="756"/>
      <c r="CA19" s="756"/>
      <c r="CB19" s="756"/>
      <c r="CC19" s="756"/>
      <c r="CD19" s="756"/>
      <c r="CE19" s="756"/>
      <c r="CF19" s="756"/>
      <c r="CG19" s="757"/>
      <c r="CH19" s="768">
        <v>3</v>
      </c>
      <c r="CI19" s="769"/>
      <c r="CJ19" s="769"/>
      <c r="CK19" s="769"/>
      <c r="CL19" s="770"/>
      <c r="CM19" s="768">
        <v>456</v>
      </c>
      <c r="CN19" s="769"/>
      <c r="CO19" s="769"/>
      <c r="CP19" s="769"/>
      <c r="CQ19" s="770"/>
      <c r="CR19" s="768">
        <v>75</v>
      </c>
      <c r="CS19" s="769"/>
      <c r="CT19" s="769"/>
      <c r="CU19" s="769"/>
      <c r="CV19" s="770"/>
      <c r="CW19" s="768">
        <v>361</v>
      </c>
      <c r="CX19" s="769"/>
      <c r="CY19" s="769"/>
      <c r="CZ19" s="769"/>
      <c r="DA19" s="770"/>
      <c r="DB19" s="768" t="s">
        <v>505</v>
      </c>
      <c r="DC19" s="769"/>
      <c r="DD19" s="769"/>
      <c r="DE19" s="769"/>
      <c r="DF19" s="770"/>
      <c r="DG19" s="768" t="s">
        <v>505</v>
      </c>
      <c r="DH19" s="769"/>
      <c r="DI19" s="769"/>
      <c r="DJ19" s="769"/>
      <c r="DK19" s="770"/>
      <c r="DL19" s="768" t="s">
        <v>505</v>
      </c>
      <c r="DM19" s="769"/>
      <c r="DN19" s="769"/>
      <c r="DO19" s="769"/>
      <c r="DP19" s="770"/>
      <c r="DQ19" s="768" t="s">
        <v>505</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c r="BS20" s="755" t="s">
        <v>582</v>
      </c>
      <c r="BT20" s="756"/>
      <c r="BU20" s="756"/>
      <c r="BV20" s="756"/>
      <c r="BW20" s="756"/>
      <c r="BX20" s="756"/>
      <c r="BY20" s="756"/>
      <c r="BZ20" s="756"/>
      <c r="CA20" s="756"/>
      <c r="CB20" s="756"/>
      <c r="CC20" s="756"/>
      <c r="CD20" s="756"/>
      <c r="CE20" s="756"/>
      <c r="CF20" s="756"/>
      <c r="CG20" s="757"/>
      <c r="CH20" s="768">
        <v>-3</v>
      </c>
      <c r="CI20" s="769"/>
      <c r="CJ20" s="769"/>
      <c r="CK20" s="769"/>
      <c r="CL20" s="770"/>
      <c r="CM20" s="768">
        <v>291</v>
      </c>
      <c r="CN20" s="769"/>
      <c r="CO20" s="769"/>
      <c r="CP20" s="769"/>
      <c r="CQ20" s="770"/>
      <c r="CR20" s="768">
        <v>33</v>
      </c>
      <c r="CS20" s="769"/>
      <c r="CT20" s="769"/>
      <c r="CU20" s="769"/>
      <c r="CV20" s="770"/>
      <c r="CW20" s="768">
        <v>12</v>
      </c>
      <c r="CX20" s="769"/>
      <c r="CY20" s="769"/>
      <c r="CZ20" s="769"/>
      <c r="DA20" s="770"/>
      <c r="DB20" s="768" t="s">
        <v>505</v>
      </c>
      <c r="DC20" s="769"/>
      <c r="DD20" s="769"/>
      <c r="DE20" s="769"/>
      <c r="DF20" s="770"/>
      <c r="DG20" s="768" t="s">
        <v>505</v>
      </c>
      <c r="DH20" s="769"/>
      <c r="DI20" s="769"/>
      <c r="DJ20" s="769"/>
      <c r="DK20" s="770"/>
      <c r="DL20" s="768" t="s">
        <v>505</v>
      </c>
      <c r="DM20" s="769"/>
      <c r="DN20" s="769"/>
      <c r="DO20" s="769"/>
      <c r="DP20" s="770"/>
      <c r="DQ20" s="768" t="s">
        <v>505</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583</v>
      </c>
      <c r="BT21" s="756"/>
      <c r="BU21" s="756"/>
      <c r="BV21" s="756"/>
      <c r="BW21" s="756"/>
      <c r="BX21" s="756"/>
      <c r="BY21" s="756"/>
      <c r="BZ21" s="756"/>
      <c r="CA21" s="756"/>
      <c r="CB21" s="756"/>
      <c r="CC21" s="756"/>
      <c r="CD21" s="756"/>
      <c r="CE21" s="756"/>
      <c r="CF21" s="756"/>
      <c r="CG21" s="757"/>
      <c r="CH21" s="768">
        <v>10.5</v>
      </c>
      <c r="CI21" s="769"/>
      <c r="CJ21" s="769"/>
      <c r="CK21" s="769"/>
      <c r="CL21" s="770"/>
      <c r="CM21" s="768">
        <v>283.89999999999998</v>
      </c>
      <c r="CN21" s="769"/>
      <c r="CO21" s="769"/>
      <c r="CP21" s="769"/>
      <c r="CQ21" s="770"/>
      <c r="CR21" s="768">
        <v>10</v>
      </c>
      <c r="CS21" s="769"/>
      <c r="CT21" s="769"/>
      <c r="CU21" s="769"/>
      <c r="CV21" s="770"/>
      <c r="CW21" s="768" t="s">
        <v>505</v>
      </c>
      <c r="CX21" s="769"/>
      <c r="CY21" s="769"/>
      <c r="CZ21" s="769"/>
      <c r="DA21" s="770"/>
      <c r="DB21" s="768" t="s">
        <v>505</v>
      </c>
      <c r="DC21" s="769"/>
      <c r="DD21" s="769"/>
      <c r="DE21" s="769"/>
      <c r="DF21" s="770"/>
      <c r="DG21" s="768" t="s">
        <v>505</v>
      </c>
      <c r="DH21" s="769"/>
      <c r="DI21" s="769"/>
      <c r="DJ21" s="769"/>
      <c r="DK21" s="770"/>
      <c r="DL21" s="768" t="s">
        <v>505</v>
      </c>
      <c r="DM21" s="769"/>
      <c r="DN21" s="769"/>
      <c r="DO21" s="769"/>
      <c r="DP21" s="770"/>
      <c r="DQ21" s="768" t="s">
        <v>505</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376</v>
      </c>
      <c r="BA22" s="799"/>
      <c r="BB22" s="799"/>
      <c r="BC22" s="799"/>
      <c r="BD22" s="800"/>
      <c r="BE22" s="242"/>
      <c r="BF22" s="242"/>
      <c r="BG22" s="242"/>
      <c r="BH22" s="242"/>
      <c r="BI22" s="242"/>
      <c r="BJ22" s="242"/>
      <c r="BK22" s="242"/>
      <c r="BL22" s="242"/>
      <c r="BM22" s="242"/>
      <c r="BN22" s="242"/>
      <c r="BO22" s="242"/>
      <c r="BP22" s="242"/>
      <c r="BQ22" s="251">
        <v>16</v>
      </c>
      <c r="BR22" s="252"/>
      <c r="BS22" s="755" t="s">
        <v>584</v>
      </c>
      <c r="BT22" s="756"/>
      <c r="BU22" s="756"/>
      <c r="BV22" s="756"/>
      <c r="BW22" s="756"/>
      <c r="BX22" s="756"/>
      <c r="BY22" s="756"/>
      <c r="BZ22" s="756"/>
      <c r="CA22" s="756"/>
      <c r="CB22" s="756"/>
      <c r="CC22" s="756"/>
      <c r="CD22" s="756"/>
      <c r="CE22" s="756"/>
      <c r="CF22" s="756"/>
      <c r="CG22" s="757"/>
      <c r="CH22" s="768">
        <v>-44.8</v>
      </c>
      <c r="CI22" s="769"/>
      <c r="CJ22" s="769"/>
      <c r="CK22" s="769"/>
      <c r="CL22" s="770"/>
      <c r="CM22" s="768">
        <v>523.6</v>
      </c>
      <c r="CN22" s="769"/>
      <c r="CO22" s="769"/>
      <c r="CP22" s="769"/>
      <c r="CQ22" s="770"/>
      <c r="CR22" s="768">
        <v>115.4</v>
      </c>
      <c r="CS22" s="769"/>
      <c r="CT22" s="769"/>
      <c r="CU22" s="769"/>
      <c r="CV22" s="770"/>
      <c r="CW22" s="768" t="s">
        <v>505</v>
      </c>
      <c r="CX22" s="769"/>
      <c r="CY22" s="769"/>
      <c r="CZ22" s="769"/>
      <c r="DA22" s="770"/>
      <c r="DB22" s="768" t="s">
        <v>505</v>
      </c>
      <c r="DC22" s="769"/>
      <c r="DD22" s="769"/>
      <c r="DE22" s="769"/>
      <c r="DF22" s="770"/>
      <c r="DG22" s="768" t="s">
        <v>505</v>
      </c>
      <c r="DH22" s="769"/>
      <c r="DI22" s="769"/>
      <c r="DJ22" s="769"/>
      <c r="DK22" s="770"/>
      <c r="DL22" s="768" t="s">
        <v>505</v>
      </c>
      <c r="DM22" s="769"/>
      <c r="DN22" s="769"/>
      <c r="DO22" s="769"/>
      <c r="DP22" s="770"/>
      <c r="DQ22" s="768" t="s">
        <v>505</v>
      </c>
      <c r="DR22" s="769"/>
      <c r="DS22" s="769"/>
      <c r="DT22" s="769"/>
      <c r="DU22" s="770"/>
      <c r="DV22" s="771"/>
      <c r="DW22" s="772"/>
      <c r="DX22" s="772"/>
      <c r="DY22" s="772"/>
      <c r="DZ22" s="773"/>
      <c r="EA22" s="243"/>
    </row>
    <row r="23" spans="1:131" s="244" customFormat="1" ht="26.25" customHeight="1" thickBot="1" x14ac:dyDescent="0.25">
      <c r="A23" s="253" t="s">
        <v>377</v>
      </c>
      <c r="B23" s="783" t="s">
        <v>378</v>
      </c>
      <c r="C23" s="784"/>
      <c r="D23" s="784"/>
      <c r="E23" s="784"/>
      <c r="F23" s="784"/>
      <c r="G23" s="784"/>
      <c r="H23" s="784"/>
      <c r="I23" s="784"/>
      <c r="J23" s="784"/>
      <c r="K23" s="784"/>
      <c r="L23" s="784"/>
      <c r="M23" s="784"/>
      <c r="N23" s="784"/>
      <c r="O23" s="784"/>
      <c r="P23" s="785"/>
      <c r="Q23" s="786">
        <v>525620</v>
      </c>
      <c r="R23" s="787"/>
      <c r="S23" s="787"/>
      <c r="T23" s="787"/>
      <c r="U23" s="787"/>
      <c r="V23" s="787">
        <v>519955</v>
      </c>
      <c r="W23" s="787"/>
      <c r="X23" s="787"/>
      <c r="Y23" s="787"/>
      <c r="Z23" s="787"/>
      <c r="AA23" s="787">
        <v>5665</v>
      </c>
      <c r="AB23" s="787"/>
      <c r="AC23" s="787"/>
      <c r="AD23" s="787"/>
      <c r="AE23" s="788"/>
      <c r="AF23" s="789">
        <v>1073</v>
      </c>
      <c r="AG23" s="787"/>
      <c r="AH23" s="787"/>
      <c r="AI23" s="787"/>
      <c r="AJ23" s="790"/>
      <c r="AK23" s="791"/>
      <c r="AL23" s="792"/>
      <c r="AM23" s="792"/>
      <c r="AN23" s="792"/>
      <c r="AO23" s="792"/>
      <c r="AP23" s="787">
        <v>1091683</v>
      </c>
      <c r="AQ23" s="787"/>
      <c r="AR23" s="787"/>
      <c r="AS23" s="787"/>
      <c r="AT23" s="787"/>
      <c r="AU23" s="793"/>
      <c r="AV23" s="793"/>
      <c r="AW23" s="793"/>
      <c r="AX23" s="793"/>
      <c r="AY23" s="794"/>
      <c r="AZ23" s="802" t="s">
        <v>379</v>
      </c>
      <c r="BA23" s="803"/>
      <c r="BB23" s="803"/>
      <c r="BC23" s="803"/>
      <c r="BD23" s="804"/>
      <c r="BE23" s="242"/>
      <c r="BF23" s="242"/>
      <c r="BG23" s="242"/>
      <c r="BH23" s="242"/>
      <c r="BI23" s="242"/>
      <c r="BJ23" s="242"/>
      <c r="BK23" s="242"/>
      <c r="BL23" s="242"/>
      <c r="BM23" s="242"/>
      <c r="BN23" s="242"/>
      <c r="BO23" s="242"/>
      <c r="BP23" s="242"/>
      <c r="BQ23" s="251">
        <v>17</v>
      </c>
      <c r="BR23" s="252"/>
      <c r="BS23" s="755" t="s">
        <v>585</v>
      </c>
      <c r="BT23" s="756"/>
      <c r="BU23" s="756"/>
      <c r="BV23" s="756"/>
      <c r="BW23" s="756"/>
      <c r="BX23" s="756"/>
      <c r="BY23" s="756"/>
      <c r="BZ23" s="756"/>
      <c r="CA23" s="756"/>
      <c r="CB23" s="756"/>
      <c r="CC23" s="756"/>
      <c r="CD23" s="756"/>
      <c r="CE23" s="756"/>
      <c r="CF23" s="756"/>
      <c r="CG23" s="757"/>
      <c r="CH23" s="768">
        <v>-2</v>
      </c>
      <c r="CI23" s="769"/>
      <c r="CJ23" s="769"/>
      <c r="CK23" s="769"/>
      <c r="CL23" s="770"/>
      <c r="CM23" s="768">
        <v>764</v>
      </c>
      <c r="CN23" s="769"/>
      <c r="CO23" s="769"/>
      <c r="CP23" s="769"/>
      <c r="CQ23" s="770"/>
      <c r="CR23" s="768">
        <v>400</v>
      </c>
      <c r="CS23" s="769"/>
      <c r="CT23" s="769"/>
      <c r="CU23" s="769"/>
      <c r="CV23" s="770"/>
      <c r="CW23" s="768">
        <v>65</v>
      </c>
      <c r="CX23" s="769"/>
      <c r="CY23" s="769"/>
      <c r="CZ23" s="769"/>
      <c r="DA23" s="770"/>
      <c r="DB23" s="768" t="s">
        <v>505</v>
      </c>
      <c r="DC23" s="769"/>
      <c r="DD23" s="769"/>
      <c r="DE23" s="769"/>
      <c r="DF23" s="770"/>
      <c r="DG23" s="768" t="s">
        <v>505</v>
      </c>
      <c r="DH23" s="769"/>
      <c r="DI23" s="769"/>
      <c r="DJ23" s="769"/>
      <c r="DK23" s="770"/>
      <c r="DL23" s="768" t="s">
        <v>505</v>
      </c>
      <c r="DM23" s="769"/>
      <c r="DN23" s="769"/>
      <c r="DO23" s="769"/>
      <c r="DP23" s="770"/>
      <c r="DQ23" s="768" t="s">
        <v>505</v>
      </c>
      <c r="DR23" s="769"/>
      <c r="DS23" s="769"/>
      <c r="DT23" s="769"/>
      <c r="DU23" s="770"/>
      <c r="DV23" s="771"/>
      <c r="DW23" s="772"/>
      <c r="DX23" s="772"/>
      <c r="DY23" s="772"/>
      <c r="DZ23" s="773"/>
      <c r="EA23" s="243"/>
    </row>
    <row r="24" spans="1:131" s="244" customFormat="1" ht="26.25" customHeight="1" x14ac:dyDescent="0.2">
      <c r="A24" s="801" t="s">
        <v>380</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586</v>
      </c>
      <c r="BT24" s="756"/>
      <c r="BU24" s="756"/>
      <c r="BV24" s="756"/>
      <c r="BW24" s="756"/>
      <c r="BX24" s="756"/>
      <c r="BY24" s="756"/>
      <c r="BZ24" s="756"/>
      <c r="CA24" s="756"/>
      <c r="CB24" s="756"/>
      <c r="CC24" s="756"/>
      <c r="CD24" s="756"/>
      <c r="CE24" s="756"/>
      <c r="CF24" s="756"/>
      <c r="CG24" s="757"/>
      <c r="CH24" s="768">
        <v>0.1</v>
      </c>
      <c r="CI24" s="769"/>
      <c r="CJ24" s="769"/>
      <c r="CK24" s="769"/>
      <c r="CL24" s="770"/>
      <c r="CM24" s="768">
        <v>770</v>
      </c>
      <c r="CN24" s="769"/>
      <c r="CO24" s="769"/>
      <c r="CP24" s="769"/>
      <c r="CQ24" s="770"/>
      <c r="CR24" s="768">
        <v>576</v>
      </c>
      <c r="CS24" s="769"/>
      <c r="CT24" s="769"/>
      <c r="CU24" s="769"/>
      <c r="CV24" s="770"/>
      <c r="CW24" s="768">
        <v>3</v>
      </c>
      <c r="CX24" s="769"/>
      <c r="CY24" s="769"/>
      <c r="CZ24" s="769"/>
      <c r="DA24" s="770"/>
      <c r="DB24" s="768" t="s">
        <v>505</v>
      </c>
      <c r="DC24" s="769"/>
      <c r="DD24" s="769"/>
      <c r="DE24" s="769"/>
      <c r="DF24" s="770"/>
      <c r="DG24" s="768" t="s">
        <v>505</v>
      </c>
      <c r="DH24" s="769"/>
      <c r="DI24" s="769"/>
      <c r="DJ24" s="769"/>
      <c r="DK24" s="770"/>
      <c r="DL24" s="768" t="s">
        <v>505</v>
      </c>
      <c r="DM24" s="769"/>
      <c r="DN24" s="769"/>
      <c r="DO24" s="769"/>
      <c r="DP24" s="770"/>
      <c r="DQ24" s="768" t="s">
        <v>505</v>
      </c>
      <c r="DR24" s="769"/>
      <c r="DS24" s="769"/>
      <c r="DT24" s="769"/>
      <c r="DU24" s="770"/>
      <c r="DV24" s="771"/>
      <c r="DW24" s="772"/>
      <c r="DX24" s="772"/>
      <c r="DY24" s="772"/>
      <c r="DZ24" s="773"/>
      <c r="EA24" s="243"/>
    </row>
    <row r="25" spans="1:131" s="236" customFormat="1" ht="26.25" customHeight="1" thickBot="1" x14ac:dyDescent="0.25">
      <c r="A25" s="736" t="s">
        <v>381</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5" t="s">
        <v>587</v>
      </c>
      <c r="BT25" s="756"/>
      <c r="BU25" s="756"/>
      <c r="BV25" s="756"/>
      <c r="BW25" s="756"/>
      <c r="BX25" s="756"/>
      <c r="BY25" s="756"/>
      <c r="BZ25" s="756"/>
      <c r="CA25" s="756"/>
      <c r="CB25" s="756"/>
      <c r="CC25" s="756"/>
      <c r="CD25" s="756"/>
      <c r="CE25" s="756"/>
      <c r="CF25" s="756"/>
      <c r="CG25" s="757"/>
      <c r="CH25" s="768">
        <v>1</v>
      </c>
      <c r="CI25" s="769"/>
      <c r="CJ25" s="769"/>
      <c r="CK25" s="769"/>
      <c r="CL25" s="770"/>
      <c r="CM25" s="768">
        <v>71</v>
      </c>
      <c r="CN25" s="769"/>
      <c r="CO25" s="769"/>
      <c r="CP25" s="769"/>
      <c r="CQ25" s="770"/>
      <c r="CR25" s="768">
        <v>30</v>
      </c>
      <c r="CS25" s="769"/>
      <c r="CT25" s="769"/>
      <c r="CU25" s="769"/>
      <c r="CV25" s="770"/>
      <c r="CW25" s="768">
        <v>48</v>
      </c>
      <c r="CX25" s="769"/>
      <c r="CY25" s="769"/>
      <c r="CZ25" s="769"/>
      <c r="DA25" s="770"/>
      <c r="DB25" s="768" t="s">
        <v>505</v>
      </c>
      <c r="DC25" s="769"/>
      <c r="DD25" s="769"/>
      <c r="DE25" s="769"/>
      <c r="DF25" s="770"/>
      <c r="DG25" s="768" t="s">
        <v>505</v>
      </c>
      <c r="DH25" s="769"/>
      <c r="DI25" s="769"/>
      <c r="DJ25" s="769"/>
      <c r="DK25" s="770"/>
      <c r="DL25" s="768" t="s">
        <v>505</v>
      </c>
      <c r="DM25" s="769"/>
      <c r="DN25" s="769"/>
      <c r="DO25" s="769"/>
      <c r="DP25" s="770"/>
      <c r="DQ25" s="768" t="s">
        <v>505</v>
      </c>
      <c r="DR25" s="769"/>
      <c r="DS25" s="769"/>
      <c r="DT25" s="769"/>
      <c r="DU25" s="770"/>
      <c r="DV25" s="771"/>
      <c r="DW25" s="772"/>
      <c r="DX25" s="772"/>
      <c r="DY25" s="772"/>
      <c r="DZ25" s="773"/>
      <c r="EA25" s="235"/>
    </row>
    <row r="26" spans="1:131" s="236" customFormat="1" ht="26.25" customHeight="1" x14ac:dyDescent="0.2">
      <c r="A26" s="727" t="s">
        <v>346</v>
      </c>
      <c r="B26" s="728"/>
      <c r="C26" s="728"/>
      <c r="D26" s="728"/>
      <c r="E26" s="728"/>
      <c r="F26" s="728"/>
      <c r="G26" s="728"/>
      <c r="H26" s="728"/>
      <c r="I26" s="728"/>
      <c r="J26" s="728"/>
      <c r="K26" s="728"/>
      <c r="L26" s="728"/>
      <c r="M26" s="728"/>
      <c r="N26" s="728"/>
      <c r="O26" s="728"/>
      <c r="P26" s="729"/>
      <c r="Q26" s="704" t="s">
        <v>382</v>
      </c>
      <c r="R26" s="705"/>
      <c r="S26" s="705"/>
      <c r="T26" s="705"/>
      <c r="U26" s="706"/>
      <c r="V26" s="704" t="s">
        <v>383</v>
      </c>
      <c r="W26" s="705"/>
      <c r="X26" s="705"/>
      <c r="Y26" s="705"/>
      <c r="Z26" s="706"/>
      <c r="AA26" s="704" t="s">
        <v>384</v>
      </c>
      <c r="AB26" s="705"/>
      <c r="AC26" s="705"/>
      <c r="AD26" s="705"/>
      <c r="AE26" s="705"/>
      <c r="AF26" s="805" t="s">
        <v>385</v>
      </c>
      <c r="AG26" s="806"/>
      <c r="AH26" s="806"/>
      <c r="AI26" s="806"/>
      <c r="AJ26" s="807"/>
      <c r="AK26" s="705" t="s">
        <v>386</v>
      </c>
      <c r="AL26" s="705"/>
      <c r="AM26" s="705"/>
      <c r="AN26" s="705"/>
      <c r="AO26" s="706"/>
      <c r="AP26" s="704" t="s">
        <v>387</v>
      </c>
      <c r="AQ26" s="705"/>
      <c r="AR26" s="705"/>
      <c r="AS26" s="705"/>
      <c r="AT26" s="706"/>
      <c r="AU26" s="704" t="s">
        <v>388</v>
      </c>
      <c r="AV26" s="705"/>
      <c r="AW26" s="705"/>
      <c r="AX26" s="705"/>
      <c r="AY26" s="706"/>
      <c r="AZ26" s="704" t="s">
        <v>389</v>
      </c>
      <c r="BA26" s="705"/>
      <c r="BB26" s="705"/>
      <c r="BC26" s="705"/>
      <c r="BD26" s="706"/>
      <c r="BE26" s="704" t="s">
        <v>353</v>
      </c>
      <c r="BF26" s="705"/>
      <c r="BG26" s="705"/>
      <c r="BH26" s="705"/>
      <c r="BI26" s="716"/>
      <c r="BJ26" s="241"/>
      <c r="BK26" s="241"/>
      <c r="BL26" s="241"/>
      <c r="BM26" s="241"/>
      <c r="BN26" s="241"/>
      <c r="BO26" s="254"/>
      <c r="BP26" s="254"/>
      <c r="BQ26" s="251">
        <v>20</v>
      </c>
      <c r="BR26" s="252" t="s">
        <v>595</v>
      </c>
      <c r="BS26" s="755" t="s">
        <v>588</v>
      </c>
      <c r="BT26" s="756"/>
      <c r="BU26" s="756"/>
      <c r="BV26" s="756"/>
      <c r="BW26" s="756"/>
      <c r="BX26" s="756"/>
      <c r="BY26" s="756"/>
      <c r="BZ26" s="756"/>
      <c r="CA26" s="756"/>
      <c r="CB26" s="756"/>
      <c r="CC26" s="756"/>
      <c r="CD26" s="756"/>
      <c r="CE26" s="756"/>
      <c r="CF26" s="756"/>
      <c r="CG26" s="757"/>
      <c r="CH26" s="768">
        <v>39</v>
      </c>
      <c r="CI26" s="769"/>
      <c r="CJ26" s="769"/>
      <c r="CK26" s="769"/>
      <c r="CL26" s="770"/>
      <c r="CM26" s="768">
        <v>-280</v>
      </c>
      <c r="CN26" s="769"/>
      <c r="CO26" s="769"/>
      <c r="CP26" s="769"/>
      <c r="CQ26" s="770"/>
      <c r="CR26" s="768">
        <v>19</v>
      </c>
      <c r="CS26" s="769"/>
      <c r="CT26" s="769"/>
      <c r="CU26" s="769"/>
      <c r="CV26" s="770"/>
      <c r="CW26" s="768">
        <v>12</v>
      </c>
      <c r="CX26" s="769"/>
      <c r="CY26" s="769"/>
      <c r="CZ26" s="769"/>
      <c r="DA26" s="770"/>
      <c r="DB26" s="768">
        <v>44</v>
      </c>
      <c r="DC26" s="769"/>
      <c r="DD26" s="769"/>
      <c r="DE26" s="769"/>
      <c r="DF26" s="770"/>
      <c r="DG26" s="768" t="s">
        <v>505</v>
      </c>
      <c r="DH26" s="769"/>
      <c r="DI26" s="769"/>
      <c r="DJ26" s="769"/>
      <c r="DK26" s="770"/>
      <c r="DL26" s="768" t="s">
        <v>505</v>
      </c>
      <c r="DM26" s="769"/>
      <c r="DN26" s="769"/>
      <c r="DO26" s="769"/>
      <c r="DP26" s="770"/>
      <c r="DQ26" s="768" t="s">
        <v>505</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589</v>
      </c>
      <c r="BT27" s="756"/>
      <c r="BU27" s="756"/>
      <c r="BV27" s="756"/>
      <c r="BW27" s="756"/>
      <c r="BX27" s="756"/>
      <c r="BY27" s="756"/>
      <c r="BZ27" s="756"/>
      <c r="CA27" s="756"/>
      <c r="CB27" s="756"/>
      <c r="CC27" s="756"/>
      <c r="CD27" s="756"/>
      <c r="CE27" s="756"/>
      <c r="CF27" s="756"/>
      <c r="CG27" s="757"/>
      <c r="CH27" s="768">
        <v>53</v>
      </c>
      <c r="CI27" s="769"/>
      <c r="CJ27" s="769"/>
      <c r="CK27" s="769"/>
      <c r="CL27" s="770"/>
      <c r="CM27" s="768">
        <v>814</v>
      </c>
      <c r="CN27" s="769"/>
      <c r="CO27" s="769"/>
      <c r="CP27" s="769"/>
      <c r="CQ27" s="770"/>
      <c r="CR27" s="768">
        <v>22</v>
      </c>
      <c r="CS27" s="769"/>
      <c r="CT27" s="769"/>
      <c r="CU27" s="769"/>
      <c r="CV27" s="770"/>
      <c r="CW27" s="768" t="s">
        <v>505</v>
      </c>
      <c r="CX27" s="769"/>
      <c r="CY27" s="769"/>
      <c r="CZ27" s="769"/>
      <c r="DA27" s="770"/>
      <c r="DB27" s="768" t="s">
        <v>505</v>
      </c>
      <c r="DC27" s="769"/>
      <c r="DD27" s="769"/>
      <c r="DE27" s="769"/>
      <c r="DF27" s="770"/>
      <c r="DG27" s="768" t="s">
        <v>505</v>
      </c>
      <c r="DH27" s="769"/>
      <c r="DI27" s="769"/>
      <c r="DJ27" s="769"/>
      <c r="DK27" s="770"/>
      <c r="DL27" s="768" t="s">
        <v>505</v>
      </c>
      <c r="DM27" s="769"/>
      <c r="DN27" s="769"/>
      <c r="DO27" s="769"/>
      <c r="DP27" s="770"/>
      <c r="DQ27" s="768" t="s">
        <v>505</v>
      </c>
      <c r="DR27" s="769"/>
      <c r="DS27" s="769"/>
      <c r="DT27" s="769"/>
      <c r="DU27" s="770"/>
      <c r="DV27" s="771"/>
      <c r="DW27" s="772"/>
      <c r="DX27" s="772"/>
      <c r="DY27" s="772"/>
      <c r="DZ27" s="773"/>
      <c r="EA27" s="235"/>
    </row>
    <row r="28" spans="1:131" s="236" customFormat="1" ht="26.25" customHeight="1" thickTop="1" x14ac:dyDescent="0.2">
      <c r="A28" s="255">
        <v>1</v>
      </c>
      <c r="B28" s="718" t="s">
        <v>390</v>
      </c>
      <c r="C28" s="719"/>
      <c r="D28" s="719"/>
      <c r="E28" s="719"/>
      <c r="F28" s="719"/>
      <c r="G28" s="719"/>
      <c r="H28" s="719"/>
      <c r="I28" s="719"/>
      <c r="J28" s="719"/>
      <c r="K28" s="719"/>
      <c r="L28" s="719"/>
      <c r="M28" s="719"/>
      <c r="N28" s="719"/>
      <c r="O28" s="719"/>
      <c r="P28" s="720"/>
      <c r="Q28" s="815">
        <v>119408</v>
      </c>
      <c r="R28" s="816"/>
      <c r="S28" s="816"/>
      <c r="T28" s="816"/>
      <c r="U28" s="816"/>
      <c r="V28" s="816">
        <v>116794</v>
      </c>
      <c r="W28" s="816"/>
      <c r="X28" s="816"/>
      <c r="Y28" s="816"/>
      <c r="Z28" s="816"/>
      <c r="AA28" s="816">
        <v>2614</v>
      </c>
      <c r="AB28" s="816"/>
      <c r="AC28" s="816"/>
      <c r="AD28" s="816"/>
      <c r="AE28" s="817"/>
      <c r="AF28" s="818">
        <v>2614</v>
      </c>
      <c r="AG28" s="816"/>
      <c r="AH28" s="816"/>
      <c r="AI28" s="816"/>
      <c r="AJ28" s="819"/>
      <c r="AK28" s="820">
        <v>7364</v>
      </c>
      <c r="AL28" s="811"/>
      <c r="AM28" s="811"/>
      <c r="AN28" s="811"/>
      <c r="AO28" s="811"/>
      <c r="AP28" s="811" t="s">
        <v>505</v>
      </c>
      <c r="AQ28" s="811"/>
      <c r="AR28" s="811"/>
      <c r="AS28" s="811"/>
      <c r="AT28" s="811"/>
      <c r="AU28" s="811" t="s">
        <v>505</v>
      </c>
      <c r="AV28" s="811"/>
      <c r="AW28" s="811"/>
      <c r="AX28" s="811"/>
      <c r="AY28" s="811"/>
      <c r="AZ28" s="812" t="s">
        <v>505</v>
      </c>
      <c r="BA28" s="812"/>
      <c r="BB28" s="812"/>
      <c r="BC28" s="812"/>
      <c r="BD28" s="812"/>
      <c r="BE28" s="813"/>
      <c r="BF28" s="813"/>
      <c r="BG28" s="813"/>
      <c r="BH28" s="813"/>
      <c r="BI28" s="814"/>
      <c r="BJ28" s="241"/>
      <c r="BK28" s="241"/>
      <c r="BL28" s="241"/>
      <c r="BM28" s="241"/>
      <c r="BN28" s="241"/>
      <c r="BO28" s="254"/>
      <c r="BP28" s="254"/>
      <c r="BQ28" s="251">
        <v>22</v>
      </c>
      <c r="BR28" s="252"/>
      <c r="BS28" s="755" t="s">
        <v>590</v>
      </c>
      <c r="BT28" s="756"/>
      <c r="BU28" s="756"/>
      <c r="BV28" s="756"/>
      <c r="BW28" s="756"/>
      <c r="BX28" s="756"/>
      <c r="BY28" s="756"/>
      <c r="BZ28" s="756"/>
      <c r="CA28" s="756"/>
      <c r="CB28" s="756"/>
      <c r="CC28" s="756"/>
      <c r="CD28" s="756"/>
      <c r="CE28" s="756"/>
      <c r="CF28" s="756"/>
      <c r="CG28" s="757"/>
      <c r="CH28" s="768">
        <v>2</v>
      </c>
      <c r="CI28" s="769"/>
      <c r="CJ28" s="769"/>
      <c r="CK28" s="769"/>
      <c r="CL28" s="770"/>
      <c r="CM28" s="768">
        <v>9965</v>
      </c>
      <c r="CN28" s="769"/>
      <c r="CO28" s="769"/>
      <c r="CP28" s="769"/>
      <c r="CQ28" s="770"/>
      <c r="CR28" s="768">
        <v>9774</v>
      </c>
      <c r="CS28" s="769"/>
      <c r="CT28" s="769"/>
      <c r="CU28" s="769"/>
      <c r="CV28" s="770"/>
      <c r="CW28" s="768" t="s">
        <v>505</v>
      </c>
      <c r="CX28" s="769"/>
      <c r="CY28" s="769"/>
      <c r="CZ28" s="769"/>
      <c r="DA28" s="770"/>
      <c r="DB28" s="768" t="s">
        <v>505</v>
      </c>
      <c r="DC28" s="769"/>
      <c r="DD28" s="769"/>
      <c r="DE28" s="769"/>
      <c r="DF28" s="770"/>
      <c r="DG28" s="768" t="s">
        <v>505</v>
      </c>
      <c r="DH28" s="769"/>
      <c r="DI28" s="769"/>
      <c r="DJ28" s="769"/>
      <c r="DK28" s="770"/>
      <c r="DL28" s="768" t="s">
        <v>505</v>
      </c>
      <c r="DM28" s="769"/>
      <c r="DN28" s="769"/>
      <c r="DO28" s="769"/>
      <c r="DP28" s="770"/>
      <c r="DQ28" s="768" t="s">
        <v>505</v>
      </c>
      <c r="DR28" s="769"/>
      <c r="DS28" s="769"/>
      <c r="DT28" s="769"/>
      <c r="DU28" s="770"/>
      <c r="DV28" s="771"/>
      <c r="DW28" s="772"/>
      <c r="DX28" s="772"/>
      <c r="DY28" s="772"/>
      <c r="DZ28" s="773"/>
      <c r="EA28" s="235"/>
    </row>
    <row r="29" spans="1:131" s="236" customFormat="1" ht="26.25" customHeight="1" x14ac:dyDescent="0.2">
      <c r="A29" s="255">
        <v>2</v>
      </c>
      <c r="B29" s="742" t="s">
        <v>391</v>
      </c>
      <c r="C29" s="743"/>
      <c r="D29" s="743"/>
      <c r="E29" s="743"/>
      <c r="F29" s="743"/>
      <c r="G29" s="743"/>
      <c r="H29" s="743"/>
      <c r="I29" s="743"/>
      <c r="J29" s="743"/>
      <c r="K29" s="743"/>
      <c r="L29" s="743"/>
      <c r="M29" s="743"/>
      <c r="N29" s="743"/>
      <c r="O29" s="743"/>
      <c r="P29" s="744"/>
      <c r="Q29" s="745">
        <v>42988</v>
      </c>
      <c r="R29" s="746"/>
      <c r="S29" s="746"/>
      <c r="T29" s="746"/>
      <c r="U29" s="746"/>
      <c r="V29" s="746">
        <v>42008</v>
      </c>
      <c r="W29" s="746"/>
      <c r="X29" s="746"/>
      <c r="Y29" s="746"/>
      <c r="Z29" s="746"/>
      <c r="AA29" s="746">
        <v>980</v>
      </c>
      <c r="AB29" s="746"/>
      <c r="AC29" s="746"/>
      <c r="AD29" s="746"/>
      <c r="AE29" s="747"/>
      <c r="AF29" s="821">
        <v>3167</v>
      </c>
      <c r="AG29" s="746"/>
      <c r="AH29" s="746"/>
      <c r="AI29" s="746"/>
      <c r="AJ29" s="822"/>
      <c r="AK29" s="825" t="s">
        <v>505</v>
      </c>
      <c r="AL29" s="826"/>
      <c r="AM29" s="826"/>
      <c r="AN29" s="826"/>
      <c r="AO29" s="826"/>
      <c r="AP29" s="826">
        <v>3499</v>
      </c>
      <c r="AQ29" s="826"/>
      <c r="AR29" s="826"/>
      <c r="AS29" s="826"/>
      <c r="AT29" s="826"/>
      <c r="AU29" s="826" t="s">
        <v>505</v>
      </c>
      <c r="AV29" s="826"/>
      <c r="AW29" s="826"/>
      <c r="AX29" s="826"/>
      <c r="AY29" s="826"/>
      <c r="AZ29" s="827" t="s">
        <v>505</v>
      </c>
      <c r="BA29" s="827"/>
      <c r="BB29" s="827"/>
      <c r="BC29" s="827"/>
      <c r="BD29" s="827"/>
      <c r="BE29" s="823" t="s">
        <v>392</v>
      </c>
      <c r="BF29" s="823"/>
      <c r="BG29" s="823"/>
      <c r="BH29" s="823"/>
      <c r="BI29" s="824"/>
      <c r="BJ29" s="241"/>
      <c r="BK29" s="241"/>
      <c r="BL29" s="241"/>
      <c r="BM29" s="241"/>
      <c r="BN29" s="241"/>
      <c r="BO29" s="254"/>
      <c r="BP29" s="254"/>
      <c r="BQ29" s="251">
        <v>23</v>
      </c>
      <c r="BR29" s="252"/>
      <c r="BS29" s="755" t="s">
        <v>591</v>
      </c>
      <c r="BT29" s="756"/>
      <c r="BU29" s="756"/>
      <c r="BV29" s="756"/>
      <c r="BW29" s="756"/>
      <c r="BX29" s="756"/>
      <c r="BY29" s="756"/>
      <c r="BZ29" s="756"/>
      <c r="CA29" s="756"/>
      <c r="CB29" s="756"/>
      <c r="CC29" s="756"/>
      <c r="CD29" s="756"/>
      <c r="CE29" s="756"/>
      <c r="CF29" s="756"/>
      <c r="CG29" s="757"/>
      <c r="CH29" s="768">
        <v>-25</v>
      </c>
      <c r="CI29" s="769"/>
      <c r="CJ29" s="769"/>
      <c r="CK29" s="769"/>
      <c r="CL29" s="770"/>
      <c r="CM29" s="768">
        <v>8910</v>
      </c>
      <c r="CN29" s="769"/>
      <c r="CO29" s="769"/>
      <c r="CP29" s="769"/>
      <c r="CQ29" s="770"/>
      <c r="CR29" s="768">
        <v>30</v>
      </c>
      <c r="CS29" s="769"/>
      <c r="CT29" s="769"/>
      <c r="CU29" s="769"/>
      <c r="CV29" s="770"/>
      <c r="CW29" s="768" t="s">
        <v>505</v>
      </c>
      <c r="CX29" s="769"/>
      <c r="CY29" s="769"/>
      <c r="CZ29" s="769"/>
      <c r="DA29" s="770"/>
      <c r="DB29" s="768" t="s">
        <v>505</v>
      </c>
      <c r="DC29" s="769"/>
      <c r="DD29" s="769"/>
      <c r="DE29" s="769"/>
      <c r="DF29" s="770"/>
      <c r="DG29" s="768">
        <v>6444</v>
      </c>
      <c r="DH29" s="769"/>
      <c r="DI29" s="769"/>
      <c r="DJ29" s="769"/>
      <c r="DK29" s="770"/>
      <c r="DL29" s="768" t="s">
        <v>505</v>
      </c>
      <c r="DM29" s="769"/>
      <c r="DN29" s="769"/>
      <c r="DO29" s="769"/>
      <c r="DP29" s="770"/>
      <c r="DQ29" s="768" t="s">
        <v>505</v>
      </c>
      <c r="DR29" s="769"/>
      <c r="DS29" s="769"/>
      <c r="DT29" s="769"/>
      <c r="DU29" s="770"/>
      <c r="DV29" s="771"/>
      <c r="DW29" s="772"/>
      <c r="DX29" s="772"/>
      <c r="DY29" s="772"/>
      <c r="DZ29" s="773"/>
      <c r="EA29" s="235"/>
    </row>
    <row r="30" spans="1:131" s="236" customFormat="1" ht="26.25" customHeight="1" x14ac:dyDescent="0.2">
      <c r="A30" s="255">
        <v>3</v>
      </c>
      <c r="B30" s="742" t="s">
        <v>393</v>
      </c>
      <c r="C30" s="743"/>
      <c r="D30" s="743"/>
      <c r="E30" s="743"/>
      <c r="F30" s="743"/>
      <c r="G30" s="743"/>
      <c r="H30" s="743"/>
      <c r="I30" s="743"/>
      <c r="J30" s="743"/>
      <c r="K30" s="743"/>
      <c r="L30" s="743"/>
      <c r="M30" s="743"/>
      <c r="N30" s="743"/>
      <c r="O30" s="743"/>
      <c r="P30" s="744"/>
      <c r="Q30" s="745">
        <v>20697</v>
      </c>
      <c r="R30" s="746"/>
      <c r="S30" s="746"/>
      <c r="T30" s="746"/>
      <c r="U30" s="746"/>
      <c r="V30" s="746">
        <v>20147</v>
      </c>
      <c r="W30" s="746"/>
      <c r="X30" s="746"/>
      <c r="Y30" s="746"/>
      <c r="Z30" s="746"/>
      <c r="AA30" s="746">
        <v>550</v>
      </c>
      <c r="AB30" s="746"/>
      <c r="AC30" s="746"/>
      <c r="AD30" s="746"/>
      <c r="AE30" s="747"/>
      <c r="AF30" s="821">
        <v>2889</v>
      </c>
      <c r="AG30" s="746"/>
      <c r="AH30" s="746"/>
      <c r="AI30" s="746"/>
      <c r="AJ30" s="822"/>
      <c r="AK30" s="825">
        <v>2599</v>
      </c>
      <c r="AL30" s="826"/>
      <c r="AM30" s="826"/>
      <c r="AN30" s="826"/>
      <c r="AO30" s="826"/>
      <c r="AP30" s="826">
        <v>49465</v>
      </c>
      <c r="AQ30" s="826"/>
      <c r="AR30" s="826"/>
      <c r="AS30" s="826"/>
      <c r="AT30" s="826"/>
      <c r="AU30" s="826">
        <v>25425</v>
      </c>
      <c r="AV30" s="826"/>
      <c r="AW30" s="826"/>
      <c r="AX30" s="826"/>
      <c r="AY30" s="826"/>
      <c r="AZ30" s="827" t="s">
        <v>505</v>
      </c>
      <c r="BA30" s="827"/>
      <c r="BB30" s="827"/>
      <c r="BC30" s="827"/>
      <c r="BD30" s="827"/>
      <c r="BE30" s="823" t="s">
        <v>394</v>
      </c>
      <c r="BF30" s="823"/>
      <c r="BG30" s="823"/>
      <c r="BH30" s="823"/>
      <c r="BI30" s="824"/>
      <c r="BJ30" s="241"/>
      <c r="BK30" s="241"/>
      <c r="BL30" s="241"/>
      <c r="BM30" s="241"/>
      <c r="BN30" s="241"/>
      <c r="BO30" s="254"/>
      <c r="BP30" s="254"/>
      <c r="BQ30" s="251">
        <v>24</v>
      </c>
      <c r="BR30" s="252"/>
      <c r="BS30" s="755" t="s">
        <v>592</v>
      </c>
      <c r="BT30" s="756"/>
      <c r="BU30" s="756"/>
      <c r="BV30" s="756"/>
      <c r="BW30" s="756"/>
      <c r="BX30" s="756"/>
      <c r="BY30" s="756"/>
      <c r="BZ30" s="756"/>
      <c r="CA30" s="756"/>
      <c r="CB30" s="756"/>
      <c r="CC30" s="756"/>
      <c r="CD30" s="756"/>
      <c r="CE30" s="756"/>
      <c r="CF30" s="756"/>
      <c r="CG30" s="757"/>
      <c r="CH30" s="768">
        <v>2</v>
      </c>
      <c r="CI30" s="769"/>
      <c r="CJ30" s="769"/>
      <c r="CK30" s="769"/>
      <c r="CL30" s="770"/>
      <c r="CM30" s="768">
        <v>118</v>
      </c>
      <c r="CN30" s="769"/>
      <c r="CO30" s="769"/>
      <c r="CP30" s="769"/>
      <c r="CQ30" s="770"/>
      <c r="CR30" s="768">
        <v>42</v>
      </c>
      <c r="CS30" s="769"/>
      <c r="CT30" s="769"/>
      <c r="CU30" s="769"/>
      <c r="CV30" s="770"/>
      <c r="CW30" s="768">
        <v>11</v>
      </c>
      <c r="CX30" s="769"/>
      <c r="CY30" s="769"/>
      <c r="CZ30" s="769"/>
      <c r="DA30" s="770"/>
      <c r="DB30" s="768" t="s">
        <v>505</v>
      </c>
      <c r="DC30" s="769"/>
      <c r="DD30" s="769"/>
      <c r="DE30" s="769"/>
      <c r="DF30" s="770"/>
      <c r="DG30" s="768" t="s">
        <v>505</v>
      </c>
      <c r="DH30" s="769"/>
      <c r="DI30" s="769"/>
      <c r="DJ30" s="769"/>
      <c r="DK30" s="770"/>
      <c r="DL30" s="768" t="s">
        <v>505</v>
      </c>
      <c r="DM30" s="769"/>
      <c r="DN30" s="769"/>
      <c r="DO30" s="769"/>
      <c r="DP30" s="770"/>
      <c r="DQ30" s="768" t="s">
        <v>505</v>
      </c>
      <c r="DR30" s="769"/>
      <c r="DS30" s="769"/>
      <c r="DT30" s="769"/>
      <c r="DU30" s="770"/>
      <c r="DV30" s="771"/>
      <c r="DW30" s="772"/>
      <c r="DX30" s="772"/>
      <c r="DY30" s="772"/>
      <c r="DZ30" s="773"/>
      <c r="EA30" s="235"/>
    </row>
    <row r="31" spans="1:131" s="236" customFormat="1" ht="26.25" customHeight="1" x14ac:dyDescent="0.2">
      <c r="A31" s="255">
        <v>4</v>
      </c>
      <c r="B31" s="742" t="s">
        <v>395</v>
      </c>
      <c r="C31" s="743"/>
      <c r="D31" s="743"/>
      <c r="E31" s="743"/>
      <c r="F31" s="743"/>
      <c r="G31" s="743"/>
      <c r="H31" s="743"/>
      <c r="I31" s="743"/>
      <c r="J31" s="743"/>
      <c r="K31" s="743"/>
      <c r="L31" s="743"/>
      <c r="M31" s="743"/>
      <c r="N31" s="743"/>
      <c r="O31" s="743"/>
      <c r="P31" s="744"/>
      <c r="Q31" s="745">
        <v>22796</v>
      </c>
      <c r="R31" s="746"/>
      <c r="S31" s="746"/>
      <c r="T31" s="746"/>
      <c r="U31" s="746"/>
      <c r="V31" s="746">
        <v>23742</v>
      </c>
      <c r="W31" s="746"/>
      <c r="X31" s="746"/>
      <c r="Y31" s="746"/>
      <c r="Z31" s="746"/>
      <c r="AA31" s="746">
        <v>-946</v>
      </c>
      <c r="AB31" s="746"/>
      <c r="AC31" s="746"/>
      <c r="AD31" s="746"/>
      <c r="AE31" s="747"/>
      <c r="AF31" s="821">
        <v>4307</v>
      </c>
      <c r="AG31" s="746"/>
      <c r="AH31" s="746"/>
      <c r="AI31" s="746"/>
      <c r="AJ31" s="822"/>
      <c r="AK31" s="825">
        <v>3903</v>
      </c>
      <c r="AL31" s="826"/>
      <c r="AM31" s="826"/>
      <c r="AN31" s="826"/>
      <c r="AO31" s="826"/>
      <c r="AP31" s="826">
        <v>23729</v>
      </c>
      <c r="AQ31" s="826"/>
      <c r="AR31" s="826"/>
      <c r="AS31" s="826"/>
      <c r="AT31" s="826"/>
      <c r="AU31" s="826">
        <v>13530</v>
      </c>
      <c r="AV31" s="826"/>
      <c r="AW31" s="826"/>
      <c r="AX31" s="826"/>
      <c r="AY31" s="826"/>
      <c r="AZ31" s="827" t="s">
        <v>505</v>
      </c>
      <c r="BA31" s="827"/>
      <c r="BB31" s="827"/>
      <c r="BC31" s="827"/>
      <c r="BD31" s="827"/>
      <c r="BE31" s="823" t="s">
        <v>396</v>
      </c>
      <c r="BF31" s="823"/>
      <c r="BG31" s="823"/>
      <c r="BH31" s="823"/>
      <c r="BI31" s="824"/>
      <c r="BJ31" s="241"/>
      <c r="BK31" s="241"/>
      <c r="BL31" s="241"/>
      <c r="BM31" s="241"/>
      <c r="BN31" s="241"/>
      <c r="BO31" s="254"/>
      <c r="BP31" s="254"/>
      <c r="BQ31" s="251">
        <v>25</v>
      </c>
      <c r="BR31" s="252"/>
      <c r="BS31" s="755" t="s">
        <v>593</v>
      </c>
      <c r="BT31" s="756"/>
      <c r="BU31" s="756"/>
      <c r="BV31" s="756"/>
      <c r="BW31" s="756"/>
      <c r="BX31" s="756"/>
      <c r="BY31" s="756"/>
      <c r="BZ31" s="756"/>
      <c r="CA31" s="756"/>
      <c r="CB31" s="756"/>
      <c r="CC31" s="756"/>
      <c r="CD31" s="756"/>
      <c r="CE31" s="756"/>
      <c r="CF31" s="756"/>
      <c r="CG31" s="757"/>
      <c r="CH31" s="768">
        <v>7</v>
      </c>
      <c r="CI31" s="769"/>
      <c r="CJ31" s="769"/>
      <c r="CK31" s="769"/>
      <c r="CL31" s="770"/>
      <c r="CM31" s="768">
        <v>13503</v>
      </c>
      <c r="CN31" s="769"/>
      <c r="CO31" s="769"/>
      <c r="CP31" s="769"/>
      <c r="CQ31" s="770"/>
      <c r="CR31" s="768">
        <v>16016</v>
      </c>
      <c r="CS31" s="769"/>
      <c r="CT31" s="769"/>
      <c r="CU31" s="769"/>
      <c r="CV31" s="770"/>
      <c r="CW31" s="768">
        <v>2325</v>
      </c>
      <c r="CX31" s="769"/>
      <c r="CY31" s="769"/>
      <c r="CZ31" s="769"/>
      <c r="DA31" s="770"/>
      <c r="DB31" s="768" t="s">
        <v>505</v>
      </c>
      <c r="DC31" s="769"/>
      <c r="DD31" s="769"/>
      <c r="DE31" s="769"/>
      <c r="DF31" s="770"/>
      <c r="DG31" s="768" t="s">
        <v>505</v>
      </c>
      <c r="DH31" s="769"/>
      <c r="DI31" s="769"/>
      <c r="DJ31" s="769"/>
      <c r="DK31" s="770"/>
      <c r="DL31" s="768" t="s">
        <v>505</v>
      </c>
      <c r="DM31" s="769"/>
      <c r="DN31" s="769"/>
      <c r="DO31" s="769"/>
      <c r="DP31" s="770"/>
      <c r="DQ31" s="768" t="s">
        <v>505</v>
      </c>
      <c r="DR31" s="769"/>
      <c r="DS31" s="769"/>
      <c r="DT31" s="769"/>
      <c r="DU31" s="770"/>
      <c r="DV31" s="771"/>
      <c r="DW31" s="772"/>
      <c r="DX31" s="772"/>
      <c r="DY31" s="772"/>
      <c r="DZ31" s="773"/>
      <c r="EA31" s="235"/>
    </row>
    <row r="32" spans="1:131" s="236" customFormat="1" ht="26.25" customHeight="1" x14ac:dyDescent="0.2">
      <c r="A32" s="255">
        <v>5</v>
      </c>
      <c r="B32" s="742" t="s">
        <v>397</v>
      </c>
      <c r="C32" s="743"/>
      <c r="D32" s="743"/>
      <c r="E32" s="743"/>
      <c r="F32" s="743"/>
      <c r="G32" s="743"/>
      <c r="H32" s="743"/>
      <c r="I32" s="743"/>
      <c r="J32" s="743"/>
      <c r="K32" s="743"/>
      <c r="L32" s="743"/>
      <c r="M32" s="743"/>
      <c r="N32" s="743"/>
      <c r="O32" s="743"/>
      <c r="P32" s="744"/>
      <c r="Q32" s="745">
        <v>1121</v>
      </c>
      <c r="R32" s="746"/>
      <c r="S32" s="746"/>
      <c r="T32" s="746"/>
      <c r="U32" s="746"/>
      <c r="V32" s="746">
        <v>934</v>
      </c>
      <c r="W32" s="746"/>
      <c r="X32" s="746"/>
      <c r="Y32" s="746"/>
      <c r="Z32" s="746"/>
      <c r="AA32" s="746">
        <v>187</v>
      </c>
      <c r="AB32" s="746"/>
      <c r="AC32" s="746"/>
      <c r="AD32" s="746"/>
      <c r="AE32" s="747"/>
      <c r="AF32" s="821">
        <v>6023</v>
      </c>
      <c r="AG32" s="746"/>
      <c r="AH32" s="746"/>
      <c r="AI32" s="746"/>
      <c r="AJ32" s="822"/>
      <c r="AK32" s="825">
        <v>6</v>
      </c>
      <c r="AL32" s="826"/>
      <c r="AM32" s="826"/>
      <c r="AN32" s="826"/>
      <c r="AO32" s="826"/>
      <c r="AP32" s="826">
        <v>173</v>
      </c>
      <c r="AQ32" s="826"/>
      <c r="AR32" s="826"/>
      <c r="AS32" s="826"/>
      <c r="AT32" s="826"/>
      <c r="AU32" s="826" t="s">
        <v>505</v>
      </c>
      <c r="AV32" s="826"/>
      <c r="AW32" s="826"/>
      <c r="AX32" s="826"/>
      <c r="AY32" s="826"/>
      <c r="AZ32" s="827" t="s">
        <v>505</v>
      </c>
      <c r="BA32" s="827"/>
      <c r="BB32" s="827"/>
      <c r="BC32" s="827"/>
      <c r="BD32" s="827"/>
      <c r="BE32" s="823" t="s">
        <v>394</v>
      </c>
      <c r="BF32" s="823"/>
      <c r="BG32" s="823"/>
      <c r="BH32" s="823"/>
      <c r="BI32" s="824"/>
      <c r="BJ32" s="241"/>
      <c r="BK32" s="241"/>
      <c r="BL32" s="241"/>
      <c r="BM32" s="241"/>
      <c r="BN32" s="241"/>
      <c r="BO32" s="254"/>
      <c r="BP32" s="254"/>
      <c r="BQ32" s="251">
        <v>26</v>
      </c>
      <c r="BR32" s="252"/>
      <c r="BS32" s="755" t="s">
        <v>594</v>
      </c>
      <c r="BT32" s="756"/>
      <c r="BU32" s="756"/>
      <c r="BV32" s="756"/>
      <c r="BW32" s="756"/>
      <c r="BX32" s="756"/>
      <c r="BY32" s="756"/>
      <c r="BZ32" s="756"/>
      <c r="CA32" s="756"/>
      <c r="CB32" s="756"/>
      <c r="CC32" s="756"/>
      <c r="CD32" s="756"/>
      <c r="CE32" s="756"/>
      <c r="CF32" s="756"/>
      <c r="CG32" s="757"/>
      <c r="CH32" s="768">
        <v>2</v>
      </c>
      <c r="CI32" s="769"/>
      <c r="CJ32" s="769"/>
      <c r="CK32" s="769"/>
      <c r="CL32" s="770"/>
      <c r="CM32" s="768">
        <v>140</v>
      </c>
      <c r="CN32" s="769"/>
      <c r="CO32" s="769"/>
      <c r="CP32" s="769"/>
      <c r="CQ32" s="770"/>
      <c r="CR32" s="768">
        <v>149</v>
      </c>
      <c r="CS32" s="769"/>
      <c r="CT32" s="769"/>
      <c r="CU32" s="769"/>
      <c r="CV32" s="770"/>
      <c r="CW32" s="768" t="s">
        <v>505</v>
      </c>
      <c r="CX32" s="769"/>
      <c r="CY32" s="769"/>
      <c r="CZ32" s="769"/>
      <c r="DA32" s="770"/>
      <c r="DB32" s="768" t="s">
        <v>505</v>
      </c>
      <c r="DC32" s="769"/>
      <c r="DD32" s="769"/>
      <c r="DE32" s="769"/>
      <c r="DF32" s="770"/>
      <c r="DG32" s="768" t="s">
        <v>505</v>
      </c>
      <c r="DH32" s="769"/>
      <c r="DI32" s="769"/>
      <c r="DJ32" s="769"/>
      <c r="DK32" s="770"/>
      <c r="DL32" s="768" t="s">
        <v>505</v>
      </c>
      <c r="DM32" s="769"/>
      <c r="DN32" s="769"/>
      <c r="DO32" s="769"/>
      <c r="DP32" s="770"/>
      <c r="DQ32" s="768" t="s">
        <v>505</v>
      </c>
      <c r="DR32" s="769"/>
      <c r="DS32" s="769"/>
      <c r="DT32" s="769"/>
      <c r="DU32" s="770"/>
      <c r="DV32" s="771"/>
      <c r="DW32" s="772"/>
      <c r="DX32" s="772"/>
      <c r="DY32" s="772"/>
      <c r="DZ32" s="773"/>
      <c r="EA32" s="235"/>
    </row>
    <row r="33" spans="1:131" s="236" customFormat="1" ht="26.25" customHeight="1" x14ac:dyDescent="0.2">
      <c r="A33" s="255">
        <v>6</v>
      </c>
      <c r="B33" s="742" t="s">
        <v>398</v>
      </c>
      <c r="C33" s="743"/>
      <c r="D33" s="743"/>
      <c r="E33" s="743"/>
      <c r="F33" s="743"/>
      <c r="G33" s="743"/>
      <c r="H33" s="743"/>
      <c r="I33" s="743"/>
      <c r="J33" s="743"/>
      <c r="K33" s="743"/>
      <c r="L33" s="743"/>
      <c r="M33" s="743"/>
      <c r="N33" s="743"/>
      <c r="O33" s="743"/>
      <c r="P33" s="744"/>
      <c r="Q33" s="745">
        <v>4744</v>
      </c>
      <c r="R33" s="746"/>
      <c r="S33" s="746"/>
      <c r="T33" s="746"/>
      <c r="U33" s="746"/>
      <c r="V33" s="746">
        <v>3933</v>
      </c>
      <c r="W33" s="746"/>
      <c r="X33" s="746"/>
      <c r="Y33" s="746"/>
      <c r="Z33" s="746"/>
      <c r="AA33" s="746">
        <v>811</v>
      </c>
      <c r="AB33" s="746"/>
      <c r="AC33" s="746"/>
      <c r="AD33" s="746"/>
      <c r="AE33" s="747"/>
      <c r="AF33" s="821">
        <v>12057</v>
      </c>
      <c r="AG33" s="746"/>
      <c r="AH33" s="746"/>
      <c r="AI33" s="746"/>
      <c r="AJ33" s="822"/>
      <c r="AK33" s="825">
        <v>18</v>
      </c>
      <c r="AL33" s="826"/>
      <c r="AM33" s="826"/>
      <c r="AN33" s="826"/>
      <c r="AO33" s="826"/>
      <c r="AP33" s="826">
        <v>8119</v>
      </c>
      <c r="AQ33" s="826"/>
      <c r="AR33" s="826"/>
      <c r="AS33" s="826"/>
      <c r="AT33" s="826"/>
      <c r="AU33" s="826" t="s">
        <v>505</v>
      </c>
      <c r="AV33" s="826"/>
      <c r="AW33" s="826"/>
      <c r="AX33" s="826"/>
      <c r="AY33" s="826"/>
      <c r="AZ33" s="827" t="s">
        <v>505</v>
      </c>
      <c r="BA33" s="827"/>
      <c r="BB33" s="827"/>
      <c r="BC33" s="827"/>
      <c r="BD33" s="827"/>
      <c r="BE33" s="823" t="s">
        <v>399</v>
      </c>
      <c r="BF33" s="823"/>
      <c r="BG33" s="823"/>
      <c r="BH33" s="823"/>
      <c r="BI33" s="824"/>
      <c r="BJ33" s="241"/>
      <c r="BK33" s="241"/>
      <c r="BL33" s="241"/>
      <c r="BM33" s="241"/>
      <c r="BN33" s="241"/>
      <c r="BO33" s="254"/>
      <c r="BP33" s="254"/>
      <c r="BQ33" s="251">
        <v>27</v>
      </c>
      <c r="BR33" s="252"/>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1"/>
      <c r="AG34" s="746"/>
      <c r="AH34" s="746"/>
      <c r="AI34" s="746"/>
      <c r="AJ34" s="822"/>
      <c r="AK34" s="825"/>
      <c r="AL34" s="826"/>
      <c r="AM34" s="826"/>
      <c r="AN34" s="826"/>
      <c r="AO34" s="826"/>
      <c r="AP34" s="826"/>
      <c r="AQ34" s="826"/>
      <c r="AR34" s="826"/>
      <c r="AS34" s="826"/>
      <c r="AT34" s="826"/>
      <c r="AU34" s="826"/>
      <c r="AV34" s="826"/>
      <c r="AW34" s="826"/>
      <c r="AX34" s="826"/>
      <c r="AY34" s="826"/>
      <c r="AZ34" s="827"/>
      <c r="BA34" s="827"/>
      <c r="BB34" s="827"/>
      <c r="BC34" s="827"/>
      <c r="BD34" s="827"/>
      <c r="BE34" s="823"/>
      <c r="BF34" s="823"/>
      <c r="BG34" s="823"/>
      <c r="BH34" s="823"/>
      <c r="BI34" s="824"/>
      <c r="BJ34" s="241"/>
      <c r="BK34" s="241"/>
      <c r="BL34" s="241"/>
      <c r="BM34" s="241"/>
      <c r="BN34" s="241"/>
      <c r="BO34" s="254"/>
      <c r="BP34" s="254"/>
      <c r="BQ34" s="251">
        <v>28</v>
      </c>
      <c r="BR34" s="252"/>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1"/>
      <c r="AG35" s="746"/>
      <c r="AH35" s="746"/>
      <c r="AI35" s="746"/>
      <c r="AJ35" s="822"/>
      <c r="AK35" s="825"/>
      <c r="AL35" s="826"/>
      <c r="AM35" s="826"/>
      <c r="AN35" s="826"/>
      <c r="AO35" s="826"/>
      <c r="AP35" s="826"/>
      <c r="AQ35" s="826"/>
      <c r="AR35" s="826"/>
      <c r="AS35" s="826"/>
      <c r="AT35" s="826"/>
      <c r="AU35" s="826"/>
      <c r="AV35" s="826"/>
      <c r="AW35" s="826"/>
      <c r="AX35" s="826"/>
      <c r="AY35" s="826"/>
      <c r="AZ35" s="827"/>
      <c r="BA35" s="827"/>
      <c r="BB35" s="827"/>
      <c r="BC35" s="827"/>
      <c r="BD35" s="827"/>
      <c r="BE35" s="823"/>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400</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377</v>
      </c>
      <c r="B63" s="783" t="s">
        <v>401</v>
      </c>
      <c r="C63" s="784"/>
      <c r="D63" s="784"/>
      <c r="E63" s="784"/>
      <c r="F63" s="784"/>
      <c r="G63" s="784"/>
      <c r="H63" s="784"/>
      <c r="I63" s="784"/>
      <c r="J63" s="784"/>
      <c r="K63" s="784"/>
      <c r="L63" s="784"/>
      <c r="M63" s="784"/>
      <c r="N63" s="784"/>
      <c r="O63" s="784"/>
      <c r="P63" s="785"/>
      <c r="Q63" s="833"/>
      <c r="R63" s="834"/>
      <c r="S63" s="834"/>
      <c r="T63" s="834"/>
      <c r="U63" s="834"/>
      <c r="V63" s="834"/>
      <c r="W63" s="834"/>
      <c r="X63" s="834"/>
      <c r="Y63" s="834"/>
      <c r="Z63" s="834"/>
      <c r="AA63" s="834"/>
      <c r="AB63" s="834"/>
      <c r="AC63" s="834"/>
      <c r="AD63" s="834"/>
      <c r="AE63" s="835"/>
      <c r="AF63" s="836">
        <v>31058</v>
      </c>
      <c r="AG63" s="837"/>
      <c r="AH63" s="837"/>
      <c r="AI63" s="837"/>
      <c r="AJ63" s="838"/>
      <c r="AK63" s="839"/>
      <c r="AL63" s="834"/>
      <c r="AM63" s="834"/>
      <c r="AN63" s="834"/>
      <c r="AO63" s="834"/>
      <c r="AP63" s="837">
        <v>84985</v>
      </c>
      <c r="AQ63" s="837"/>
      <c r="AR63" s="837"/>
      <c r="AS63" s="837"/>
      <c r="AT63" s="837"/>
      <c r="AU63" s="837">
        <v>38955</v>
      </c>
      <c r="AV63" s="837"/>
      <c r="AW63" s="837"/>
      <c r="AX63" s="837"/>
      <c r="AY63" s="837"/>
      <c r="AZ63" s="848"/>
      <c r="BA63" s="848"/>
      <c r="BB63" s="848"/>
      <c r="BC63" s="848"/>
      <c r="BD63" s="848"/>
      <c r="BE63" s="849"/>
      <c r="BF63" s="849"/>
      <c r="BG63" s="849"/>
      <c r="BH63" s="849"/>
      <c r="BI63" s="850"/>
      <c r="BJ63" s="851" t="s">
        <v>119</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403</v>
      </c>
      <c r="B66" s="728"/>
      <c r="C66" s="728"/>
      <c r="D66" s="728"/>
      <c r="E66" s="728"/>
      <c r="F66" s="728"/>
      <c r="G66" s="728"/>
      <c r="H66" s="728"/>
      <c r="I66" s="728"/>
      <c r="J66" s="728"/>
      <c r="K66" s="728"/>
      <c r="L66" s="728"/>
      <c r="M66" s="728"/>
      <c r="N66" s="728"/>
      <c r="O66" s="728"/>
      <c r="P66" s="729"/>
      <c r="Q66" s="704" t="s">
        <v>404</v>
      </c>
      <c r="R66" s="705"/>
      <c r="S66" s="705"/>
      <c r="T66" s="705"/>
      <c r="U66" s="706"/>
      <c r="V66" s="704" t="s">
        <v>405</v>
      </c>
      <c r="W66" s="705"/>
      <c r="X66" s="705"/>
      <c r="Y66" s="705"/>
      <c r="Z66" s="706"/>
      <c r="AA66" s="704" t="s">
        <v>406</v>
      </c>
      <c r="AB66" s="705"/>
      <c r="AC66" s="705"/>
      <c r="AD66" s="705"/>
      <c r="AE66" s="706"/>
      <c r="AF66" s="854" t="s">
        <v>407</v>
      </c>
      <c r="AG66" s="806"/>
      <c r="AH66" s="806"/>
      <c r="AI66" s="806"/>
      <c r="AJ66" s="855"/>
      <c r="AK66" s="704" t="s">
        <v>408</v>
      </c>
      <c r="AL66" s="728"/>
      <c r="AM66" s="728"/>
      <c r="AN66" s="728"/>
      <c r="AO66" s="729"/>
      <c r="AP66" s="704" t="s">
        <v>409</v>
      </c>
      <c r="AQ66" s="705"/>
      <c r="AR66" s="705"/>
      <c r="AS66" s="705"/>
      <c r="AT66" s="706"/>
      <c r="AU66" s="704" t="s">
        <v>410</v>
      </c>
      <c r="AV66" s="705"/>
      <c r="AW66" s="705"/>
      <c r="AX66" s="705"/>
      <c r="AY66" s="706"/>
      <c r="AZ66" s="704" t="s">
        <v>353</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568</v>
      </c>
      <c r="C68" s="872"/>
      <c r="D68" s="872"/>
      <c r="E68" s="872"/>
      <c r="F68" s="872"/>
      <c r="G68" s="872"/>
      <c r="H68" s="872"/>
      <c r="I68" s="872"/>
      <c r="J68" s="872"/>
      <c r="K68" s="872"/>
      <c r="L68" s="872"/>
      <c r="M68" s="872"/>
      <c r="N68" s="872"/>
      <c r="O68" s="872"/>
      <c r="P68" s="873"/>
      <c r="Q68" s="874">
        <v>2475</v>
      </c>
      <c r="R68" s="868"/>
      <c r="S68" s="868"/>
      <c r="T68" s="868"/>
      <c r="U68" s="868"/>
      <c r="V68" s="868">
        <v>2406</v>
      </c>
      <c r="W68" s="868"/>
      <c r="X68" s="868"/>
      <c r="Y68" s="868"/>
      <c r="Z68" s="868"/>
      <c r="AA68" s="868">
        <v>69</v>
      </c>
      <c r="AB68" s="868"/>
      <c r="AC68" s="868"/>
      <c r="AD68" s="868"/>
      <c r="AE68" s="868"/>
      <c r="AF68" s="868">
        <v>69</v>
      </c>
      <c r="AG68" s="868"/>
      <c r="AH68" s="868"/>
      <c r="AI68" s="868"/>
      <c r="AJ68" s="868"/>
      <c r="AK68" s="868">
        <v>26</v>
      </c>
      <c r="AL68" s="868"/>
      <c r="AM68" s="868"/>
      <c r="AN68" s="868"/>
      <c r="AO68" s="868"/>
      <c r="AP68" s="868">
        <v>98</v>
      </c>
      <c r="AQ68" s="868"/>
      <c r="AR68" s="868"/>
      <c r="AS68" s="868"/>
      <c r="AT68" s="868"/>
      <c r="AU68" s="868">
        <v>2</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377</v>
      </c>
      <c r="B88" s="783" t="s">
        <v>411</v>
      </c>
      <c r="C88" s="784"/>
      <c r="D88" s="784"/>
      <c r="E88" s="784"/>
      <c r="F88" s="784"/>
      <c r="G88" s="784"/>
      <c r="H88" s="784"/>
      <c r="I88" s="784"/>
      <c r="J88" s="784"/>
      <c r="K88" s="784"/>
      <c r="L88" s="784"/>
      <c r="M88" s="784"/>
      <c r="N88" s="784"/>
      <c r="O88" s="784"/>
      <c r="P88" s="785"/>
      <c r="Q88" s="833"/>
      <c r="R88" s="834"/>
      <c r="S88" s="834"/>
      <c r="T88" s="834"/>
      <c r="U88" s="834"/>
      <c r="V88" s="834"/>
      <c r="W88" s="834"/>
      <c r="X88" s="834"/>
      <c r="Y88" s="834"/>
      <c r="Z88" s="834"/>
      <c r="AA88" s="834"/>
      <c r="AB88" s="834"/>
      <c r="AC88" s="834"/>
      <c r="AD88" s="834"/>
      <c r="AE88" s="834"/>
      <c r="AF88" s="837">
        <v>69</v>
      </c>
      <c r="AG88" s="837"/>
      <c r="AH88" s="837"/>
      <c r="AI88" s="837"/>
      <c r="AJ88" s="837"/>
      <c r="AK88" s="834"/>
      <c r="AL88" s="834"/>
      <c r="AM88" s="834"/>
      <c r="AN88" s="834"/>
      <c r="AO88" s="834"/>
      <c r="AP88" s="837">
        <v>98</v>
      </c>
      <c r="AQ88" s="837"/>
      <c r="AR88" s="837"/>
      <c r="AS88" s="837"/>
      <c r="AT88" s="837"/>
      <c r="AU88" s="837">
        <v>2</v>
      </c>
      <c r="AV88" s="837"/>
      <c r="AW88" s="837"/>
      <c r="AX88" s="837"/>
      <c r="AY88" s="837"/>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377</v>
      </c>
      <c r="BR102" s="783" t="s">
        <v>412</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v>30739</v>
      </c>
      <c r="CS102" s="852"/>
      <c r="CT102" s="852"/>
      <c r="CU102" s="852"/>
      <c r="CV102" s="895"/>
      <c r="CW102" s="894">
        <v>3819</v>
      </c>
      <c r="CX102" s="852"/>
      <c r="CY102" s="852"/>
      <c r="CZ102" s="852"/>
      <c r="DA102" s="895"/>
      <c r="DB102" s="894">
        <v>18550</v>
      </c>
      <c r="DC102" s="852"/>
      <c r="DD102" s="852"/>
      <c r="DE102" s="852"/>
      <c r="DF102" s="895"/>
      <c r="DG102" s="894">
        <v>6444</v>
      </c>
      <c r="DH102" s="852"/>
      <c r="DI102" s="852"/>
      <c r="DJ102" s="852"/>
      <c r="DK102" s="895"/>
      <c r="DL102" s="894">
        <v>2462</v>
      </c>
      <c r="DM102" s="852"/>
      <c r="DN102" s="852"/>
      <c r="DO102" s="852"/>
      <c r="DP102" s="895"/>
      <c r="DQ102" s="894">
        <v>2216</v>
      </c>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413</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414</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415</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416</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417</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418</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419</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420</v>
      </c>
      <c r="AB109" s="897"/>
      <c r="AC109" s="897"/>
      <c r="AD109" s="897"/>
      <c r="AE109" s="898"/>
      <c r="AF109" s="896" t="s">
        <v>309</v>
      </c>
      <c r="AG109" s="897"/>
      <c r="AH109" s="897"/>
      <c r="AI109" s="897"/>
      <c r="AJ109" s="898"/>
      <c r="AK109" s="896" t="s">
        <v>308</v>
      </c>
      <c r="AL109" s="897"/>
      <c r="AM109" s="897"/>
      <c r="AN109" s="897"/>
      <c r="AO109" s="898"/>
      <c r="AP109" s="896" t="s">
        <v>421</v>
      </c>
      <c r="AQ109" s="897"/>
      <c r="AR109" s="897"/>
      <c r="AS109" s="897"/>
      <c r="AT109" s="899"/>
      <c r="AU109" s="916" t="s">
        <v>419</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420</v>
      </c>
      <c r="BR109" s="897"/>
      <c r="BS109" s="897"/>
      <c r="BT109" s="897"/>
      <c r="BU109" s="898"/>
      <c r="BV109" s="896" t="s">
        <v>309</v>
      </c>
      <c r="BW109" s="897"/>
      <c r="BX109" s="897"/>
      <c r="BY109" s="897"/>
      <c r="BZ109" s="898"/>
      <c r="CA109" s="896" t="s">
        <v>308</v>
      </c>
      <c r="CB109" s="897"/>
      <c r="CC109" s="897"/>
      <c r="CD109" s="897"/>
      <c r="CE109" s="898"/>
      <c r="CF109" s="917" t="s">
        <v>421</v>
      </c>
      <c r="CG109" s="917"/>
      <c r="CH109" s="917"/>
      <c r="CI109" s="917"/>
      <c r="CJ109" s="917"/>
      <c r="CK109" s="896" t="s">
        <v>422</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420</v>
      </c>
      <c r="DH109" s="897"/>
      <c r="DI109" s="897"/>
      <c r="DJ109" s="897"/>
      <c r="DK109" s="898"/>
      <c r="DL109" s="896" t="s">
        <v>309</v>
      </c>
      <c r="DM109" s="897"/>
      <c r="DN109" s="897"/>
      <c r="DO109" s="897"/>
      <c r="DP109" s="898"/>
      <c r="DQ109" s="896" t="s">
        <v>308</v>
      </c>
      <c r="DR109" s="897"/>
      <c r="DS109" s="897"/>
      <c r="DT109" s="897"/>
      <c r="DU109" s="898"/>
      <c r="DV109" s="896" t="s">
        <v>421</v>
      </c>
      <c r="DW109" s="897"/>
      <c r="DX109" s="897"/>
      <c r="DY109" s="897"/>
      <c r="DZ109" s="899"/>
    </row>
    <row r="110" spans="1:131" s="235" customFormat="1" ht="26.25" customHeight="1" x14ac:dyDescent="0.2">
      <c r="A110" s="900" t="s">
        <v>423</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77337381</v>
      </c>
      <c r="AB110" s="904"/>
      <c r="AC110" s="904"/>
      <c r="AD110" s="904"/>
      <c r="AE110" s="905"/>
      <c r="AF110" s="906">
        <v>78155189</v>
      </c>
      <c r="AG110" s="904"/>
      <c r="AH110" s="904"/>
      <c r="AI110" s="904"/>
      <c r="AJ110" s="905"/>
      <c r="AK110" s="906">
        <v>73751176</v>
      </c>
      <c r="AL110" s="904"/>
      <c r="AM110" s="904"/>
      <c r="AN110" s="904"/>
      <c r="AO110" s="905"/>
      <c r="AP110" s="907">
        <v>26.1</v>
      </c>
      <c r="AQ110" s="908"/>
      <c r="AR110" s="908"/>
      <c r="AS110" s="908"/>
      <c r="AT110" s="909"/>
      <c r="AU110" s="910" t="s">
        <v>70</v>
      </c>
      <c r="AV110" s="911"/>
      <c r="AW110" s="911"/>
      <c r="AX110" s="911"/>
      <c r="AY110" s="911"/>
      <c r="AZ110" s="952" t="s">
        <v>424</v>
      </c>
      <c r="BA110" s="901"/>
      <c r="BB110" s="901"/>
      <c r="BC110" s="901"/>
      <c r="BD110" s="901"/>
      <c r="BE110" s="901"/>
      <c r="BF110" s="901"/>
      <c r="BG110" s="901"/>
      <c r="BH110" s="901"/>
      <c r="BI110" s="901"/>
      <c r="BJ110" s="901"/>
      <c r="BK110" s="901"/>
      <c r="BL110" s="901"/>
      <c r="BM110" s="901"/>
      <c r="BN110" s="901"/>
      <c r="BO110" s="901"/>
      <c r="BP110" s="902"/>
      <c r="BQ110" s="938">
        <v>1079586054</v>
      </c>
      <c r="BR110" s="939"/>
      <c r="BS110" s="939"/>
      <c r="BT110" s="939"/>
      <c r="BU110" s="939"/>
      <c r="BV110" s="939">
        <v>1082499623</v>
      </c>
      <c r="BW110" s="939"/>
      <c r="BX110" s="939"/>
      <c r="BY110" s="939"/>
      <c r="BZ110" s="939"/>
      <c r="CA110" s="939">
        <v>1091682881</v>
      </c>
      <c r="CB110" s="939"/>
      <c r="CC110" s="939"/>
      <c r="CD110" s="939"/>
      <c r="CE110" s="939"/>
      <c r="CF110" s="953">
        <v>386.6</v>
      </c>
      <c r="CG110" s="954"/>
      <c r="CH110" s="954"/>
      <c r="CI110" s="954"/>
      <c r="CJ110" s="954"/>
      <c r="CK110" s="955" t="s">
        <v>425</v>
      </c>
      <c r="CL110" s="956"/>
      <c r="CM110" s="935" t="s">
        <v>426</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1033657</v>
      </c>
      <c r="DH110" s="939"/>
      <c r="DI110" s="939"/>
      <c r="DJ110" s="939"/>
      <c r="DK110" s="939"/>
      <c r="DL110" s="939">
        <v>974453</v>
      </c>
      <c r="DM110" s="939"/>
      <c r="DN110" s="939"/>
      <c r="DO110" s="939"/>
      <c r="DP110" s="939"/>
      <c r="DQ110" s="939">
        <v>8302105</v>
      </c>
      <c r="DR110" s="939"/>
      <c r="DS110" s="939"/>
      <c r="DT110" s="939"/>
      <c r="DU110" s="939"/>
      <c r="DV110" s="940">
        <v>2.9</v>
      </c>
      <c r="DW110" s="940"/>
      <c r="DX110" s="940"/>
      <c r="DY110" s="940"/>
      <c r="DZ110" s="941"/>
    </row>
    <row r="111" spans="1:131" s="235" customFormat="1" ht="26.25" customHeight="1" x14ac:dyDescent="0.2">
      <c r="A111" s="942" t="s">
        <v>427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119</v>
      </c>
      <c r="AB111" s="946"/>
      <c r="AC111" s="946"/>
      <c r="AD111" s="946"/>
      <c r="AE111" s="947"/>
      <c r="AF111" s="948" t="s">
        <v>366</v>
      </c>
      <c r="AG111" s="946"/>
      <c r="AH111" s="946"/>
      <c r="AI111" s="946"/>
      <c r="AJ111" s="947"/>
      <c r="AK111" s="948" t="s">
        <v>428</v>
      </c>
      <c r="AL111" s="946"/>
      <c r="AM111" s="946"/>
      <c r="AN111" s="946"/>
      <c r="AO111" s="947"/>
      <c r="AP111" s="949" t="s">
        <v>119</v>
      </c>
      <c r="AQ111" s="950"/>
      <c r="AR111" s="950"/>
      <c r="AS111" s="950"/>
      <c r="AT111" s="951"/>
      <c r="AU111" s="912"/>
      <c r="AV111" s="913"/>
      <c r="AW111" s="913"/>
      <c r="AX111" s="913"/>
      <c r="AY111" s="913"/>
      <c r="AZ111" s="961" t="s">
        <v>429</v>
      </c>
      <c r="BA111" s="962"/>
      <c r="BB111" s="962"/>
      <c r="BC111" s="962"/>
      <c r="BD111" s="962"/>
      <c r="BE111" s="962"/>
      <c r="BF111" s="962"/>
      <c r="BG111" s="962"/>
      <c r="BH111" s="962"/>
      <c r="BI111" s="962"/>
      <c r="BJ111" s="962"/>
      <c r="BK111" s="962"/>
      <c r="BL111" s="962"/>
      <c r="BM111" s="962"/>
      <c r="BN111" s="962"/>
      <c r="BO111" s="962"/>
      <c r="BP111" s="963"/>
      <c r="BQ111" s="931">
        <v>42966911</v>
      </c>
      <c r="BR111" s="932"/>
      <c r="BS111" s="932"/>
      <c r="BT111" s="932"/>
      <c r="BU111" s="932"/>
      <c r="BV111" s="932">
        <v>44841379</v>
      </c>
      <c r="BW111" s="932"/>
      <c r="BX111" s="932"/>
      <c r="BY111" s="932"/>
      <c r="BZ111" s="932"/>
      <c r="CA111" s="932">
        <v>48292009</v>
      </c>
      <c r="CB111" s="932"/>
      <c r="CC111" s="932"/>
      <c r="CD111" s="932"/>
      <c r="CE111" s="932"/>
      <c r="CF111" s="926">
        <v>17.100000000000001</v>
      </c>
      <c r="CG111" s="927"/>
      <c r="CH111" s="927"/>
      <c r="CI111" s="927"/>
      <c r="CJ111" s="927"/>
      <c r="CK111" s="957"/>
      <c r="CL111" s="958"/>
      <c r="CM111" s="928" t="s">
        <v>430</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119</v>
      </c>
      <c r="DH111" s="932"/>
      <c r="DI111" s="932"/>
      <c r="DJ111" s="932"/>
      <c r="DK111" s="932"/>
      <c r="DL111" s="932" t="s">
        <v>119</v>
      </c>
      <c r="DM111" s="932"/>
      <c r="DN111" s="932"/>
      <c r="DO111" s="932"/>
      <c r="DP111" s="932"/>
      <c r="DQ111" s="932" t="s">
        <v>119</v>
      </c>
      <c r="DR111" s="932"/>
      <c r="DS111" s="932"/>
      <c r="DT111" s="932"/>
      <c r="DU111" s="932"/>
      <c r="DV111" s="933" t="s">
        <v>119</v>
      </c>
      <c r="DW111" s="933"/>
      <c r="DX111" s="933"/>
      <c r="DY111" s="933"/>
      <c r="DZ111" s="934"/>
    </row>
    <row r="112" spans="1:131" s="235" customFormat="1" ht="26.25" customHeight="1" x14ac:dyDescent="0.2">
      <c r="A112" s="971" t="s">
        <v>431</v>
      </c>
      <c r="B112" s="972"/>
      <c r="C112" s="962" t="s">
        <v>432</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2000000</v>
      </c>
      <c r="AB112" s="965"/>
      <c r="AC112" s="965"/>
      <c r="AD112" s="965"/>
      <c r="AE112" s="966"/>
      <c r="AF112" s="967">
        <v>2333333</v>
      </c>
      <c r="AG112" s="965"/>
      <c r="AH112" s="965"/>
      <c r="AI112" s="965"/>
      <c r="AJ112" s="966"/>
      <c r="AK112" s="967">
        <v>2666667</v>
      </c>
      <c r="AL112" s="965"/>
      <c r="AM112" s="965"/>
      <c r="AN112" s="965"/>
      <c r="AO112" s="966"/>
      <c r="AP112" s="968">
        <v>0.9</v>
      </c>
      <c r="AQ112" s="969"/>
      <c r="AR112" s="969"/>
      <c r="AS112" s="969"/>
      <c r="AT112" s="970"/>
      <c r="AU112" s="912"/>
      <c r="AV112" s="913"/>
      <c r="AW112" s="913"/>
      <c r="AX112" s="913"/>
      <c r="AY112" s="913"/>
      <c r="AZ112" s="961" t="s">
        <v>433</v>
      </c>
      <c r="BA112" s="962"/>
      <c r="BB112" s="962"/>
      <c r="BC112" s="962"/>
      <c r="BD112" s="962"/>
      <c r="BE112" s="962"/>
      <c r="BF112" s="962"/>
      <c r="BG112" s="962"/>
      <c r="BH112" s="962"/>
      <c r="BI112" s="962"/>
      <c r="BJ112" s="962"/>
      <c r="BK112" s="962"/>
      <c r="BL112" s="962"/>
      <c r="BM112" s="962"/>
      <c r="BN112" s="962"/>
      <c r="BO112" s="962"/>
      <c r="BP112" s="963"/>
      <c r="BQ112" s="931">
        <v>37585000</v>
      </c>
      <c r="BR112" s="932"/>
      <c r="BS112" s="932"/>
      <c r="BT112" s="932"/>
      <c r="BU112" s="932"/>
      <c r="BV112" s="932">
        <v>38977948</v>
      </c>
      <c r="BW112" s="932"/>
      <c r="BX112" s="932"/>
      <c r="BY112" s="932"/>
      <c r="BZ112" s="932"/>
      <c r="CA112" s="932">
        <v>38954851</v>
      </c>
      <c r="CB112" s="932"/>
      <c r="CC112" s="932"/>
      <c r="CD112" s="932"/>
      <c r="CE112" s="932"/>
      <c r="CF112" s="926">
        <v>13.8</v>
      </c>
      <c r="CG112" s="927"/>
      <c r="CH112" s="927"/>
      <c r="CI112" s="927"/>
      <c r="CJ112" s="927"/>
      <c r="CK112" s="957"/>
      <c r="CL112" s="958"/>
      <c r="CM112" s="928" t="s">
        <v>434</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44690</v>
      </c>
      <c r="DH112" s="932"/>
      <c r="DI112" s="932"/>
      <c r="DJ112" s="932"/>
      <c r="DK112" s="932"/>
      <c r="DL112" s="932">
        <v>20345</v>
      </c>
      <c r="DM112" s="932"/>
      <c r="DN112" s="932"/>
      <c r="DO112" s="932"/>
      <c r="DP112" s="932"/>
      <c r="DQ112" s="932">
        <v>5972</v>
      </c>
      <c r="DR112" s="932"/>
      <c r="DS112" s="932"/>
      <c r="DT112" s="932"/>
      <c r="DU112" s="932"/>
      <c r="DV112" s="933">
        <v>0</v>
      </c>
      <c r="DW112" s="933"/>
      <c r="DX112" s="933"/>
      <c r="DY112" s="933"/>
      <c r="DZ112" s="934"/>
    </row>
    <row r="113" spans="1:130" s="235" customFormat="1" ht="26.25" customHeight="1" x14ac:dyDescent="0.2">
      <c r="A113" s="973"/>
      <c r="B113" s="974"/>
      <c r="C113" s="962" t="s">
        <v>435</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3110388</v>
      </c>
      <c r="AB113" s="965"/>
      <c r="AC113" s="965"/>
      <c r="AD113" s="965"/>
      <c r="AE113" s="966"/>
      <c r="AF113" s="967">
        <v>3181339</v>
      </c>
      <c r="AG113" s="965"/>
      <c r="AH113" s="965"/>
      <c r="AI113" s="965"/>
      <c r="AJ113" s="966"/>
      <c r="AK113" s="967">
        <v>2878493</v>
      </c>
      <c r="AL113" s="965"/>
      <c r="AM113" s="965"/>
      <c r="AN113" s="965"/>
      <c r="AO113" s="966"/>
      <c r="AP113" s="968">
        <v>1</v>
      </c>
      <c r="AQ113" s="969"/>
      <c r="AR113" s="969"/>
      <c r="AS113" s="969"/>
      <c r="AT113" s="970"/>
      <c r="AU113" s="912"/>
      <c r="AV113" s="913"/>
      <c r="AW113" s="913"/>
      <c r="AX113" s="913"/>
      <c r="AY113" s="913"/>
      <c r="AZ113" s="961" t="s">
        <v>436</v>
      </c>
      <c r="BA113" s="962"/>
      <c r="BB113" s="962"/>
      <c r="BC113" s="962"/>
      <c r="BD113" s="962"/>
      <c r="BE113" s="962"/>
      <c r="BF113" s="962"/>
      <c r="BG113" s="962"/>
      <c r="BH113" s="962"/>
      <c r="BI113" s="962"/>
      <c r="BJ113" s="962"/>
      <c r="BK113" s="962"/>
      <c r="BL113" s="962"/>
      <c r="BM113" s="962"/>
      <c r="BN113" s="962"/>
      <c r="BO113" s="962"/>
      <c r="BP113" s="963"/>
      <c r="BQ113" s="931">
        <v>3534</v>
      </c>
      <c r="BR113" s="932"/>
      <c r="BS113" s="932"/>
      <c r="BT113" s="932"/>
      <c r="BU113" s="932"/>
      <c r="BV113" s="932">
        <v>5932</v>
      </c>
      <c r="BW113" s="932"/>
      <c r="BX113" s="932"/>
      <c r="BY113" s="932"/>
      <c r="BZ113" s="932"/>
      <c r="CA113" s="932">
        <v>1600</v>
      </c>
      <c r="CB113" s="932"/>
      <c r="CC113" s="932"/>
      <c r="CD113" s="932"/>
      <c r="CE113" s="932"/>
      <c r="CF113" s="926">
        <v>0</v>
      </c>
      <c r="CG113" s="927"/>
      <c r="CH113" s="927"/>
      <c r="CI113" s="927"/>
      <c r="CJ113" s="927"/>
      <c r="CK113" s="957"/>
      <c r="CL113" s="958"/>
      <c r="CM113" s="928" t="s">
        <v>437</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379</v>
      </c>
      <c r="DH113" s="932"/>
      <c r="DI113" s="932"/>
      <c r="DJ113" s="932"/>
      <c r="DK113" s="932"/>
      <c r="DL113" s="932" t="s">
        <v>119</v>
      </c>
      <c r="DM113" s="932"/>
      <c r="DN113" s="932"/>
      <c r="DO113" s="932"/>
      <c r="DP113" s="932"/>
      <c r="DQ113" s="932" t="s">
        <v>379</v>
      </c>
      <c r="DR113" s="932"/>
      <c r="DS113" s="932"/>
      <c r="DT113" s="932"/>
      <c r="DU113" s="932"/>
      <c r="DV113" s="933" t="s">
        <v>428</v>
      </c>
      <c r="DW113" s="933"/>
      <c r="DX113" s="933"/>
      <c r="DY113" s="933"/>
      <c r="DZ113" s="934"/>
    </row>
    <row r="114" spans="1:130" s="235" customFormat="1" ht="26.25" customHeight="1" x14ac:dyDescent="0.2">
      <c r="A114" s="973"/>
      <c r="B114" s="974"/>
      <c r="C114" s="962" t="s">
        <v>438</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1</v>
      </c>
      <c r="AB114" s="965"/>
      <c r="AC114" s="965"/>
      <c r="AD114" s="965"/>
      <c r="AE114" s="966"/>
      <c r="AF114" s="967">
        <v>444</v>
      </c>
      <c r="AG114" s="965"/>
      <c r="AH114" s="965"/>
      <c r="AI114" s="965"/>
      <c r="AJ114" s="966"/>
      <c r="AK114" s="967">
        <v>851</v>
      </c>
      <c r="AL114" s="965"/>
      <c r="AM114" s="965"/>
      <c r="AN114" s="965"/>
      <c r="AO114" s="966"/>
      <c r="AP114" s="968">
        <v>0</v>
      </c>
      <c r="AQ114" s="969"/>
      <c r="AR114" s="969"/>
      <c r="AS114" s="969"/>
      <c r="AT114" s="970"/>
      <c r="AU114" s="912"/>
      <c r="AV114" s="913"/>
      <c r="AW114" s="913"/>
      <c r="AX114" s="913"/>
      <c r="AY114" s="913"/>
      <c r="AZ114" s="961" t="s">
        <v>439</v>
      </c>
      <c r="BA114" s="962"/>
      <c r="BB114" s="962"/>
      <c r="BC114" s="962"/>
      <c r="BD114" s="962"/>
      <c r="BE114" s="962"/>
      <c r="BF114" s="962"/>
      <c r="BG114" s="962"/>
      <c r="BH114" s="962"/>
      <c r="BI114" s="962"/>
      <c r="BJ114" s="962"/>
      <c r="BK114" s="962"/>
      <c r="BL114" s="962"/>
      <c r="BM114" s="962"/>
      <c r="BN114" s="962"/>
      <c r="BO114" s="962"/>
      <c r="BP114" s="963"/>
      <c r="BQ114" s="931">
        <v>130039711</v>
      </c>
      <c r="BR114" s="932"/>
      <c r="BS114" s="932"/>
      <c r="BT114" s="932"/>
      <c r="BU114" s="932"/>
      <c r="BV114" s="932">
        <v>125647895</v>
      </c>
      <c r="BW114" s="932"/>
      <c r="BX114" s="932"/>
      <c r="BY114" s="932"/>
      <c r="BZ114" s="932"/>
      <c r="CA114" s="932">
        <v>121499612</v>
      </c>
      <c r="CB114" s="932"/>
      <c r="CC114" s="932"/>
      <c r="CD114" s="932"/>
      <c r="CE114" s="932"/>
      <c r="CF114" s="926">
        <v>43</v>
      </c>
      <c r="CG114" s="927"/>
      <c r="CH114" s="927"/>
      <c r="CI114" s="927"/>
      <c r="CJ114" s="927"/>
      <c r="CK114" s="957"/>
      <c r="CL114" s="958"/>
      <c r="CM114" s="928" t="s">
        <v>440</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166369</v>
      </c>
      <c r="DH114" s="932"/>
      <c r="DI114" s="932"/>
      <c r="DJ114" s="932"/>
      <c r="DK114" s="932"/>
      <c r="DL114" s="932">
        <v>79548</v>
      </c>
      <c r="DM114" s="932"/>
      <c r="DN114" s="932"/>
      <c r="DO114" s="932"/>
      <c r="DP114" s="932"/>
      <c r="DQ114" s="932">
        <v>49077</v>
      </c>
      <c r="DR114" s="932"/>
      <c r="DS114" s="932"/>
      <c r="DT114" s="932"/>
      <c r="DU114" s="932"/>
      <c r="DV114" s="933">
        <v>0</v>
      </c>
      <c r="DW114" s="933"/>
      <c r="DX114" s="933"/>
      <c r="DY114" s="933"/>
      <c r="DZ114" s="934"/>
    </row>
    <row r="115" spans="1:130" s="235" customFormat="1" ht="26.25" customHeight="1" x14ac:dyDescent="0.2">
      <c r="A115" s="973"/>
      <c r="B115" s="974"/>
      <c r="C115" s="962" t="s">
        <v>441</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2739231</v>
      </c>
      <c r="AB115" s="965"/>
      <c r="AC115" s="965"/>
      <c r="AD115" s="965"/>
      <c r="AE115" s="966"/>
      <c r="AF115" s="967">
        <v>2771754</v>
      </c>
      <c r="AG115" s="965"/>
      <c r="AH115" s="965"/>
      <c r="AI115" s="965"/>
      <c r="AJ115" s="966"/>
      <c r="AK115" s="967">
        <v>2995306</v>
      </c>
      <c r="AL115" s="965"/>
      <c r="AM115" s="965"/>
      <c r="AN115" s="965"/>
      <c r="AO115" s="966"/>
      <c r="AP115" s="968">
        <v>1.1000000000000001</v>
      </c>
      <c r="AQ115" s="969"/>
      <c r="AR115" s="969"/>
      <c r="AS115" s="969"/>
      <c r="AT115" s="970"/>
      <c r="AU115" s="912"/>
      <c r="AV115" s="913"/>
      <c r="AW115" s="913"/>
      <c r="AX115" s="913"/>
      <c r="AY115" s="913"/>
      <c r="AZ115" s="961" t="s">
        <v>442</v>
      </c>
      <c r="BA115" s="962"/>
      <c r="BB115" s="962"/>
      <c r="BC115" s="962"/>
      <c r="BD115" s="962"/>
      <c r="BE115" s="962"/>
      <c r="BF115" s="962"/>
      <c r="BG115" s="962"/>
      <c r="BH115" s="962"/>
      <c r="BI115" s="962"/>
      <c r="BJ115" s="962"/>
      <c r="BK115" s="962"/>
      <c r="BL115" s="962"/>
      <c r="BM115" s="962"/>
      <c r="BN115" s="962"/>
      <c r="BO115" s="962"/>
      <c r="BP115" s="963"/>
      <c r="BQ115" s="931">
        <v>3204859</v>
      </c>
      <c r="BR115" s="932"/>
      <c r="BS115" s="932"/>
      <c r="BT115" s="932"/>
      <c r="BU115" s="932"/>
      <c r="BV115" s="932">
        <v>2844812</v>
      </c>
      <c r="BW115" s="932"/>
      <c r="BX115" s="932"/>
      <c r="BY115" s="932"/>
      <c r="BZ115" s="932"/>
      <c r="CA115" s="932">
        <v>2384253</v>
      </c>
      <c r="CB115" s="932"/>
      <c r="CC115" s="932"/>
      <c r="CD115" s="932"/>
      <c r="CE115" s="932"/>
      <c r="CF115" s="926">
        <v>0.8</v>
      </c>
      <c r="CG115" s="927"/>
      <c r="CH115" s="927"/>
      <c r="CI115" s="927"/>
      <c r="CJ115" s="927"/>
      <c r="CK115" s="957"/>
      <c r="CL115" s="958"/>
      <c r="CM115" s="961" t="s">
        <v>443</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3189757</v>
      </c>
      <c r="DH115" s="932"/>
      <c r="DI115" s="932"/>
      <c r="DJ115" s="932"/>
      <c r="DK115" s="932"/>
      <c r="DL115" s="932">
        <v>3484734</v>
      </c>
      <c r="DM115" s="932"/>
      <c r="DN115" s="932"/>
      <c r="DO115" s="932"/>
      <c r="DP115" s="932"/>
      <c r="DQ115" s="932">
        <v>1129049</v>
      </c>
      <c r="DR115" s="932"/>
      <c r="DS115" s="932"/>
      <c r="DT115" s="932"/>
      <c r="DU115" s="932"/>
      <c r="DV115" s="933">
        <v>0.4</v>
      </c>
      <c r="DW115" s="933"/>
      <c r="DX115" s="933"/>
      <c r="DY115" s="933"/>
      <c r="DZ115" s="934"/>
    </row>
    <row r="116" spans="1:130" s="235" customFormat="1" ht="26.25" customHeight="1" x14ac:dyDescent="0.2">
      <c r="A116" s="975"/>
      <c r="B116" s="976"/>
      <c r="C116" s="977" t="s">
        <v>444</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53</v>
      </c>
      <c r="AB116" s="965"/>
      <c r="AC116" s="965"/>
      <c r="AD116" s="965"/>
      <c r="AE116" s="966"/>
      <c r="AF116" s="967" t="s">
        <v>119</v>
      </c>
      <c r="AG116" s="965"/>
      <c r="AH116" s="965"/>
      <c r="AI116" s="965"/>
      <c r="AJ116" s="966"/>
      <c r="AK116" s="967">
        <v>26</v>
      </c>
      <c r="AL116" s="965"/>
      <c r="AM116" s="965"/>
      <c r="AN116" s="965"/>
      <c r="AO116" s="966"/>
      <c r="AP116" s="968">
        <v>0</v>
      </c>
      <c r="AQ116" s="969"/>
      <c r="AR116" s="969"/>
      <c r="AS116" s="969"/>
      <c r="AT116" s="970"/>
      <c r="AU116" s="912"/>
      <c r="AV116" s="913"/>
      <c r="AW116" s="913"/>
      <c r="AX116" s="913"/>
      <c r="AY116" s="913"/>
      <c r="AZ116" s="979" t="s">
        <v>445</v>
      </c>
      <c r="BA116" s="980"/>
      <c r="BB116" s="980"/>
      <c r="BC116" s="980"/>
      <c r="BD116" s="980"/>
      <c r="BE116" s="980"/>
      <c r="BF116" s="980"/>
      <c r="BG116" s="980"/>
      <c r="BH116" s="980"/>
      <c r="BI116" s="980"/>
      <c r="BJ116" s="980"/>
      <c r="BK116" s="980"/>
      <c r="BL116" s="980"/>
      <c r="BM116" s="980"/>
      <c r="BN116" s="980"/>
      <c r="BO116" s="980"/>
      <c r="BP116" s="981"/>
      <c r="BQ116" s="931" t="s">
        <v>119</v>
      </c>
      <c r="BR116" s="932"/>
      <c r="BS116" s="932"/>
      <c r="BT116" s="932"/>
      <c r="BU116" s="932"/>
      <c r="BV116" s="932" t="s">
        <v>119</v>
      </c>
      <c r="BW116" s="932"/>
      <c r="BX116" s="932"/>
      <c r="BY116" s="932"/>
      <c r="BZ116" s="932"/>
      <c r="CA116" s="932" t="s">
        <v>119</v>
      </c>
      <c r="CB116" s="932"/>
      <c r="CC116" s="932"/>
      <c r="CD116" s="932"/>
      <c r="CE116" s="932"/>
      <c r="CF116" s="926" t="s">
        <v>119</v>
      </c>
      <c r="CG116" s="927"/>
      <c r="CH116" s="927"/>
      <c r="CI116" s="927"/>
      <c r="CJ116" s="927"/>
      <c r="CK116" s="957"/>
      <c r="CL116" s="958"/>
      <c r="CM116" s="928" t="s">
        <v>446</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119</v>
      </c>
      <c r="DH116" s="932"/>
      <c r="DI116" s="932"/>
      <c r="DJ116" s="932"/>
      <c r="DK116" s="932"/>
      <c r="DL116" s="932" t="s">
        <v>119</v>
      </c>
      <c r="DM116" s="932"/>
      <c r="DN116" s="932"/>
      <c r="DO116" s="932"/>
      <c r="DP116" s="932"/>
      <c r="DQ116" s="932" t="s">
        <v>119</v>
      </c>
      <c r="DR116" s="932"/>
      <c r="DS116" s="932"/>
      <c r="DT116" s="932"/>
      <c r="DU116" s="932"/>
      <c r="DV116" s="933" t="s">
        <v>119</v>
      </c>
      <c r="DW116" s="933"/>
      <c r="DX116" s="933"/>
      <c r="DY116" s="933"/>
      <c r="DZ116" s="934"/>
    </row>
    <row r="117" spans="1:130" s="235" customFormat="1" ht="26.25" customHeight="1" x14ac:dyDescent="0.2">
      <c r="A117" s="916" t="s">
        <v>157</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447</v>
      </c>
      <c r="Z117" s="898"/>
      <c r="AA117" s="988">
        <v>85187054</v>
      </c>
      <c r="AB117" s="989"/>
      <c r="AC117" s="989"/>
      <c r="AD117" s="989"/>
      <c r="AE117" s="990"/>
      <c r="AF117" s="991">
        <v>86442059</v>
      </c>
      <c r="AG117" s="989"/>
      <c r="AH117" s="989"/>
      <c r="AI117" s="989"/>
      <c r="AJ117" s="990"/>
      <c r="AK117" s="991">
        <v>82292519</v>
      </c>
      <c r="AL117" s="989"/>
      <c r="AM117" s="989"/>
      <c r="AN117" s="989"/>
      <c r="AO117" s="990"/>
      <c r="AP117" s="992"/>
      <c r="AQ117" s="993"/>
      <c r="AR117" s="993"/>
      <c r="AS117" s="993"/>
      <c r="AT117" s="994"/>
      <c r="AU117" s="912"/>
      <c r="AV117" s="913"/>
      <c r="AW117" s="913"/>
      <c r="AX117" s="913"/>
      <c r="AY117" s="913"/>
      <c r="AZ117" s="961" t="s">
        <v>448</v>
      </c>
      <c r="BA117" s="962"/>
      <c r="BB117" s="962"/>
      <c r="BC117" s="962"/>
      <c r="BD117" s="962"/>
      <c r="BE117" s="962"/>
      <c r="BF117" s="962"/>
      <c r="BG117" s="962"/>
      <c r="BH117" s="962"/>
      <c r="BI117" s="962"/>
      <c r="BJ117" s="962"/>
      <c r="BK117" s="962"/>
      <c r="BL117" s="962"/>
      <c r="BM117" s="962"/>
      <c r="BN117" s="962"/>
      <c r="BO117" s="962"/>
      <c r="BP117" s="963"/>
      <c r="BQ117" s="931" t="s">
        <v>449</v>
      </c>
      <c r="BR117" s="932"/>
      <c r="BS117" s="932"/>
      <c r="BT117" s="932"/>
      <c r="BU117" s="932"/>
      <c r="BV117" s="932" t="s">
        <v>428</v>
      </c>
      <c r="BW117" s="932"/>
      <c r="BX117" s="932"/>
      <c r="BY117" s="932"/>
      <c r="BZ117" s="932"/>
      <c r="CA117" s="932" t="s">
        <v>449</v>
      </c>
      <c r="CB117" s="932"/>
      <c r="CC117" s="932"/>
      <c r="CD117" s="932"/>
      <c r="CE117" s="932"/>
      <c r="CF117" s="926" t="s">
        <v>449</v>
      </c>
      <c r="CG117" s="927"/>
      <c r="CH117" s="927"/>
      <c r="CI117" s="927"/>
      <c r="CJ117" s="927"/>
      <c r="CK117" s="957"/>
      <c r="CL117" s="958"/>
      <c r="CM117" s="928" t="s">
        <v>450</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449</v>
      </c>
      <c r="DH117" s="932"/>
      <c r="DI117" s="932"/>
      <c r="DJ117" s="932"/>
      <c r="DK117" s="932"/>
      <c r="DL117" s="932" t="s">
        <v>449</v>
      </c>
      <c r="DM117" s="932"/>
      <c r="DN117" s="932"/>
      <c r="DO117" s="932"/>
      <c r="DP117" s="932"/>
      <c r="DQ117" s="932" t="s">
        <v>428</v>
      </c>
      <c r="DR117" s="932"/>
      <c r="DS117" s="932"/>
      <c r="DT117" s="932"/>
      <c r="DU117" s="932"/>
      <c r="DV117" s="933" t="s">
        <v>449</v>
      </c>
      <c r="DW117" s="933"/>
      <c r="DX117" s="933"/>
      <c r="DY117" s="933"/>
      <c r="DZ117" s="934"/>
    </row>
    <row r="118" spans="1:130" s="235" customFormat="1" ht="26.25" customHeight="1" x14ac:dyDescent="0.2">
      <c r="A118" s="916" t="s">
        <v>422</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420</v>
      </c>
      <c r="AB118" s="897"/>
      <c r="AC118" s="897"/>
      <c r="AD118" s="897"/>
      <c r="AE118" s="898"/>
      <c r="AF118" s="896" t="s">
        <v>309</v>
      </c>
      <c r="AG118" s="897"/>
      <c r="AH118" s="897"/>
      <c r="AI118" s="897"/>
      <c r="AJ118" s="898"/>
      <c r="AK118" s="896" t="s">
        <v>308</v>
      </c>
      <c r="AL118" s="897"/>
      <c r="AM118" s="897"/>
      <c r="AN118" s="897"/>
      <c r="AO118" s="898"/>
      <c r="AP118" s="983" t="s">
        <v>421</v>
      </c>
      <c r="AQ118" s="984"/>
      <c r="AR118" s="984"/>
      <c r="AS118" s="984"/>
      <c r="AT118" s="985"/>
      <c r="AU118" s="912"/>
      <c r="AV118" s="913"/>
      <c r="AW118" s="913"/>
      <c r="AX118" s="913"/>
      <c r="AY118" s="913"/>
      <c r="AZ118" s="986" t="s">
        <v>451</v>
      </c>
      <c r="BA118" s="977"/>
      <c r="BB118" s="977"/>
      <c r="BC118" s="977"/>
      <c r="BD118" s="977"/>
      <c r="BE118" s="977"/>
      <c r="BF118" s="977"/>
      <c r="BG118" s="977"/>
      <c r="BH118" s="977"/>
      <c r="BI118" s="977"/>
      <c r="BJ118" s="977"/>
      <c r="BK118" s="977"/>
      <c r="BL118" s="977"/>
      <c r="BM118" s="977"/>
      <c r="BN118" s="977"/>
      <c r="BO118" s="977"/>
      <c r="BP118" s="978"/>
      <c r="BQ118" s="1003" t="s">
        <v>428</v>
      </c>
      <c r="BR118" s="1004"/>
      <c r="BS118" s="1004"/>
      <c r="BT118" s="1004"/>
      <c r="BU118" s="1004"/>
      <c r="BV118" s="1004" t="s">
        <v>119</v>
      </c>
      <c r="BW118" s="1004"/>
      <c r="BX118" s="1004"/>
      <c r="BY118" s="1004"/>
      <c r="BZ118" s="1004"/>
      <c r="CA118" s="1004" t="s">
        <v>119</v>
      </c>
      <c r="CB118" s="1004"/>
      <c r="CC118" s="1004"/>
      <c r="CD118" s="1004"/>
      <c r="CE118" s="1004"/>
      <c r="CF118" s="926" t="s">
        <v>119</v>
      </c>
      <c r="CG118" s="927"/>
      <c r="CH118" s="927"/>
      <c r="CI118" s="927"/>
      <c r="CJ118" s="927"/>
      <c r="CK118" s="957"/>
      <c r="CL118" s="958"/>
      <c r="CM118" s="928" t="s">
        <v>452</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v>38035824</v>
      </c>
      <c r="DH118" s="932"/>
      <c r="DI118" s="932"/>
      <c r="DJ118" s="932"/>
      <c r="DK118" s="932"/>
      <c r="DL118" s="932">
        <v>36360261</v>
      </c>
      <c r="DM118" s="932"/>
      <c r="DN118" s="932"/>
      <c r="DO118" s="932"/>
      <c r="DP118" s="932"/>
      <c r="DQ118" s="932">
        <v>34620151</v>
      </c>
      <c r="DR118" s="932"/>
      <c r="DS118" s="932"/>
      <c r="DT118" s="932"/>
      <c r="DU118" s="932"/>
      <c r="DV118" s="933">
        <v>12.3</v>
      </c>
      <c r="DW118" s="933"/>
      <c r="DX118" s="933"/>
      <c r="DY118" s="933"/>
      <c r="DZ118" s="934"/>
    </row>
    <row r="119" spans="1:130" s="235" customFormat="1" ht="26.25" customHeight="1" x14ac:dyDescent="0.2">
      <c r="A119" s="1068" t="s">
        <v>425</v>
      </c>
      <c r="B119" s="956"/>
      <c r="C119" s="935" t="s">
        <v>426</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91454</v>
      </c>
      <c r="AB119" s="904"/>
      <c r="AC119" s="904"/>
      <c r="AD119" s="904"/>
      <c r="AE119" s="905"/>
      <c r="AF119" s="906">
        <v>91454</v>
      </c>
      <c r="AG119" s="904"/>
      <c r="AH119" s="904"/>
      <c r="AI119" s="904"/>
      <c r="AJ119" s="905"/>
      <c r="AK119" s="906">
        <v>91454</v>
      </c>
      <c r="AL119" s="904"/>
      <c r="AM119" s="904"/>
      <c r="AN119" s="904"/>
      <c r="AO119" s="905"/>
      <c r="AP119" s="907">
        <v>0</v>
      </c>
      <c r="AQ119" s="908"/>
      <c r="AR119" s="908"/>
      <c r="AS119" s="908"/>
      <c r="AT119" s="909"/>
      <c r="AU119" s="914"/>
      <c r="AV119" s="915"/>
      <c r="AW119" s="915"/>
      <c r="AX119" s="915"/>
      <c r="AY119" s="915"/>
      <c r="AZ119" s="266" t="s">
        <v>157</v>
      </c>
      <c r="BA119" s="266"/>
      <c r="BB119" s="266"/>
      <c r="BC119" s="266"/>
      <c r="BD119" s="266"/>
      <c r="BE119" s="266"/>
      <c r="BF119" s="266"/>
      <c r="BG119" s="266"/>
      <c r="BH119" s="266"/>
      <c r="BI119" s="266"/>
      <c r="BJ119" s="266"/>
      <c r="BK119" s="266"/>
      <c r="BL119" s="266"/>
      <c r="BM119" s="266"/>
      <c r="BN119" s="266"/>
      <c r="BO119" s="987" t="s">
        <v>453</v>
      </c>
      <c r="BP119" s="1011"/>
      <c r="BQ119" s="1003">
        <v>1293386069</v>
      </c>
      <c r="BR119" s="1004"/>
      <c r="BS119" s="1004"/>
      <c r="BT119" s="1004"/>
      <c r="BU119" s="1004"/>
      <c r="BV119" s="1004">
        <v>1294817589</v>
      </c>
      <c r="BW119" s="1004"/>
      <c r="BX119" s="1004"/>
      <c r="BY119" s="1004"/>
      <c r="BZ119" s="1004"/>
      <c r="CA119" s="1004">
        <v>1302815206</v>
      </c>
      <c r="CB119" s="1004"/>
      <c r="CC119" s="1004"/>
      <c r="CD119" s="1004"/>
      <c r="CE119" s="1004"/>
      <c r="CF119" s="1005"/>
      <c r="CG119" s="1006"/>
      <c r="CH119" s="1006"/>
      <c r="CI119" s="1006"/>
      <c r="CJ119" s="1007"/>
      <c r="CK119" s="959"/>
      <c r="CL119" s="960"/>
      <c r="CM119" s="1008" t="s">
        <v>454</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496614</v>
      </c>
      <c r="DH119" s="932"/>
      <c r="DI119" s="932"/>
      <c r="DJ119" s="932"/>
      <c r="DK119" s="932"/>
      <c r="DL119" s="932">
        <v>3922038</v>
      </c>
      <c r="DM119" s="932"/>
      <c r="DN119" s="932"/>
      <c r="DO119" s="932"/>
      <c r="DP119" s="932"/>
      <c r="DQ119" s="932">
        <v>4185655</v>
      </c>
      <c r="DR119" s="932"/>
      <c r="DS119" s="932"/>
      <c r="DT119" s="932"/>
      <c r="DU119" s="932"/>
      <c r="DV119" s="933">
        <v>1.5</v>
      </c>
      <c r="DW119" s="933"/>
      <c r="DX119" s="933"/>
      <c r="DY119" s="933"/>
      <c r="DZ119" s="934"/>
    </row>
    <row r="120" spans="1:130" s="235" customFormat="1" ht="26.25" customHeight="1" x14ac:dyDescent="0.2">
      <c r="A120" s="1069"/>
      <c r="B120" s="958"/>
      <c r="C120" s="928" t="s">
        <v>430</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366</v>
      </c>
      <c r="AB120" s="965"/>
      <c r="AC120" s="965"/>
      <c r="AD120" s="965"/>
      <c r="AE120" s="966"/>
      <c r="AF120" s="967" t="s">
        <v>366</v>
      </c>
      <c r="AG120" s="965"/>
      <c r="AH120" s="965"/>
      <c r="AI120" s="965"/>
      <c r="AJ120" s="966"/>
      <c r="AK120" s="967" t="s">
        <v>366</v>
      </c>
      <c r="AL120" s="965"/>
      <c r="AM120" s="965"/>
      <c r="AN120" s="965"/>
      <c r="AO120" s="966"/>
      <c r="AP120" s="968" t="s">
        <v>366</v>
      </c>
      <c r="AQ120" s="969"/>
      <c r="AR120" s="969"/>
      <c r="AS120" s="969"/>
      <c r="AT120" s="970"/>
      <c r="AU120" s="995" t="s">
        <v>455</v>
      </c>
      <c r="AV120" s="996"/>
      <c r="AW120" s="996"/>
      <c r="AX120" s="996"/>
      <c r="AY120" s="997"/>
      <c r="AZ120" s="952" t="s">
        <v>456</v>
      </c>
      <c r="BA120" s="901"/>
      <c r="BB120" s="901"/>
      <c r="BC120" s="901"/>
      <c r="BD120" s="901"/>
      <c r="BE120" s="901"/>
      <c r="BF120" s="901"/>
      <c r="BG120" s="901"/>
      <c r="BH120" s="901"/>
      <c r="BI120" s="901"/>
      <c r="BJ120" s="901"/>
      <c r="BK120" s="901"/>
      <c r="BL120" s="901"/>
      <c r="BM120" s="901"/>
      <c r="BN120" s="901"/>
      <c r="BO120" s="901"/>
      <c r="BP120" s="902"/>
      <c r="BQ120" s="938">
        <v>55163136</v>
      </c>
      <c r="BR120" s="939"/>
      <c r="BS120" s="939"/>
      <c r="BT120" s="939"/>
      <c r="BU120" s="939"/>
      <c r="BV120" s="939">
        <v>63790821</v>
      </c>
      <c r="BW120" s="939"/>
      <c r="BX120" s="939"/>
      <c r="BY120" s="939"/>
      <c r="BZ120" s="939"/>
      <c r="CA120" s="939">
        <v>69270041</v>
      </c>
      <c r="CB120" s="939"/>
      <c r="CC120" s="939"/>
      <c r="CD120" s="939"/>
      <c r="CE120" s="939"/>
      <c r="CF120" s="953">
        <v>24.5</v>
      </c>
      <c r="CG120" s="954"/>
      <c r="CH120" s="954"/>
      <c r="CI120" s="954"/>
      <c r="CJ120" s="954"/>
      <c r="CK120" s="1012" t="s">
        <v>457</v>
      </c>
      <c r="CL120" s="1013"/>
      <c r="CM120" s="1013"/>
      <c r="CN120" s="1013"/>
      <c r="CO120" s="1014"/>
      <c r="CP120" s="1020" t="s">
        <v>458</v>
      </c>
      <c r="CQ120" s="1021"/>
      <c r="CR120" s="1021"/>
      <c r="CS120" s="1021"/>
      <c r="CT120" s="1021"/>
      <c r="CU120" s="1021"/>
      <c r="CV120" s="1021"/>
      <c r="CW120" s="1021"/>
      <c r="CX120" s="1021"/>
      <c r="CY120" s="1021"/>
      <c r="CZ120" s="1021"/>
      <c r="DA120" s="1021"/>
      <c r="DB120" s="1021"/>
      <c r="DC120" s="1021"/>
      <c r="DD120" s="1021"/>
      <c r="DE120" s="1021"/>
      <c r="DF120" s="1022"/>
      <c r="DG120" s="938" t="s">
        <v>366</v>
      </c>
      <c r="DH120" s="939"/>
      <c r="DI120" s="939"/>
      <c r="DJ120" s="939"/>
      <c r="DK120" s="939"/>
      <c r="DL120" s="939" t="s">
        <v>366</v>
      </c>
      <c r="DM120" s="939"/>
      <c r="DN120" s="939"/>
      <c r="DO120" s="939"/>
      <c r="DP120" s="939"/>
      <c r="DQ120" s="939">
        <v>25425254</v>
      </c>
      <c r="DR120" s="939"/>
      <c r="DS120" s="939"/>
      <c r="DT120" s="939"/>
      <c r="DU120" s="939"/>
      <c r="DV120" s="940">
        <v>9</v>
      </c>
      <c r="DW120" s="940"/>
      <c r="DX120" s="940"/>
      <c r="DY120" s="940"/>
      <c r="DZ120" s="941"/>
    </row>
    <row r="121" spans="1:130" s="235" customFormat="1" ht="26.25" customHeight="1" x14ac:dyDescent="0.2">
      <c r="A121" s="1069"/>
      <c r="B121" s="958"/>
      <c r="C121" s="979" t="s">
        <v>459</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41683</v>
      </c>
      <c r="AB121" s="965"/>
      <c r="AC121" s="965"/>
      <c r="AD121" s="965"/>
      <c r="AE121" s="966"/>
      <c r="AF121" s="967">
        <v>25009</v>
      </c>
      <c r="AG121" s="965"/>
      <c r="AH121" s="965"/>
      <c r="AI121" s="965"/>
      <c r="AJ121" s="966"/>
      <c r="AK121" s="967">
        <v>14665</v>
      </c>
      <c r="AL121" s="965"/>
      <c r="AM121" s="965"/>
      <c r="AN121" s="965"/>
      <c r="AO121" s="966"/>
      <c r="AP121" s="968">
        <v>0</v>
      </c>
      <c r="AQ121" s="969"/>
      <c r="AR121" s="969"/>
      <c r="AS121" s="969"/>
      <c r="AT121" s="970"/>
      <c r="AU121" s="998"/>
      <c r="AV121" s="999"/>
      <c r="AW121" s="999"/>
      <c r="AX121" s="999"/>
      <c r="AY121" s="1000"/>
      <c r="AZ121" s="961" t="s">
        <v>460</v>
      </c>
      <c r="BA121" s="962"/>
      <c r="BB121" s="962"/>
      <c r="BC121" s="962"/>
      <c r="BD121" s="962"/>
      <c r="BE121" s="962"/>
      <c r="BF121" s="962"/>
      <c r="BG121" s="962"/>
      <c r="BH121" s="962"/>
      <c r="BI121" s="962"/>
      <c r="BJ121" s="962"/>
      <c r="BK121" s="962"/>
      <c r="BL121" s="962"/>
      <c r="BM121" s="962"/>
      <c r="BN121" s="962"/>
      <c r="BO121" s="962"/>
      <c r="BP121" s="963"/>
      <c r="BQ121" s="931">
        <v>5238490</v>
      </c>
      <c r="BR121" s="932"/>
      <c r="BS121" s="932"/>
      <c r="BT121" s="932"/>
      <c r="BU121" s="932"/>
      <c r="BV121" s="932">
        <v>4821076</v>
      </c>
      <c r="BW121" s="932"/>
      <c r="BX121" s="932"/>
      <c r="BY121" s="932"/>
      <c r="BZ121" s="932"/>
      <c r="CA121" s="932">
        <v>4471691</v>
      </c>
      <c r="CB121" s="932"/>
      <c r="CC121" s="932"/>
      <c r="CD121" s="932"/>
      <c r="CE121" s="932"/>
      <c r="CF121" s="926">
        <v>1.6</v>
      </c>
      <c r="CG121" s="927"/>
      <c r="CH121" s="927"/>
      <c r="CI121" s="927"/>
      <c r="CJ121" s="927"/>
      <c r="CK121" s="1015"/>
      <c r="CL121" s="1016"/>
      <c r="CM121" s="1016"/>
      <c r="CN121" s="1016"/>
      <c r="CO121" s="1017"/>
      <c r="CP121" s="1025" t="s">
        <v>461</v>
      </c>
      <c r="CQ121" s="1026"/>
      <c r="CR121" s="1026"/>
      <c r="CS121" s="1026"/>
      <c r="CT121" s="1026"/>
      <c r="CU121" s="1026"/>
      <c r="CV121" s="1026"/>
      <c r="CW121" s="1026"/>
      <c r="CX121" s="1026"/>
      <c r="CY121" s="1026"/>
      <c r="CZ121" s="1026"/>
      <c r="DA121" s="1026"/>
      <c r="DB121" s="1026"/>
      <c r="DC121" s="1026"/>
      <c r="DD121" s="1026"/>
      <c r="DE121" s="1026"/>
      <c r="DF121" s="1027"/>
      <c r="DG121" s="931">
        <v>15395391</v>
      </c>
      <c r="DH121" s="932"/>
      <c r="DI121" s="932"/>
      <c r="DJ121" s="932"/>
      <c r="DK121" s="932"/>
      <c r="DL121" s="932">
        <v>14601160</v>
      </c>
      <c r="DM121" s="932"/>
      <c r="DN121" s="932"/>
      <c r="DO121" s="932"/>
      <c r="DP121" s="932"/>
      <c r="DQ121" s="932">
        <v>13529597</v>
      </c>
      <c r="DR121" s="932"/>
      <c r="DS121" s="932"/>
      <c r="DT121" s="932"/>
      <c r="DU121" s="932"/>
      <c r="DV121" s="933">
        <v>4.8</v>
      </c>
      <c r="DW121" s="933"/>
      <c r="DX121" s="933"/>
      <c r="DY121" s="933"/>
      <c r="DZ121" s="934"/>
    </row>
    <row r="122" spans="1:130" s="235" customFormat="1" ht="26.25" customHeight="1" x14ac:dyDescent="0.2">
      <c r="A122" s="1069"/>
      <c r="B122" s="958"/>
      <c r="C122" s="928" t="s">
        <v>440</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50955</v>
      </c>
      <c r="AB122" s="965"/>
      <c r="AC122" s="965"/>
      <c r="AD122" s="965"/>
      <c r="AE122" s="966"/>
      <c r="AF122" s="967">
        <v>50949</v>
      </c>
      <c r="AG122" s="965"/>
      <c r="AH122" s="965"/>
      <c r="AI122" s="965"/>
      <c r="AJ122" s="966"/>
      <c r="AK122" s="967">
        <v>14292</v>
      </c>
      <c r="AL122" s="965"/>
      <c r="AM122" s="965"/>
      <c r="AN122" s="965"/>
      <c r="AO122" s="966"/>
      <c r="AP122" s="968">
        <v>0</v>
      </c>
      <c r="AQ122" s="969"/>
      <c r="AR122" s="969"/>
      <c r="AS122" s="969"/>
      <c r="AT122" s="970"/>
      <c r="AU122" s="998"/>
      <c r="AV122" s="999"/>
      <c r="AW122" s="999"/>
      <c r="AX122" s="999"/>
      <c r="AY122" s="1000"/>
      <c r="AZ122" s="986" t="s">
        <v>462</v>
      </c>
      <c r="BA122" s="977"/>
      <c r="BB122" s="977"/>
      <c r="BC122" s="977"/>
      <c r="BD122" s="977"/>
      <c r="BE122" s="977"/>
      <c r="BF122" s="977"/>
      <c r="BG122" s="977"/>
      <c r="BH122" s="977"/>
      <c r="BI122" s="977"/>
      <c r="BJ122" s="977"/>
      <c r="BK122" s="977"/>
      <c r="BL122" s="977"/>
      <c r="BM122" s="977"/>
      <c r="BN122" s="977"/>
      <c r="BO122" s="977"/>
      <c r="BP122" s="978"/>
      <c r="BQ122" s="1003">
        <v>671594097</v>
      </c>
      <c r="BR122" s="1004"/>
      <c r="BS122" s="1004"/>
      <c r="BT122" s="1004"/>
      <c r="BU122" s="1004"/>
      <c r="BV122" s="1004">
        <v>664746073</v>
      </c>
      <c r="BW122" s="1004"/>
      <c r="BX122" s="1004"/>
      <c r="BY122" s="1004"/>
      <c r="BZ122" s="1004"/>
      <c r="CA122" s="1004">
        <v>658153836</v>
      </c>
      <c r="CB122" s="1004"/>
      <c r="CC122" s="1004"/>
      <c r="CD122" s="1004"/>
      <c r="CE122" s="1004"/>
      <c r="CF122" s="1023">
        <v>233</v>
      </c>
      <c r="CG122" s="1024"/>
      <c r="CH122" s="1024"/>
      <c r="CI122" s="1024"/>
      <c r="CJ122" s="1024"/>
      <c r="CK122" s="1015"/>
      <c r="CL122" s="1016"/>
      <c r="CM122" s="1016"/>
      <c r="CN122" s="1016"/>
      <c r="CO122" s="1017"/>
      <c r="CP122" s="1025" t="s">
        <v>463</v>
      </c>
      <c r="CQ122" s="1026"/>
      <c r="CR122" s="1026"/>
      <c r="CS122" s="1026"/>
      <c r="CT122" s="1026"/>
      <c r="CU122" s="1026"/>
      <c r="CV122" s="1026"/>
      <c r="CW122" s="1026"/>
      <c r="CX122" s="1026"/>
      <c r="CY122" s="1026"/>
      <c r="CZ122" s="1026"/>
      <c r="DA122" s="1026"/>
      <c r="DB122" s="1026"/>
      <c r="DC122" s="1026"/>
      <c r="DD122" s="1026"/>
      <c r="DE122" s="1026"/>
      <c r="DF122" s="1027"/>
      <c r="DG122" s="931" t="s">
        <v>379</v>
      </c>
      <c r="DH122" s="932"/>
      <c r="DI122" s="932"/>
      <c r="DJ122" s="932"/>
      <c r="DK122" s="932"/>
      <c r="DL122" s="932" t="s">
        <v>379</v>
      </c>
      <c r="DM122" s="932"/>
      <c r="DN122" s="932"/>
      <c r="DO122" s="932"/>
      <c r="DP122" s="932"/>
      <c r="DQ122" s="932" t="s">
        <v>379</v>
      </c>
      <c r="DR122" s="932"/>
      <c r="DS122" s="932"/>
      <c r="DT122" s="932"/>
      <c r="DU122" s="932"/>
      <c r="DV122" s="933" t="s">
        <v>379</v>
      </c>
      <c r="DW122" s="933"/>
      <c r="DX122" s="933"/>
      <c r="DY122" s="933"/>
      <c r="DZ122" s="934"/>
    </row>
    <row r="123" spans="1:130" s="235" customFormat="1" ht="26.25" customHeight="1" x14ac:dyDescent="0.2">
      <c r="A123" s="1069"/>
      <c r="B123" s="958"/>
      <c r="C123" s="928" t="s">
        <v>446</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379</v>
      </c>
      <c r="AB123" s="965"/>
      <c r="AC123" s="965"/>
      <c r="AD123" s="965"/>
      <c r="AE123" s="966"/>
      <c r="AF123" s="967" t="s">
        <v>379</v>
      </c>
      <c r="AG123" s="965"/>
      <c r="AH123" s="965"/>
      <c r="AI123" s="965"/>
      <c r="AJ123" s="966"/>
      <c r="AK123" s="967" t="s">
        <v>379</v>
      </c>
      <c r="AL123" s="965"/>
      <c r="AM123" s="965"/>
      <c r="AN123" s="965"/>
      <c r="AO123" s="966"/>
      <c r="AP123" s="968" t="s">
        <v>379</v>
      </c>
      <c r="AQ123" s="969"/>
      <c r="AR123" s="969"/>
      <c r="AS123" s="969"/>
      <c r="AT123" s="970"/>
      <c r="AU123" s="1001"/>
      <c r="AV123" s="1002"/>
      <c r="AW123" s="1002"/>
      <c r="AX123" s="1002"/>
      <c r="AY123" s="1002"/>
      <c r="AZ123" s="266" t="s">
        <v>157</v>
      </c>
      <c r="BA123" s="266"/>
      <c r="BB123" s="266"/>
      <c r="BC123" s="266"/>
      <c r="BD123" s="266"/>
      <c r="BE123" s="266"/>
      <c r="BF123" s="266"/>
      <c r="BG123" s="266"/>
      <c r="BH123" s="266"/>
      <c r="BI123" s="266"/>
      <c r="BJ123" s="266"/>
      <c r="BK123" s="266"/>
      <c r="BL123" s="266"/>
      <c r="BM123" s="266"/>
      <c r="BN123" s="266"/>
      <c r="BO123" s="987" t="s">
        <v>464</v>
      </c>
      <c r="BP123" s="1011"/>
      <c r="BQ123" s="1075">
        <v>731995723</v>
      </c>
      <c r="BR123" s="1076"/>
      <c r="BS123" s="1076"/>
      <c r="BT123" s="1076"/>
      <c r="BU123" s="1076"/>
      <c r="BV123" s="1076">
        <v>733357970</v>
      </c>
      <c r="BW123" s="1076"/>
      <c r="BX123" s="1076"/>
      <c r="BY123" s="1076"/>
      <c r="BZ123" s="1076"/>
      <c r="CA123" s="1076">
        <v>731895568</v>
      </c>
      <c r="CB123" s="1076"/>
      <c r="CC123" s="1076"/>
      <c r="CD123" s="1076"/>
      <c r="CE123" s="1076"/>
      <c r="CF123" s="1005"/>
      <c r="CG123" s="1006"/>
      <c r="CH123" s="1006"/>
      <c r="CI123" s="1006"/>
      <c r="CJ123" s="1007"/>
      <c r="CK123" s="1015"/>
      <c r="CL123" s="1016"/>
      <c r="CM123" s="1016"/>
      <c r="CN123" s="1016"/>
      <c r="CO123" s="1017"/>
      <c r="CP123" s="1025" t="s">
        <v>465</v>
      </c>
      <c r="CQ123" s="1026"/>
      <c r="CR123" s="1026"/>
      <c r="CS123" s="1026"/>
      <c r="CT123" s="1026"/>
      <c r="CU123" s="1026"/>
      <c r="CV123" s="1026"/>
      <c r="CW123" s="1026"/>
      <c r="CX123" s="1026"/>
      <c r="CY123" s="1026"/>
      <c r="CZ123" s="1026"/>
      <c r="DA123" s="1026"/>
      <c r="DB123" s="1026"/>
      <c r="DC123" s="1026"/>
      <c r="DD123" s="1026"/>
      <c r="DE123" s="1026"/>
      <c r="DF123" s="1027"/>
      <c r="DG123" s="931" t="s">
        <v>119</v>
      </c>
      <c r="DH123" s="932"/>
      <c r="DI123" s="932"/>
      <c r="DJ123" s="932"/>
      <c r="DK123" s="932"/>
      <c r="DL123" s="932" t="s">
        <v>379</v>
      </c>
      <c r="DM123" s="932"/>
      <c r="DN123" s="932"/>
      <c r="DO123" s="932"/>
      <c r="DP123" s="932"/>
      <c r="DQ123" s="932" t="s">
        <v>119</v>
      </c>
      <c r="DR123" s="932"/>
      <c r="DS123" s="932"/>
      <c r="DT123" s="932"/>
      <c r="DU123" s="932"/>
      <c r="DV123" s="933" t="s">
        <v>119</v>
      </c>
      <c r="DW123" s="933"/>
      <c r="DX123" s="933"/>
      <c r="DY123" s="933"/>
      <c r="DZ123" s="934"/>
    </row>
    <row r="124" spans="1:130" s="235" customFormat="1" ht="26.25" customHeight="1" thickBot="1" x14ac:dyDescent="0.25">
      <c r="A124" s="1069"/>
      <c r="B124" s="958"/>
      <c r="C124" s="928" t="s">
        <v>450</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119</v>
      </c>
      <c r="AB124" s="965"/>
      <c r="AC124" s="965"/>
      <c r="AD124" s="965"/>
      <c r="AE124" s="966"/>
      <c r="AF124" s="967" t="s">
        <v>119</v>
      </c>
      <c r="AG124" s="965"/>
      <c r="AH124" s="965"/>
      <c r="AI124" s="965"/>
      <c r="AJ124" s="966"/>
      <c r="AK124" s="967" t="s">
        <v>119</v>
      </c>
      <c r="AL124" s="965"/>
      <c r="AM124" s="965"/>
      <c r="AN124" s="965"/>
      <c r="AO124" s="966"/>
      <c r="AP124" s="968" t="s">
        <v>379</v>
      </c>
      <c r="AQ124" s="969"/>
      <c r="AR124" s="969"/>
      <c r="AS124" s="969"/>
      <c r="AT124" s="970"/>
      <c r="AU124" s="1071" t="s">
        <v>466</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200.2</v>
      </c>
      <c r="BR124" s="1035"/>
      <c r="BS124" s="1035"/>
      <c r="BT124" s="1035"/>
      <c r="BU124" s="1035"/>
      <c r="BV124" s="1035">
        <v>200.4</v>
      </c>
      <c r="BW124" s="1035"/>
      <c r="BX124" s="1035"/>
      <c r="BY124" s="1035"/>
      <c r="BZ124" s="1035"/>
      <c r="CA124" s="1035">
        <v>202.1</v>
      </c>
      <c r="CB124" s="1035"/>
      <c r="CC124" s="1035"/>
      <c r="CD124" s="1035"/>
      <c r="CE124" s="1035"/>
      <c r="CF124" s="1036"/>
      <c r="CG124" s="1037"/>
      <c r="CH124" s="1037"/>
      <c r="CI124" s="1037"/>
      <c r="CJ124" s="1038"/>
      <c r="CK124" s="1018"/>
      <c r="CL124" s="1018"/>
      <c r="CM124" s="1018"/>
      <c r="CN124" s="1018"/>
      <c r="CO124" s="1019"/>
      <c r="CP124" s="1039" t="s">
        <v>467</v>
      </c>
      <c r="CQ124" s="1040"/>
      <c r="CR124" s="1040"/>
      <c r="CS124" s="1040"/>
      <c r="CT124" s="1040"/>
      <c r="CU124" s="1040"/>
      <c r="CV124" s="1040"/>
      <c r="CW124" s="1040"/>
      <c r="CX124" s="1040"/>
      <c r="CY124" s="1040"/>
      <c r="CZ124" s="1040"/>
      <c r="DA124" s="1040"/>
      <c r="DB124" s="1040"/>
      <c r="DC124" s="1040"/>
      <c r="DD124" s="1040"/>
      <c r="DE124" s="1040"/>
      <c r="DF124" s="1041"/>
      <c r="DG124" s="1003">
        <v>22189609</v>
      </c>
      <c r="DH124" s="1004"/>
      <c r="DI124" s="1004"/>
      <c r="DJ124" s="1004"/>
      <c r="DK124" s="1004"/>
      <c r="DL124" s="1004">
        <v>24376788</v>
      </c>
      <c r="DM124" s="1004"/>
      <c r="DN124" s="1004"/>
      <c r="DO124" s="1004"/>
      <c r="DP124" s="1004"/>
      <c r="DQ124" s="1004" t="s">
        <v>119</v>
      </c>
      <c r="DR124" s="1004"/>
      <c r="DS124" s="1004"/>
      <c r="DT124" s="1004"/>
      <c r="DU124" s="1004"/>
      <c r="DV124" s="1028" t="s">
        <v>369</v>
      </c>
      <c r="DW124" s="1028"/>
      <c r="DX124" s="1028"/>
      <c r="DY124" s="1028"/>
      <c r="DZ124" s="1029"/>
    </row>
    <row r="125" spans="1:130" s="235" customFormat="1" ht="26.25" customHeight="1" x14ac:dyDescent="0.2">
      <c r="A125" s="1069"/>
      <c r="B125" s="958"/>
      <c r="C125" s="928" t="s">
        <v>452</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v>2555139</v>
      </c>
      <c r="AB125" s="965"/>
      <c r="AC125" s="965"/>
      <c r="AD125" s="965"/>
      <c r="AE125" s="966"/>
      <c r="AF125" s="967">
        <v>2574377</v>
      </c>
      <c r="AG125" s="965"/>
      <c r="AH125" s="965"/>
      <c r="AI125" s="965"/>
      <c r="AJ125" s="966"/>
      <c r="AK125" s="967">
        <v>2589299</v>
      </c>
      <c r="AL125" s="965"/>
      <c r="AM125" s="965"/>
      <c r="AN125" s="965"/>
      <c r="AO125" s="966"/>
      <c r="AP125" s="968">
        <v>0.9</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468</v>
      </c>
      <c r="CL125" s="1013"/>
      <c r="CM125" s="1013"/>
      <c r="CN125" s="1013"/>
      <c r="CO125" s="1014"/>
      <c r="CP125" s="952" t="s">
        <v>469</v>
      </c>
      <c r="CQ125" s="901"/>
      <c r="CR125" s="901"/>
      <c r="CS125" s="901"/>
      <c r="CT125" s="901"/>
      <c r="CU125" s="901"/>
      <c r="CV125" s="901"/>
      <c r="CW125" s="901"/>
      <c r="CX125" s="901"/>
      <c r="CY125" s="901"/>
      <c r="CZ125" s="901"/>
      <c r="DA125" s="901"/>
      <c r="DB125" s="901"/>
      <c r="DC125" s="901"/>
      <c r="DD125" s="901"/>
      <c r="DE125" s="901"/>
      <c r="DF125" s="902"/>
      <c r="DG125" s="938" t="s">
        <v>379</v>
      </c>
      <c r="DH125" s="939"/>
      <c r="DI125" s="939"/>
      <c r="DJ125" s="939"/>
      <c r="DK125" s="939"/>
      <c r="DL125" s="939" t="s">
        <v>366</v>
      </c>
      <c r="DM125" s="939"/>
      <c r="DN125" s="939"/>
      <c r="DO125" s="939"/>
      <c r="DP125" s="939"/>
      <c r="DQ125" s="939" t="s">
        <v>379</v>
      </c>
      <c r="DR125" s="939"/>
      <c r="DS125" s="939"/>
      <c r="DT125" s="939"/>
      <c r="DU125" s="939"/>
      <c r="DV125" s="940" t="s">
        <v>379</v>
      </c>
      <c r="DW125" s="940"/>
      <c r="DX125" s="940"/>
      <c r="DY125" s="940"/>
      <c r="DZ125" s="941"/>
    </row>
    <row r="126" spans="1:130" s="235" customFormat="1" ht="26.25" customHeight="1" thickBot="1" x14ac:dyDescent="0.25">
      <c r="A126" s="1069"/>
      <c r="B126" s="958"/>
      <c r="C126" s="928" t="s">
        <v>454</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379</v>
      </c>
      <c r="AB126" s="965"/>
      <c r="AC126" s="965"/>
      <c r="AD126" s="965"/>
      <c r="AE126" s="966"/>
      <c r="AF126" s="967">
        <v>29965</v>
      </c>
      <c r="AG126" s="965"/>
      <c r="AH126" s="965"/>
      <c r="AI126" s="965"/>
      <c r="AJ126" s="966"/>
      <c r="AK126" s="967">
        <v>285596</v>
      </c>
      <c r="AL126" s="965"/>
      <c r="AM126" s="965"/>
      <c r="AN126" s="965"/>
      <c r="AO126" s="966"/>
      <c r="AP126" s="968">
        <v>0.1</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470</v>
      </c>
      <c r="CQ126" s="962"/>
      <c r="CR126" s="962"/>
      <c r="CS126" s="962"/>
      <c r="CT126" s="962"/>
      <c r="CU126" s="962"/>
      <c r="CV126" s="962"/>
      <c r="CW126" s="962"/>
      <c r="CX126" s="962"/>
      <c r="CY126" s="962"/>
      <c r="CZ126" s="962"/>
      <c r="DA126" s="962"/>
      <c r="DB126" s="962"/>
      <c r="DC126" s="962"/>
      <c r="DD126" s="962"/>
      <c r="DE126" s="962"/>
      <c r="DF126" s="963"/>
      <c r="DG126" s="931" t="s">
        <v>366</v>
      </c>
      <c r="DH126" s="932"/>
      <c r="DI126" s="932"/>
      <c r="DJ126" s="932"/>
      <c r="DK126" s="932"/>
      <c r="DL126" s="932" t="s">
        <v>379</v>
      </c>
      <c r="DM126" s="932"/>
      <c r="DN126" s="932"/>
      <c r="DO126" s="932"/>
      <c r="DP126" s="932"/>
      <c r="DQ126" s="932" t="s">
        <v>119</v>
      </c>
      <c r="DR126" s="932"/>
      <c r="DS126" s="932"/>
      <c r="DT126" s="932"/>
      <c r="DU126" s="932"/>
      <c r="DV126" s="933" t="s">
        <v>471</v>
      </c>
      <c r="DW126" s="933"/>
      <c r="DX126" s="933"/>
      <c r="DY126" s="933"/>
      <c r="DZ126" s="934"/>
    </row>
    <row r="127" spans="1:130" s="235" customFormat="1" ht="26.25" customHeight="1" x14ac:dyDescent="0.2">
      <c r="A127" s="1070"/>
      <c r="B127" s="960"/>
      <c r="C127" s="1008" t="s">
        <v>472</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t="s">
        <v>366</v>
      </c>
      <c r="AB127" s="965"/>
      <c r="AC127" s="965"/>
      <c r="AD127" s="965"/>
      <c r="AE127" s="966"/>
      <c r="AF127" s="967" t="s">
        <v>366</v>
      </c>
      <c r="AG127" s="965"/>
      <c r="AH127" s="965"/>
      <c r="AI127" s="965"/>
      <c r="AJ127" s="966"/>
      <c r="AK127" s="967" t="s">
        <v>119</v>
      </c>
      <c r="AL127" s="965"/>
      <c r="AM127" s="965"/>
      <c r="AN127" s="965"/>
      <c r="AO127" s="966"/>
      <c r="AP127" s="968" t="s">
        <v>119</v>
      </c>
      <c r="AQ127" s="969"/>
      <c r="AR127" s="969"/>
      <c r="AS127" s="969"/>
      <c r="AT127" s="970"/>
      <c r="AU127" s="271"/>
      <c r="AV127" s="271"/>
      <c r="AW127" s="271"/>
      <c r="AX127" s="1042" t="s">
        <v>473</v>
      </c>
      <c r="AY127" s="1043"/>
      <c r="AZ127" s="1043"/>
      <c r="BA127" s="1043"/>
      <c r="BB127" s="1043"/>
      <c r="BC127" s="1043"/>
      <c r="BD127" s="1043"/>
      <c r="BE127" s="1044"/>
      <c r="BF127" s="1045" t="s">
        <v>474</v>
      </c>
      <c r="BG127" s="1043"/>
      <c r="BH127" s="1043"/>
      <c r="BI127" s="1043"/>
      <c r="BJ127" s="1043"/>
      <c r="BK127" s="1043"/>
      <c r="BL127" s="1044"/>
      <c r="BM127" s="1045" t="s">
        <v>475</v>
      </c>
      <c r="BN127" s="1043"/>
      <c r="BO127" s="1043"/>
      <c r="BP127" s="1043"/>
      <c r="BQ127" s="1043"/>
      <c r="BR127" s="1043"/>
      <c r="BS127" s="1044"/>
      <c r="BT127" s="1045" t="s">
        <v>476</v>
      </c>
      <c r="BU127" s="1043"/>
      <c r="BV127" s="1043"/>
      <c r="BW127" s="1043"/>
      <c r="BX127" s="1043"/>
      <c r="BY127" s="1043"/>
      <c r="BZ127" s="1067"/>
      <c r="CA127" s="271"/>
      <c r="CB127" s="271"/>
      <c r="CC127" s="271"/>
      <c r="CD127" s="272"/>
      <c r="CE127" s="272"/>
      <c r="CF127" s="272"/>
      <c r="CG127" s="269"/>
      <c r="CH127" s="269"/>
      <c r="CI127" s="269"/>
      <c r="CJ127" s="270"/>
      <c r="CK127" s="1031"/>
      <c r="CL127" s="1016"/>
      <c r="CM127" s="1016"/>
      <c r="CN127" s="1016"/>
      <c r="CO127" s="1017"/>
      <c r="CP127" s="961" t="s">
        <v>477</v>
      </c>
      <c r="CQ127" s="962"/>
      <c r="CR127" s="962"/>
      <c r="CS127" s="962"/>
      <c r="CT127" s="962"/>
      <c r="CU127" s="962"/>
      <c r="CV127" s="962"/>
      <c r="CW127" s="962"/>
      <c r="CX127" s="962"/>
      <c r="CY127" s="962"/>
      <c r="CZ127" s="962"/>
      <c r="DA127" s="962"/>
      <c r="DB127" s="962"/>
      <c r="DC127" s="962"/>
      <c r="DD127" s="962"/>
      <c r="DE127" s="962"/>
      <c r="DF127" s="963"/>
      <c r="DG127" s="931" t="s">
        <v>119</v>
      </c>
      <c r="DH127" s="932"/>
      <c r="DI127" s="932"/>
      <c r="DJ127" s="932"/>
      <c r="DK127" s="932"/>
      <c r="DL127" s="932" t="s">
        <v>119</v>
      </c>
      <c r="DM127" s="932"/>
      <c r="DN127" s="932"/>
      <c r="DO127" s="932"/>
      <c r="DP127" s="932"/>
      <c r="DQ127" s="932" t="s">
        <v>379</v>
      </c>
      <c r="DR127" s="932"/>
      <c r="DS127" s="932"/>
      <c r="DT127" s="932"/>
      <c r="DU127" s="932"/>
      <c r="DV127" s="933" t="s">
        <v>119</v>
      </c>
      <c r="DW127" s="933"/>
      <c r="DX127" s="933"/>
      <c r="DY127" s="933"/>
      <c r="DZ127" s="934"/>
    </row>
    <row r="128" spans="1:130" s="235" customFormat="1" ht="26.25" customHeight="1" thickBot="1" x14ac:dyDescent="0.25">
      <c r="A128" s="1053" t="s">
        <v>478</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479</v>
      </c>
      <c r="X128" s="1055"/>
      <c r="Y128" s="1055"/>
      <c r="Z128" s="1056"/>
      <c r="AA128" s="1057">
        <v>1087183</v>
      </c>
      <c r="AB128" s="1058"/>
      <c r="AC128" s="1058"/>
      <c r="AD128" s="1058"/>
      <c r="AE128" s="1059"/>
      <c r="AF128" s="1060">
        <v>3982428</v>
      </c>
      <c r="AG128" s="1058"/>
      <c r="AH128" s="1058"/>
      <c r="AI128" s="1058"/>
      <c r="AJ128" s="1059"/>
      <c r="AK128" s="1060">
        <v>882362</v>
      </c>
      <c r="AL128" s="1058"/>
      <c r="AM128" s="1058"/>
      <c r="AN128" s="1058"/>
      <c r="AO128" s="1059"/>
      <c r="AP128" s="1061"/>
      <c r="AQ128" s="1062"/>
      <c r="AR128" s="1062"/>
      <c r="AS128" s="1062"/>
      <c r="AT128" s="1063"/>
      <c r="AU128" s="271"/>
      <c r="AV128" s="271"/>
      <c r="AW128" s="271"/>
      <c r="AX128" s="900" t="s">
        <v>480</v>
      </c>
      <c r="AY128" s="901"/>
      <c r="AZ128" s="901"/>
      <c r="BA128" s="901"/>
      <c r="BB128" s="901"/>
      <c r="BC128" s="901"/>
      <c r="BD128" s="901"/>
      <c r="BE128" s="902"/>
      <c r="BF128" s="1064" t="s">
        <v>119</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2"/>
      <c r="CB128" s="272"/>
      <c r="CC128" s="272"/>
      <c r="CD128" s="272"/>
      <c r="CE128" s="272"/>
      <c r="CF128" s="272"/>
      <c r="CG128" s="269"/>
      <c r="CH128" s="269"/>
      <c r="CI128" s="269"/>
      <c r="CJ128" s="270"/>
      <c r="CK128" s="1032"/>
      <c r="CL128" s="1033"/>
      <c r="CM128" s="1033"/>
      <c r="CN128" s="1033"/>
      <c r="CO128" s="1034"/>
      <c r="CP128" s="1046" t="s">
        <v>481</v>
      </c>
      <c r="CQ128" s="1047"/>
      <c r="CR128" s="1047"/>
      <c r="CS128" s="1047"/>
      <c r="CT128" s="1047"/>
      <c r="CU128" s="1047"/>
      <c r="CV128" s="1047"/>
      <c r="CW128" s="1047"/>
      <c r="CX128" s="1047"/>
      <c r="CY128" s="1047"/>
      <c r="CZ128" s="1047"/>
      <c r="DA128" s="1047"/>
      <c r="DB128" s="1047"/>
      <c r="DC128" s="1047"/>
      <c r="DD128" s="1047"/>
      <c r="DE128" s="1047"/>
      <c r="DF128" s="1048"/>
      <c r="DG128" s="1049">
        <v>3204859</v>
      </c>
      <c r="DH128" s="1050"/>
      <c r="DI128" s="1050"/>
      <c r="DJ128" s="1050"/>
      <c r="DK128" s="1050"/>
      <c r="DL128" s="1050">
        <v>2844812</v>
      </c>
      <c r="DM128" s="1050"/>
      <c r="DN128" s="1050"/>
      <c r="DO128" s="1050"/>
      <c r="DP128" s="1050"/>
      <c r="DQ128" s="1050">
        <v>2384253</v>
      </c>
      <c r="DR128" s="1050"/>
      <c r="DS128" s="1050"/>
      <c r="DT128" s="1050"/>
      <c r="DU128" s="1050"/>
      <c r="DV128" s="1051">
        <v>0.8</v>
      </c>
      <c r="DW128" s="1051"/>
      <c r="DX128" s="1051"/>
      <c r="DY128" s="1051"/>
      <c r="DZ128" s="1052"/>
    </row>
    <row r="129" spans="1:131" s="235" customFormat="1" ht="26.25" customHeight="1" x14ac:dyDescent="0.2">
      <c r="A129" s="942" t="s">
        <v>100</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482</v>
      </c>
      <c r="X129" s="1084"/>
      <c r="Y129" s="1084"/>
      <c r="Z129" s="1085"/>
      <c r="AA129" s="964">
        <v>331724245</v>
      </c>
      <c r="AB129" s="965"/>
      <c r="AC129" s="965"/>
      <c r="AD129" s="965"/>
      <c r="AE129" s="966"/>
      <c r="AF129" s="967">
        <v>332107763</v>
      </c>
      <c r="AG129" s="965"/>
      <c r="AH129" s="965"/>
      <c r="AI129" s="965"/>
      <c r="AJ129" s="966"/>
      <c r="AK129" s="967">
        <v>334637307</v>
      </c>
      <c r="AL129" s="965"/>
      <c r="AM129" s="965"/>
      <c r="AN129" s="965"/>
      <c r="AO129" s="966"/>
      <c r="AP129" s="1086"/>
      <c r="AQ129" s="1087"/>
      <c r="AR129" s="1087"/>
      <c r="AS129" s="1087"/>
      <c r="AT129" s="1088"/>
      <c r="AU129" s="273"/>
      <c r="AV129" s="273"/>
      <c r="AW129" s="273"/>
      <c r="AX129" s="1077" t="s">
        <v>483</v>
      </c>
      <c r="AY129" s="962"/>
      <c r="AZ129" s="962"/>
      <c r="BA129" s="962"/>
      <c r="BB129" s="962"/>
      <c r="BC129" s="962"/>
      <c r="BD129" s="962"/>
      <c r="BE129" s="963"/>
      <c r="BF129" s="1078" t="s">
        <v>119</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484</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485</v>
      </c>
      <c r="X130" s="1084"/>
      <c r="Y130" s="1084"/>
      <c r="Z130" s="1085"/>
      <c r="AA130" s="964">
        <v>51319013</v>
      </c>
      <c r="AB130" s="965"/>
      <c r="AC130" s="965"/>
      <c r="AD130" s="965"/>
      <c r="AE130" s="966"/>
      <c r="AF130" s="967">
        <v>51940598</v>
      </c>
      <c r="AG130" s="965"/>
      <c r="AH130" s="965"/>
      <c r="AI130" s="965"/>
      <c r="AJ130" s="966"/>
      <c r="AK130" s="967">
        <v>52224952</v>
      </c>
      <c r="AL130" s="965"/>
      <c r="AM130" s="965"/>
      <c r="AN130" s="965"/>
      <c r="AO130" s="966"/>
      <c r="AP130" s="1086"/>
      <c r="AQ130" s="1087"/>
      <c r="AR130" s="1087"/>
      <c r="AS130" s="1087"/>
      <c r="AT130" s="1088"/>
      <c r="AU130" s="273"/>
      <c r="AV130" s="273"/>
      <c r="AW130" s="273"/>
      <c r="AX130" s="1077" t="s">
        <v>486</v>
      </c>
      <c r="AY130" s="962"/>
      <c r="AZ130" s="962"/>
      <c r="BA130" s="962"/>
      <c r="BB130" s="962"/>
      <c r="BC130" s="962"/>
      <c r="BD130" s="962"/>
      <c r="BE130" s="963"/>
      <c r="BF130" s="1114">
        <v>10.9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487</v>
      </c>
      <c r="X131" s="1122"/>
      <c r="Y131" s="1122"/>
      <c r="Z131" s="1123"/>
      <c r="AA131" s="1124">
        <v>280405232</v>
      </c>
      <c r="AB131" s="1125"/>
      <c r="AC131" s="1125"/>
      <c r="AD131" s="1125"/>
      <c r="AE131" s="1126"/>
      <c r="AF131" s="1127">
        <v>280167165</v>
      </c>
      <c r="AG131" s="1125"/>
      <c r="AH131" s="1125"/>
      <c r="AI131" s="1125"/>
      <c r="AJ131" s="1126"/>
      <c r="AK131" s="1127">
        <v>282412355</v>
      </c>
      <c r="AL131" s="1125"/>
      <c r="AM131" s="1125"/>
      <c r="AN131" s="1125"/>
      <c r="AO131" s="1126"/>
      <c r="AP131" s="1128"/>
      <c r="AQ131" s="1129"/>
      <c r="AR131" s="1129"/>
      <c r="AS131" s="1129"/>
      <c r="AT131" s="1130"/>
      <c r="AU131" s="273"/>
      <c r="AV131" s="273"/>
      <c r="AW131" s="273"/>
      <c r="AX131" s="1096" t="s">
        <v>488</v>
      </c>
      <c r="AY131" s="1047"/>
      <c r="AZ131" s="1047"/>
      <c r="BA131" s="1047"/>
      <c r="BB131" s="1047"/>
      <c r="BC131" s="1047"/>
      <c r="BD131" s="1047"/>
      <c r="BE131" s="1048"/>
      <c r="BF131" s="1097">
        <v>202.1</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489</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490</v>
      </c>
      <c r="W132" s="1107"/>
      <c r="X132" s="1107"/>
      <c r="Y132" s="1107"/>
      <c r="Z132" s="1108"/>
      <c r="AA132" s="1109">
        <v>11.69052991</v>
      </c>
      <c r="AB132" s="1110"/>
      <c r="AC132" s="1110"/>
      <c r="AD132" s="1110"/>
      <c r="AE132" s="1111"/>
      <c r="AF132" s="1112">
        <v>10.893151169999999</v>
      </c>
      <c r="AG132" s="1110"/>
      <c r="AH132" s="1110"/>
      <c r="AI132" s="1110"/>
      <c r="AJ132" s="1111"/>
      <c r="AK132" s="1112">
        <v>10.334252149999999</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491</v>
      </c>
      <c r="W133" s="1090"/>
      <c r="X133" s="1090"/>
      <c r="Y133" s="1090"/>
      <c r="Z133" s="1091"/>
      <c r="AA133" s="1092">
        <v>12.3</v>
      </c>
      <c r="AB133" s="1093"/>
      <c r="AC133" s="1093"/>
      <c r="AD133" s="1093"/>
      <c r="AE133" s="1094"/>
      <c r="AF133" s="1092">
        <v>11.6</v>
      </c>
      <c r="AG133" s="1093"/>
      <c r="AH133" s="1093"/>
      <c r="AI133" s="1093"/>
      <c r="AJ133" s="1094"/>
      <c r="AK133" s="1092">
        <v>10.9</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eYJSTg3s3a5jl2ymzVHLVsMHKkCbETgiiavHvuO52vTNk3jtYqi9iL7gXIzd2lPUmHEtewFOViHIrOeSp7l0sA==" saltValue="QhOwBFR8uyRdmFho18lh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BO59" sqref="BO59"/>
    </sheetView>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492</v>
      </c>
    </row>
  </sheetData>
  <sheetProtection algorithmName="SHA-512" hashValue="gV3bR5oxmtC6ofqgTe7ggamYYw2lYLSH5Tp2ZByRN6e86tYmJGWQS0bIs5E3FmkkGPHj8l9qerDJU3VXdscLFQ==" saltValue="TL+yEDb5PJnj8vIzqMsM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O59" sqref="BO59"/>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493</v>
      </c>
    </row>
  </sheetData>
  <sheetProtection algorithmName="SHA-512" hashValue="dqQzeeyOQAC1yLfYJwV+Y8CA+LVsIPsIuyRGFhCk8pDEm6o/QUe/ARuucUs6aPzYR3iCKtgfnzksdoU5l2DA/A==" saltValue="+EGRiiA2S0H+zVScDjTK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BO59" sqref="BO59"/>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495</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496</v>
      </c>
      <c r="AP7" s="294"/>
      <c r="AQ7" s="295" t="s">
        <v>497</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498</v>
      </c>
      <c r="AQ8" s="301" t="s">
        <v>499</v>
      </c>
      <c r="AR8" s="302" t="s">
        <v>500</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501</v>
      </c>
      <c r="AL9" s="1134"/>
      <c r="AM9" s="1134"/>
      <c r="AN9" s="1135"/>
      <c r="AO9" s="303">
        <v>164833079</v>
      </c>
      <c r="AP9" s="303">
        <v>116002</v>
      </c>
      <c r="AQ9" s="304">
        <v>85181</v>
      </c>
      <c r="AR9" s="305">
        <v>36.200000000000003</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502</v>
      </c>
      <c r="AL10" s="1134"/>
      <c r="AM10" s="1134"/>
      <c r="AN10" s="1135"/>
      <c r="AO10" s="303">
        <v>413956</v>
      </c>
      <c r="AP10" s="303">
        <v>291</v>
      </c>
      <c r="AQ10" s="304">
        <v>187</v>
      </c>
      <c r="AR10" s="305">
        <v>55.6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503</v>
      </c>
      <c r="AL11" s="1134"/>
      <c r="AM11" s="1134"/>
      <c r="AN11" s="1135"/>
      <c r="AO11" s="303">
        <v>1246979</v>
      </c>
      <c r="AP11" s="303">
        <v>878</v>
      </c>
      <c r="AQ11" s="304">
        <v>569</v>
      </c>
      <c r="AR11" s="305">
        <v>54.3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504</v>
      </c>
      <c r="AL12" s="1134"/>
      <c r="AM12" s="1134"/>
      <c r="AN12" s="1135"/>
      <c r="AO12" s="303" t="s">
        <v>505</v>
      </c>
      <c r="AP12" s="303" t="s">
        <v>505</v>
      </c>
      <c r="AQ12" s="304" t="s">
        <v>505</v>
      </c>
      <c r="AR12" s="305" t="s">
        <v>505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506</v>
      </c>
      <c r="AL13" s="1134"/>
      <c r="AM13" s="1134"/>
      <c r="AN13" s="1135"/>
      <c r="AO13" s="303">
        <v>67981</v>
      </c>
      <c r="AP13" s="303">
        <v>48</v>
      </c>
      <c r="AQ13" s="304">
        <v>9</v>
      </c>
      <c r="AR13" s="305">
        <v>433.3</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507</v>
      </c>
      <c r="AL14" s="1134"/>
      <c r="AM14" s="1134"/>
      <c r="AN14" s="1135"/>
      <c r="AO14" s="303">
        <v>3279371</v>
      </c>
      <c r="AP14" s="303">
        <v>2308</v>
      </c>
      <c r="AQ14" s="304">
        <v>1130</v>
      </c>
      <c r="AR14" s="305">
        <v>104.2</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508</v>
      </c>
      <c r="AL15" s="1134"/>
      <c r="AM15" s="1134"/>
      <c r="AN15" s="1135"/>
      <c r="AO15" s="303">
        <v>-13809612</v>
      </c>
      <c r="AP15" s="303">
        <v>-9719</v>
      </c>
      <c r="AQ15" s="304">
        <v>-7181</v>
      </c>
      <c r="AR15" s="305">
        <v>35.299999999999997</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157</v>
      </c>
      <c r="AL16" s="1140"/>
      <c r="AM16" s="1140"/>
      <c r="AN16" s="1141"/>
      <c r="AO16" s="303">
        <v>156031754</v>
      </c>
      <c r="AP16" s="303">
        <v>109808</v>
      </c>
      <c r="AQ16" s="304">
        <v>79895</v>
      </c>
      <c r="AR16" s="305">
        <v>37.4</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509</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510</v>
      </c>
      <c r="AP20" s="314" t="s">
        <v>511</v>
      </c>
      <c r="AQ20" s="315" t="s">
        <v>512</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513</v>
      </c>
      <c r="AL21" s="1143"/>
      <c r="AM21" s="1143"/>
      <c r="AN21" s="1144"/>
      <c r="AO21" s="318">
        <v>1220.73</v>
      </c>
      <c r="AP21" s="319">
        <v>893.13</v>
      </c>
      <c r="AQ21" s="320">
        <v>327.60000000000002</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514</v>
      </c>
      <c r="AL22" s="1143"/>
      <c r="AM22" s="1143"/>
      <c r="AN22" s="1144"/>
      <c r="AO22" s="323">
        <v>100.8</v>
      </c>
      <c r="AP22" s="324">
        <v>100.7</v>
      </c>
      <c r="AQ22" s="325">
        <v>0.1</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515</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516</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517</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496</v>
      </c>
      <c r="AP30" s="294"/>
      <c r="AQ30" s="295" t="s">
        <v>497</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498</v>
      </c>
      <c r="AQ31" s="301" t="s">
        <v>499</v>
      </c>
      <c r="AR31" s="302" t="s">
        <v>500</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518</v>
      </c>
      <c r="AL32" s="1137"/>
      <c r="AM32" s="1137"/>
      <c r="AN32" s="1138"/>
      <c r="AO32" s="303">
        <v>73751176</v>
      </c>
      <c r="AP32" s="303">
        <v>51903</v>
      </c>
      <c r="AQ32" s="304">
        <v>26460</v>
      </c>
      <c r="AR32" s="305">
        <v>96.2</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519</v>
      </c>
      <c r="AL33" s="1137"/>
      <c r="AM33" s="1137"/>
      <c r="AN33" s="1138"/>
      <c r="AO33" s="303" t="s">
        <v>505</v>
      </c>
      <c r="AP33" s="303" t="s">
        <v>505</v>
      </c>
      <c r="AQ33" s="304">
        <v>2040</v>
      </c>
      <c r="AR33" s="305" t="s">
        <v>505</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520</v>
      </c>
      <c r="AL34" s="1137"/>
      <c r="AM34" s="1137"/>
      <c r="AN34" s="1138"/>
      <c r="AO34" s="303">
        <v>2666667</v>
      </c>
      <c r="AP34" s="303">
        <v>1877</v>
      </c>
      <c r="AQ34" s="304">
        <v>18868</v>
      </c>
      <c r="AR34" s="305">
        <v>-90.1</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521</v>
      </c>
      <c r="AL35" s="1137"/>
      <c r="AM35" s="1137"/>
      <c r="AN35" s="1138"/>
      <c r="AO35" s="303">
        <v>2878493</v>
      </c>
      <c r="AP35" s="303">
        <v>2026</v>
      </c>
      <c r="AQ35" s="304">
        <v>885</v>
      </c>
      <c r="AR35" s="305">
        <v>128.9</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522</v>
      </c>
      <c r="AL36" s="1137"/>
      <c r="AM36" s="1137"/>
      <c r="AN36" s="1138"/>
      <c r="AO36" s="303">
        <v>851</v>
      </c>
      <c r="AP36" s="303">
        <v>1</v>
      </c>
      <c r="AQ36" s="304">
        <v>58</v>
      </c>
      <c r="AR36" s="305">
        <v>-98.3</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523</v>
      </c>
      <c r="AL37" s="1137"/>
      <c r="AM37" s="1137"/>
      <c r="AN37" s="1138"/>
      <c r="AO37" s="303">
        <v>2995306</v>
      </c>
      <c r="AP37" s="303">
        <v>2108</v>
      </c>
      <c r="AQ37" s="304">
        <v>459</v>
      </c>
      <c r="AR37" s="305">
        <v>359.3</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524</v>
      </c>
      <c r="AL38" s="1146"/>
      <c r="AM38" s="1146"/>
      <c r="AN38" s="1147"/>
      <c r="AO38" s="333">
        <v>26</v>
      </c>
      <c r="AP38" s="333">
        <v>0</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525</v>
      </c>
      <c r="AL39" s="1146"/>
      <c r="AM39" s="1146"/>
      <c r="AN39" s="1147"/>
      <c r="AO39" s="303">
        <v>-882362</v>
      </c>
      <c r="AP39" s="303">
        <v>-621</v>
      </c>
      <c r="AQ39" s="304">
        <v>-1730</v>
      </c>
      <c r="AR39" s="305">
        <v>-64.099999999999994</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526</v>
      </c>
      <c r="AL40" s="1137"/>
      <c r="AM40" s="1137"/>
      <c r="AN40" s="1138"/>
      <c r="AO40" s="303">
        <v>-52224952</v>
      </c>
      <c r="AP40" s="303">
        <v>-36754</v>
      </c>
      <c r="AQ40" s="304">
        <v>-28515</v>
      </c>
      <c r="AR40" s="305">
        <v>28.9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527</v>
      </c>
      <c r="AL41" s="1140"/>
      <c r="AM41" s="1140"/>
      <c r="AN41" s="1141"/>
      <c r="AO41" s="303">
        <v>29185205</v>
      </c>
      <c r="AP41" s="303">
        <v>20539</v>
      </c>
      <c r="AQ41" s="304">
        <v>18524</v>
      </c>
      <c r="AR41" s="305">
        <v>10.9</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529</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496</v>
      </c>
      <c r="AN49" s="1150" t="s">
        <v>530</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531</v>
      </c>
      <c r="AO50" s="346" t="s">
        <v>532</v>
      </c>
      <c r="AP50" s="347" t="s">
        <v>533</v>
      </c>
      <c r="AQ50" s="348" t="s">
        <v>534</v>
      </c>
      <c r="AR50" s="349" t="s">
        <v>535</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536</v>
      </c>
      <c r="AL51" s="342"/>
      <c r="AM51" s="350">
        <v>66679602</v>
      </c>
      <c r="AN51" s="351">
        <v>46962</v>
      </c>
      <c r="AO51" s="352">
        <v>-4.9000000000000004</v>
      </c>
      <c r="AP51" s="353">
        <v>36736</v>
      </c>
      <c r="AQ51" s="354">
        <v>4.3</v>
      </c>
      <c r="AR51" s="355">
        <v>-9.1999999999999993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537</v>
      </c>
      <c r="AM52" s="358">
        <v>32235640</v>
      </c>
      <c r="AN52" s="359">
        <v>22703</v>
      </c>
      <c r="AO52" s="360">
        <v>12</v>
      </c>
      <c r="AP52" s="361">
        <v>13410</v>
      </c>
      <c r="AQ52" s="362">
        <v>6.1</v>
      </c>
      <c r="AR52" s="363">
        <v>5.9</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538</v>
      </c>
      <c r="AL53" s="342"/>
      <c r="AM53" s="350">
        <v>72407079</v>
      </c>
      <c r="AN53" s="351">
        <v>50982</v>
      </c>
      <c r="AO53" s="352">
        <v>8.6</v>
      </c>
      <c r="AP53" s="353">
        <v>38259</v>
      </c>
      <c r="AQ53" s="354">
        <v>4.0999999999999996</v>
      </c>
      <c r="AR53" s="355">
        <v>4.5</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537</v>
      </c>
      <c r="AM54" s="358">
        <v>29884620</v>
      </c>
      <c r="AN54" s="359">
        <v>21042</v>
      </c>
      <c r="AO54" s="360">
        <v>-7.3</v>
      </c>
      <c r="AP54" s="361">
        <v>13379</v>
      </c>
      <c r="AQ54" s="362">
        <v>-0.2</v>
      </c>
      <c r="AR54" s="363">
        <v>-7.1</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539</v>
      </c>
      <c r="AL55" s="342"/>
      <c r="AM55" s="350">
        <v>76157701</v>
      </c>
      <c r="AN55" s="351">
        <v>53646</v>
      </c>
      <c r="AO55" s="352">
        <v>5.2</v>
      </c>
      <c r="AP55" s="353">
        <v>39075</v>
      </c>
      <c r="AQ55" s="354">
        <v>2.1</v>
      </c>
      <c r="AR55" s="355">
        <v>3.1</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537</v>
      </c>
      <c r="AM56" s="358">
        <v>33098551</v>
      </c>
      <c r="AN56" s="359">
        <v>23315</v>
      </c>
      <c r="AO56" s="360">
        <v>10.8</v>
      </c>
      <c r="AP56" s="361">
        <v>13441</v>
      </c>
      <c r="AQ56" s="362">
        <v>0.5</v>
      </c>
      <c r="AR56" s="363">
        <v>10.3</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540</v>
      </c>
      <c r="AL57" s="342"/>
      <c r="AM57" s="350">
        <v>73576640</v>
      </c>
      <c r="AN57" s="351">
        <v>51812</v>
      </c>
      <c r="AO57" s="352">
        <v>-3.4</v>
      </c>
      <c r="AP57" s="353">
        <v>39072</v>
      </c>
      <c r="AQ57" s="354">
        <v>0</v>
      </c>
      <c r="AR57" s="355">
        <v>-3.4</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537</v>
      </c>
      <c r="AM58" s="358">
        <v>29473176</v>
      </c>
      <c r="AN58" s="359">
        <v>20755</v>
      </c>
      <c r="AO58" s="360">
        <v>-11</v>
      </c>
      <c r="AP58" s="361">
        <v>14106</v>
      </c>
      <c r="AQ58" s="362">
        <v>4.9000000000000004</v>
      </c>
      <c r="AR58" s="363">
        <v>-15.9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541</v>
      </c>
      <c r="AL59" s="342"/>
      <c r="AM59" s="350">
        <v>92090440</v>
      </c>
      <c r="AN59" s="351">
        <v>64809</v>
      </c>
      <c r="AO59" s="352">
        <v>25.1</v>
      </c>
      <c r="AP59" s="353">
        <v>42833</v>
      </c>
      <c r="AQ59" s="354">
        <v>9.6</v>
      </c>
      <c r="AR59" s="355">
        <v>15.5</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537</v>
      </c>
      <c r="AM60" s="358">
        <v>31450836</v>
      </c>
      <c r="AN60" s="359">
        <v>22134</v>
      </c>
      <c r="AO60" s="360">
        <v>6.6</v>
      </c>
      <c r="AP60" s="361">
        <v>15211</v>
      </c>
      <c r="AQ60" s="362">
        <v>7.8</v>
      </c>
      <c r="AR60" s="363">
        <v>-1.2</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542</v>
      </c>
      <c r="AL61" s="364"/>
      <c r="AM61" s="365">
        <v>76182292</v>
      </c>
      <c r="AN61" s="366">
        <v>53642</v>
      </c>
      <c r="AO61" s="367">
        <v>6.1</v>
      </c>
      <c r="AP61" s="368">
        <v>39195</v>
      </c>
      <c r="AQ61" s="369">
        <v>4</v>
      </c>
      <c r="AR61" s="355">
        <v>2.1</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537</v>
      </c>
      <c r="AM62" s="358">
        <v>31228565</v>
      </c>
      <c r="AN62" s="359">
        <v>21990</v>
      </c>
      <c r="AO62" s="360">
        <v>2.2000000000000002</v>
      </c>
      <c r="AP62" s="361">
        <v>13909</v>
      </c>
      <c r="AQ62" s="362">
        <v>3.8</v>
      </c>
      <c r="AR62" s="363">
        <v>-1.6</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uL+mI37RcToX3RGoo572aiMDl1mxVJnyvSi+tfO9mW9aXYNJ4PfalTAo016wgM+LghiI/6Mj7dURkPp8eRN2gA==" saltValue="LFknBIAn0qwV2UiTjg0Ql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O59" sqref="BO59"/>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543</v>
      </c>
    </row>
    <row r="121" spans="125:125" ht="13.5" hidden="1" customHeight="1" x14ac:dyDescent="0.2">
      <c r="DU121" s="279"/>
    </row>
  </sheetData>
  <sheetProtection algorithmName="SHA-512" hashValue="VVOm3RVIi/CN5kO5qp5rKmwLFSkJdW5fmdLPMw8qBujTGijvMJsUnOQFb286JuWIZmy2S7uqul1/BglC1WNODg==" saltValue="HueeCo5AGP14j9N/SNxo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BO59" sqref="BO59"/>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544</v>
      </c>
    </row>
  </sheetData>
  <sheetProtection algorithmName="SHA-512" hashValue="PLYLEuH4RiC44YKyWlxiI1a16mUYMU5j65AMs86r2uLFeCafuJ3Ij0Eu6iOU6CGmLjmmPjjTKJlpXrmKmBCZpQ==" saltValue="PrRZHbBdULF78CDhF58R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BO59" sqref="BO5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545</v>
      </c>
      <c r="G46" s="373" t="s">
        <v>546</v>
      </c>
      <c r="H46" s="373" t="s">
        <v>547</v>
      </c>
      <c r="I46" s="373" t="s">
        <v>548</v>
      </c>
      <c r="J46" s="374" t="s">
        <v>549</v>
      </c>
    </row>
    <row r="47" spans="2:10" ht="57.75" customHeight="1" x14ac:dyDescent="0.2">
      <c r="B47" s="7"/>
      <c r="C47" s="1153" t="s">
        <v>3</v>
      </c>
      <c r="D47" s="1153"/>
      <c r="E47" s="1154"/>
      <c r="F47" s="375">
        <v>5.81</v>
      </c>
      <c r="G47" s="376">
        <v>4.7699999999999996</v>
      </c>
      <c r="H47" s="376">
        <v>4.7</v>
      </c>
      <c r="I47" s="376">
        <v>5.94</v>
      </c>
      <c r="J47" s="377">
        <v>6.51</v>
      </c>
    </row>
    <row r="48" spans="2:10" ht="57.75" customHeight="1" x14ac:dyDescent="0.2">
      <c r="B48" s="8"/>
      <c r="C48" s="1155" t="s">
        <v>4</v>
      </c>
      <c r="D48" s="1155"/>
      <c r="E48" s="1156"/>
      <c r="F48" s="378">
        <v>0.34</v>
      </c>
      <c r="G48" s="379">
        <v>0.3</v>
      </c>
      <c r="H48" s="379">
        <v>0.31</v>
      </c>
      <c r="I48" s="379">
        <v>0.33</v>
      </c>
      <c r="J48" s="380">
        <v>0.32</v>
      </c>
    </row>
    <row r="49" spans="2:10" ht="57.75" customHeight="1" thickBot="1" x14ac:dyDescent="0.25">
      <c r="B49" s="9"/>
      <c r="C49" s="1157" t="s">
        <v>5</v>
      </c>
      <c r="D49" s="1157"/>
      <c r="E49" s="1158"/>
      <c r="F49" s="381">
        <v>0.03</v>
      </c>
      <c r="G49" s="382" t="s">
        <v>550</v>
      </c>
      <c r="H49" s="382" t="s">
        <v>551</v>
      </c>
      <c r="I49" s="382">
        <v>1.26</v>
      </c>
      <c r="J49" s="383">
        <v>0.61</v>
      </c>
    </row>
    <row r="50" spans="2:10" ht="13.5" customHeight="1" x14ac:dyDescent="0.2"/>
  </sheetData>
  <sheetProtection algorithmName="SHA-512" hashValue="bIy/XPKevG/XSFyxg86dO3v3Q0E9PPWlb3uJEkBqWeu4wLHn3I0N2XtPprO7wsI6mfrGMOlPVNUi5kujEFNCBA==" saltValue="MF37H8PfPLRMaEl7r7lA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2021-03-19T04:40:44Z</cp:lastPrinted>
  <dcterms:created xsi:type="dcterms:W3CDTF">2021-02-02T04:17:50Z</dcterms:created>
  <dcterms:modified xsi:type="dcterms:W3CDTF">2021-11-02T09:45:34Z</dcterms:modified>
  <cp:category/>
</cp:coreProperties>
</file>