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0B7FECC4-A22C-4B1B-B44A-738CB91CC239}"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C33" i="10"/>
  <c r="C34" i="10" s="1"/>
  <c r="BW32" i="10"/>
  <c r="U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c r="AM32" i="10" s="1"/>
  <c r="AM33" i="10" s="1"/>
  <c r="BE31" i="10" l="1"/>
  <c r="BE32"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<sst xmlns="http://schemas.openxmlformats.org/spreadsheetml/2006/main" count="1179" uniqueCount="626">
  <si>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</si>
  <si>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</si>
  <si>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</si>
  <si>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</si>
  <si>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</si>
  <si>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</si>
  <si>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</si>
  <si>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</si>
  <si>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</si>
  <si>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</si>
  <si>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</si>
  <si>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</si>
  <si>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</si>
  <si>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</si>
  <si>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</si>
  <si>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</si>
  <si>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</si>
  <si>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</si>
  <si>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</si>
  <si>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</si>
  <si>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</si>
  <si>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</si>
  <si>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</si>
  <si>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</si>
  <si>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</si>
  <si>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</si>
  <si>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</si>
  <si>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</si>
  <si>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</si>
  <si>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</si>
  <si>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</si>
  <si>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</si>
  <si>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</si>
  <si>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</si>
  <si>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</si>
  <si>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</si>
  <si>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</si>
  <si>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</si>
  <si>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</si>
  <si>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</si>
  <si>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</si>
  <si>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</si>
  <si>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</si>
  <si>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</si>
  <si>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</si>
  <si>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</si>
  <si>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</si>
  <si>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</si>
  <si>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</si>
  <si>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</si>
  <si>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</si>
  <si>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</si>
  <si>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</si>
  <si>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</si>
  <si>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</si>
  <si>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</si>
  <si>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</si>
  <si>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</si>
  <si>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</si>
  <si>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</si>
  <si>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</si>
  <si>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</si>
  <si>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</si>
  <si>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</si>
  <si>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</si>
  <si>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</si>
  <si>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</si>
  <si>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</si>
  <si>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</si>
  <si>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</si>
  <si>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</si>
  <si>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</si>
  <si>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</si>
  <si>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</si>
  <si>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</si>
  <si>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</si>
  <si>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</si>
  <si>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</si>
  <si>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</si>
  <si>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</si>
  <si>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</si>
  <si>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大阪府</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</si>
  <si>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</si>
  <si>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</si>
  <si>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</si>
  <si>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</si>
  <si>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</si>
  <si>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</si>
  <si>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</si>
  <si>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</si>
  <si>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</si>
  <si>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</si>
  <si>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</si>
  <si>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</si>
  <si>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</si>
  <si>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</si>
  <si>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</si>
  <si>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</si>
  <si>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</si>
  <si>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</si>
  <si>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</si>
  <si>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</si>
  <si>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</si>
  <si>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</si>
  <si>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</si>
  <si>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</si>
  <si>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</si>
  <si>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</si>
  <si>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</si>
  <si>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</si>
  <si>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</si>
  <si>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</si>
  <si>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</si>
  <si>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</si>
  <si>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</si>
  <si>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</si>
  <si>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</si>
  <si>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</si>
  <si>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</si>
  <si>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</si>
  <si>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</si>
  <si>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</si>
  <si>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</si>
  <si>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</si>
  <si>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</si>
  <si>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</si>
  <si>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</si>
  <si>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</si>
  <si>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</si>
  <si>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</si>
  <si>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</si>
  <si>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</si>
  <si>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</si>
  <si>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</si>
  <si>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</si>
  <si>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</si>
  <si>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</si>
  <si>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</si>
  <si>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</si>
  <si>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</si>
  <si>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</si>
  <si>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</si>
  <si>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</si>
  <si>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</si>
  <si>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</si>
  <si>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</si>
  <si>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</si>
  <si>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</si>
  <si>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</si>
  <si>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</si>
  <si>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</si>
  <si>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</si>
  <si>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</si>
  <si>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</si>
  <si>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</si>
  <si>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</si>
  <si>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</si>
  <si>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</si>
  <si>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</si>
  <si>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</si>
  <si>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</si>
  <si>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</si>
  <si>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</si>
  <si>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</si>
  <si>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</si>
  <si>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</si>
  <si>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</si>
  <si>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</si>
  <si>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</si>
  <si>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</si>
  <si>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</si>
  <si>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</si>
  <si>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</si>
  <si>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</si>
  <si>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</si>
  <si>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</si>
  <si>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</si>
  <si>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</si>
  <si>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</si>
  <si>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</si>
  <si>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</si>
  <si>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</si>
  <si>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</si>
  <si>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</si>
  <si>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大阪府</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</si>
  <si>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</si>
  <si>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</si>
  <si>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</si>
  <si>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</si>
  <si>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</si>
  <si>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</si>
  <si>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</si>
  <si>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</si>
  <si>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</si>
  <si>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</si>
  <si>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</si>
  <si>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</si>
  <si>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</si>
  <si>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</si>
  <si>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</si>
  <si>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</si>
  <si>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</si>
  <si>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</si>
  <si>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</si>
  <si>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</si>
  <si>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</si>
  <si>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</si>
  <si>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</si>
  <si>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</si>
  <si>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</si>
  <si>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</si>
  <si>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</si>
  <si>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</si>
  <si>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</si>
  <si>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</si>
  <si>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</si>
  <si>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</si>
  <si>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</si>
  <si>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</si>
  <si>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</si>
  <si>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</si>
  <si>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</si>
  <si>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</si>
  <si>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</si>
  <si>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</si>
  <si>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</si>
  <si>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</si>
  <si>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</si>
  <si>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</si>
  <si>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</si>
  <si>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</si>
  <si>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t>
    <phoneticPr fontId="5"/>
  </si>
  <si>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</si>
  <si>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</si>
  <si>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</si>
  <si>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</si>
  <si>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</si>
  <si>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</si>
  <si>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</si>
  <si>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</si>
  <si>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</si>
  <si>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</si>
  <si>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</si>
  <si>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</si>
  <si>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t>
    <phoneticPr fontId="5"/>
  </si>
  <si>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</si>
  <si>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</si>
  <si>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</si>
  <si>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</si>
  <si>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</si>
  <si>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</si>
  <si>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</si>
  <si>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</si>
  <si>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</si>
  <si>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</si>
  <si>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</si>
  <si>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</si>
  <si>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</si>
  <si>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</si>
  <si>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</si>
  <si>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</si>
  <si>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</si>
  <si>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</si>
  <si>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</si>
  <si>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</si>
  <si>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</si>
  <si>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</si>
  <si>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</si>
  <si>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</si>
  <si>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</si>
  <si>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</si>
  <si>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</si>
  <si>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</si>
  <si>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</si>
  <si>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</si>
  <si>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</si>
  <si>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</si>
  <si>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</si>
  <si>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</si>
  <si>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</si>
  <si>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</si>
  <si>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</si>
  <si>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</si>
  <si>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</si>
  <si>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</si>
  <si>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</si>
  <si>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</si>
  <si>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</si>
  <si>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</si>
  <si>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</si>
  <si>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</si>
  <si>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</si>
  <si>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</si>
  <si>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</si>
  <si>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</si>
  <si>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</si>
  <si>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</si>
  <si>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</si>
  <si>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</si>
  <si>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</si>
  <si>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</si>
  <si>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</si>
  <si>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</si>
  <si>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</si>
  <si>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</si>
  <si>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</si>
  <si>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</si>
  <si>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</si>
  <si>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</si>
  <si>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</si>
  <si>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</si>
  <si>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</si>
  <si>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</si>
  <si>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</si>
  <si>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</si>
  <si>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</si>
  <si>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</si>
  <si>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</si>
  <si>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</si>
  <si>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</si>
  <si>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</si>
  <si>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</si>
  <si>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</si>
  <si>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</si>
  <si>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</si>
  <si>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</si>
  <si>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</si>
  <si>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</si>
  <si>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</si>
  <si>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</si>
  <si>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</si>
  <si>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</si>
  <si>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</si>
  <si>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</si>
  <si>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</si>
  <si>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</si>
  <si>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</si>
  <si>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</si>
  <si>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</si>
  <si>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</si>
  <si>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</si>
  <si>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大阪府</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</si>
  <si>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</si>
  <si>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</si>
  <si>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</si>
  <si>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</si>
  <si>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</si>
  <si>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</si>
  <si>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</si>
  <si>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</si>
  <si>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</si>
  <si>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</si>
  <si>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</si>
  <si>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</si>
  <si>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</si>
  <si>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</si>
  <si>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</si>
  <si>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</si>
  <si>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</si>
  <si>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</si>
  <si>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</si>
  <si>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</si>
  <si>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日本万国博覧会記念公園事業特別会計</t>
    <phoneticPr fontId="5"/>
  </si>
  <si>
    <t>就農支援資金等特別会計</t>
    <phoneticPr fontId="5"/>
  </si>
  <si>
    <t>-</t>
    <phoneticPr fontId="5"/>
  </si>
  <si>
    <t>大阪府営住宅事業特別会計</t>
    <phoneticPr fontId="5"/>
  </si>
  <si>
    <t>関西国際空港関連事業特別会計</t>
    <phoneticPr fontId="5"/>
  </si>
  <si>
    <t>不動産調達特別会計</t>
    <phoneticPr fontId="5"/>
  </si>
  <si>
    <t>市町村施設整備資金特別会計</t>
    <phoneticPr fontId="5"/>
  </si>
  <si>
    <t>公債管理特別会計</t>
    <phoneticPr fontId="5"/>
  </si>
  <si>
    <t>地方消費税清算特別会計</t>
    <phoneticPr fontId="5"/>
  </si>
  <si>
    <t>母子父子寡婦福祉資金特別会計</t>
    <phoneticPr fontId="5"/>
  </si>
  <si>
    <t>中小企業振興資金特別会計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</si>
  <si>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</si>
  <si>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</si>
  <si>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</si>
  <si>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</si>
  <si>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</si>
  <si>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</si>
  <si>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</si>
  <si>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</si>
  <si>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</si>
  <si>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</si>
  <si>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</si>
  <si>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</si>
  <si>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</si>
  <si>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</si>
  <si>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</si>
  <si>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</si>
  <si>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</si>
  <si>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大阪府中央卸売市場事業会計</t>
    <phoneticPr fontId="5"/>
  </si>
  <si>
    <t>法適用企業</t>
    <phoneticPr fontId="5"/>
  </si>
  <si>
    <t>大阪府流域下水道事業会計</t>
    <phoneticPr fontId="5"/>
  </si>
  <si>
    <t>大阪府まちづくり促進事業会計</t>
    <phoneticPr fontId="5"/>
  </si>
  <si>
    <t>法適用企業</t>
    <phoneticPr fontId="5"/>
  </si>
  <si>
    <t>港湾整備事業特別会計</t>
    <phoneticPr fontId="5"/>
  </si>
  <si>
    <t>法非適用企業</t>
    <phoneticPr fontId="5"/>
  </si>
  <si>
    <t>箕面北部丘陵整備事業特別会計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</si>
  <si>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</si>
  <si>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</si>
  <si>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</si>
  <si>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</si>
  <si>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</si>
  <si>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</si>
  <si>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</si>
  <si>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</si>
  <si>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</si>
  <si>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</si>
  <si>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</si>
  <si>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</si>
  <si>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</si>
  <si>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</si>
  <si>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</si>
  <si>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</si>
  <si>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</si>
  <si>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</si>
  <si>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</si>
  <si>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</si>
  <si>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</si>
  <si>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</si>
  <si>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</si>
  <si>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</si>
  <si>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</si>
  <si>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</si>
  <si>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</si>
  <si>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</si>
  <si>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</si>
  <si>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</si>
  <si>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</si>
  <si>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</si>
  <si>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</si>
  <si>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</si>
  <si>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</si>
  <si>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</si>
  <si>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</si>
  <si>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</si>
  <si>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</si>
  <si>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</si>
  <si>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</si>
  <si>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</si>
  <si>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</si>
  <si>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</si>
  <si>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</si>
  <si>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</si>
  <si>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</si>
  <si>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</si>
  <si>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</si>
  <si>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</si>
  <si>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</si>
  <si>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</si>
  <si>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</si>
  <si>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</si>
  <si>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</si>
  <si>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</si>
  <si>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</si>
  <si>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</si>
  <si>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箕面北部丘陵整備事業特別会計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</si>
  <si>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</si>
  <si>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</si>
  <si>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</si>
  <si>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</si>
  <si>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</si>
  <si>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</si>
  <si>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</si>
  <si>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</si>
  <si>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</si>
  <si>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</si>
  <si>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</si>
  <si>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</si>
  <si>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</si>
  <si>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</si>
  <si>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</si>
  <si>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</si>
  <si>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</si>
  <si>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</si>
  <si>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</si>
  <si>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</si>
  <si>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</si>
  <si>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</si>
  <si>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</si>
  <si>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</si>
  <si>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</si>
  <si>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</si>
  <si>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</si>
  <si>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</si>
  <si>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</si>
  <si>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</si>
  <si>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</si>
  <si>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</si>
  <si>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</si>
  <si>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</si>
  <si>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</si>
  <si>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</si>
  <si>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</si>
  <si>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</si>
  <si>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</si>
  <si>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</si>
  <si>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</si>
  <si>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</si>
  <si>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</si>
  <si>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</si>
  <si>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</si>
  <si>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</si>
  <si>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</si>
  <si>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</si>
  <si>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</si>
  <si>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</si>
  <si>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</si>
  <si>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</si>
  <si>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</si>
  <si>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</si>
  <si>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</si>
  <si>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</si>
  <si>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</si>
  <si>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</si>
  <si>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</si>
  <si>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</si>
  <si>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</si>
  <si>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</si>
  <si>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</si>
  <si>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</si>
  <si>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</si>
  <si>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</si>
  <si>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</si>
  <si>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</si>
  <si>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</si>
  <si>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</si>
  <si>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</si>
  <si>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</si>
  <si>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</si>
  <si>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</si>
  <si>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</si>
  <si>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</si>
  <si>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</si>
  <si>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</si>
  <si>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</si>
  <si>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</si>
  <si>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</si>
  <si>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</si>
  <si>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</si>
  <si>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</si>
  <si>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</si>
  <si>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0.03</t>
  </si>
  <si>
    <t>▲ 1.24</t>
  </si>
  <si>
    <t>▲ 0.14</t>
  </si>
  <si>
    <t>一般会計</t>
  </si>
  <si>
    <t>大阪府まちづくり促進事業会計</t>
  </si>
  <si>
    <t>地方消費税清算特別会計</t>
  </si>
  <si>
    <t>大阪府中央卸売市場事業会計</t>
  </si>
  <si>
    <t>大阪府流域下水道事業会計</t>
  </si>
  <si>
    <t>公債管理特別会計</t>
  </si>
  <si>
    <t>大阪府営住宅事業特別会計</t>
  </si>
  <si>
    <t>日本万国博覧会記念公園事業特別会計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</si>
  <si>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</si>
  <si>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</si>
  <si>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</si>
  <si>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</si>
  <si>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</si>
  <si>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</si>
  <si>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</si>
  <si>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</si>
  <si>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公共施設等整備基金</t>
    <phoneticPr fontId="5"/>
  </si>
  <si>
    <t>地域医療介護総合確保基金</t>
    <phoneticPr fontId="5"/>
  </si>
  <si>
    <t>府営住宅整備基金</t>
    <phoneticPr fontId="5"/>
  </si>
  <si>
    <t>介護保険財政安定化基金</t>
    <phoneticPr fontId="5"/>
  </si>
  <si>
    <t>日本万国博覧会記念公園基金</t>
    <rPh sb="0" eb="2">
      <t>ニホン</t>
    </rPh>
    <rPh sb="2" eb="4">
      <t>バンコク</t>
    </rPh>
    <rPh sb="4" eb="7">
      <t>ハクランカイ</t>
    </rPh>
    <rPh sb="7" eb="9">
      <t>キネン</t>
    </rPh>
    <rPh sb="9" eb="11">
      <t>コウエン</t>
    </rPh>
    <rPh sb="11" eb="13">
      <t>キキン</t>
    </rPh>
    <phoneticPr fontId="5"/>
  </si>
  <si>
    <t>関西広域連合</t>
    <rPh sb="0" eb="2">
      <t>カンサイ</t>
    </rPh>
    <rPh sb="2" eb="4">
      <t>コウイキ</t>
    </rPh>
    <rPh sb="4" eb="6">
      <t>レンゴウ</t>
    </rPh>
    <phoneticPr fontId="2"/>
  </si>
  <si>
    <t>大阪府都市整備推進センター</t>
  </si>
  <si>
    <t>大阪府タウン管理財団</t>
  </si>
  <si>
    <t>関西・大阪２１世紀協会</t>
  </si>
  <si>
    <t>大阪府みどり公社</t>
  </si>
  <si>
    <t>大阪府漁業振興基金</t>
  </si>
  <si>
    <t>大阪府地域支援人権金融公社</t>
  </si>
  <si>
    <t>大阪産業局</t>
    <rPh sb="0" eb="2">
      <t>オオサカ</t>
    </rPh>
    <rPh sb="2" eb="4">
      <t>サンギョウ</t>
    </rPh>
    <rPh sb="4" eb="5">
      <t>キョク</t>
    </rPh>
    <phoneticPr fontId="2"/>
  </si>
  <si>
    <t>千里ライフサイエンス振興財団</t>
  </si>
  <si>
    <t>大阪府地域福祉推進財団</t>
  </si>
  <si>
    <t>大阪府保健医療財団</t>
  </si>
  <si>
    <t>大阪府生活衛生営業指導センター</t>
  </si>
  <si>
    <t>大阪国際平和センター</t>
  </si>
  <si>
    <t>大阪府男女共同参画推進財団</t>
  </si>
  <si>
    <t>大阪府青少年活動財団</t>
    <rPh sb="2" eb="3">
      <t>フ</t>
    </rPh>
    <rPh sb="3" eb="6">
      <t>セイショウネン</t>
    </rPh>
    <rPh sb="6" eb="8">
      <t>カツドウ</t>
    </rPh>
    <phoneticPr fontId="3"/>
  </si>
  <si>
    <t>大阪国際児童文学振興財団</t>
  </si>
  <si>
    <t>大阪府育英会</t>
  </si>
  <si>
    <t>大阪府学校給食会</t>
    <rPh sb="0" eb="3">
      <t>オオサカフ</t>
    </rPh>
    <rPh sb="3" eb="5">
      <t>ガッコウ</t>
    </rPh>
    <rPh sb="5" eb="7">
      <t>キュウショク</t>
    </rPh>
    <rPh sb="7" eb="8">
      <t>カイ</t>
    </rPh>
    <phoneticPr fontId="2"/>
  </si>
  <si>
    <t>大阪スポーツ協会</t>
  </si>
  <si>
    <t>大阪府文化財センター</t>
  </si>
  <si>
    <t>アジア・太平洋人権情報センター</t>
  </si>
  <si>
    <t>日本センチュリー交響楽団</t>
  </si>
  <si>
    <t>大阪府こども会育成連合会</t>
  </si>
  <si>
    <t>大阪みどりのトラスト協会</t>
  </si>
  <si>
    <t>地球環境センター</t>
  </si>
  <si>
    <t>大阪府国際交流財団</t>
  </si>
  <si>
    <t>大阪府暴力追放推進センター</t>
  </si>
  <si>
    <t>大阪鶴見フラワーセンター</t>
  </si>
  <si>
    <t>パナソニック交野</t>
  </si>
  <si>
    <t>ダイキンサンライズ摂津</t>
  </si>
  <si>
    <t>西成労働福祉センター</t>
  </si>
  <si>
    <t>大阪国際会議場</t>
  </si>
  <si>
    <t>大阪モノレール</t>
  </si>
  <si>
    <t>関西高速鉄道</t>
    <rPh sb="0" eb="2">
      <t>カンサイ</t>
    </rPh>
    <rPh sb="2" eb="4">
      <t>コウソク</t>
    </rPh>
    <rPh sb="4" eb="6">
      <t>テツドウ</t>
    </rPh>
    <phoneticPr fontId="2"/>
  </si>
  <si>
    <t>大阪外環状鉄道</t>
  </si>
  <si>
    <t>北大阪急行電鉄</t>
  </si>
  <si>
    <t>堺泉北埠頭</t>
  </si>
  <si>
    <t>大阪府住宅供給公社</t>
  </si>
  <si>
    <t>大阪府道路公社</t>
  </si>
  <si>
    <t>大阪府土地開発公社</t>
  </si>
  <si>
    <t>公立大学法人大阪</t>
  </si>
  <si>
    <t>大阪府立病院機構</t>
  </si>
  <si>
    <t>大阪産業技術研究所</t>
  </si>
  <si>
    <t>大阪府立環境農林水産総合研究所</t>
  </si>
  <si>
    <t>大阪国際経済振興センター</t>
    <rPh sb="0" eb="2">
      <t>オオサカ</t>
    </rPh>
    <rPh sb="2" eb="4">
      <t>コクサイ</t>
    </rPh>
    <rPh sb="4" eb="6">
      <t>ケイザイ</t>
    </rPh>
    <rPh sb="6" eb="8">
      <t>シンコウ</t>
    </rPh>
    <phoneticPr fontId="2"/>
  </si>
  <si>
    <t>関西国際空港土地保有</t>
    <rPh sb="0" eb="2">
      <t>カンサイ</t>
    </rPh>
    <rPh sb="2" eb="4">
      <t>コクサイ</t>
    </rPh>
    <rPh sb="4" eb="6">
      <t>クウコウ</t>
    </rPh>
    <rPh sb="6" eb="8">
      <t>トチ</t>
    </rPh>
    <rPh sb="8" eb="10">
      <t>ホユウ</t>
    </rPh>
    <phoneticPr fontId="2"/>
  </si>
  <si>
    <t>大阪観光局</t>
    <rPh sb="0" eb="2">
      <t>オオサカ</t>
    </rPh>
    <rPh sb="2" eb="5">
      <t>カンコウキョク</t>
    </rPh>
    <phoneticPr fontId="3"/>
  </si>
  <si>
    <t>大阪健康安全基盤研究所</t>
    <rPh sb="0" eb="2">
      <t>オオサカ</t>
    </rPh>
    <rPh sb="2" eb="4">
      <t>ケンコウ</t>
    </rPh>
    <rPh sb="4" eb="6">
      <t>アンゼン</t>
    </rPh>
    <rPh sb="6" eb="8">
      <t>キバン</t>
    </rPh>
    <rPh sb="8" eb="11">
      <t>ケンキュウショ</t>
    </rPh>
    <phoneticPr fontId="3"/>
  </si>
  <si>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</si>
  <si>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</si>
  <si>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</si>
  <si>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</si>
  <si>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</si>
  <si>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はグループ内平均と比較して低くなっているが、実質公債費比率は高くなっている。将来負担比率については、H30からR01にかけて、地方債の現在高の減や、減債基金などの地方債の償還等に充当可能な基金残高の増などにより分子が改善するとともに、標準財政規模の増などに伴い分母も改善したことにより、減少している。一方、実質公債費比率は、過去の減債基金からの借入等により、減債基金積立不足算定額が大きいことなどからグループ内平均と比較して高くなっていると思われるが、計画的に減債基金の復元を実施していることなどから、今後も低下していくものと見込んでいる。</t>
    <rPh sb="131" eb="132">
      <t>ゾウ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</si>
  <si>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</si>
  <si>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</si>
  <si>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</si>
  <si>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はグループ内平均と比較してともに低くなっている。将来負担比率については、グループ内平均値はH30からR01にかけて1.6ポイント減少しており、大阪府では、地方債の現在高の減や、減債基金などの地方債の償還等に充当可能な基金残高の増などにより分子が改善するとともに、標準財政規模の増などに伴い分母も改善したことにより、9.5ポイント減少している。また、有形固定資産減価償却率については、グループ内平均がH30からR01にかけて0.6ポイント減少しており、大阪府では1.3ポイント増加している。なお、大阪府では平成27年11月に「大阪府ファシリティマネジメント基本方針」を策定し、公共施設等の長寿命化や、売却・撤去等による総量の最適化に取り組んでいる。</t>
    <rPh sb="158" eb="159">
      <t>ゾウ</t>
    </rPh>
    <rPh sb="238" eb="240">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</si>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</sst>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DE743F-296D-4F36-AB96-76E1367398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B1EA-48C2-80B3-E10FA9A0CC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20969</c:v>
                </c:pt>
                <c:pt idx="1">
                  <c:v>21583</c:v>
                </c:pt>
                <c:pt idx="2">
                  <c:v>19683</c:v>
                </c:pt>
                <c:pt idx="3">
                  <c:v>21498</c:v>
                </c:pt>
                <c:pt idx="4">
                  <c:v>19687</c:v>
                </c:pt>
              </c:numCache>
            </c:numRef>
          </c:val>
          <c:smooth val="0"/>
          <c:extLst>
            <c:ext xmlns:c16="http://schemas.microsoft.com/office/drawing/2014/chart" uri="{C3380CC4-5D6E-409C-BE32-E72D297353CC}">
              <c16:uniqueId val="{00000001-B1EA-48C2-80B3-E10FA9A0CC8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0.56000000000000005</c:v>
                </c:pt>
                <c:pt idx="1">
                  <c:v>0.23</c:v>
                </c:pt>
                <c:pt idx="2">
                  <c:v>0.52</c:v>
                </c:pt>
                <c:pt idx="3">
                  <c:v>0.37</c:v>
                </c:pt>
                <c:pt idx="4">
                  <c:v>2.33</c:v>
                </c:pt>
              </c:numCache>
            </c:numRef>
          </c:val>
          <c:extLst>
            <c:ext xmlns:c16="http://schemas.microsoft.com/office/drawing/2014/chart" uri="{C3380CC4-5D6E-409C-BE32-E72D297353CC}">
              <c16:uniqueId val="{00000000-EB16-4EFF-B584-7BA3D621F5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9.82</c:v>
                </c:pt>
                <c:pt idx="1">
                  <c:v>9.01</c:v>
                </c:pt>
                <c:pt idx="2">
                  <c:v>9.48</c:v>
                </c:pt>
                <c:pt idx="3">
                  <c:v>9.49</c:v>
                </c:pt>
                <c:pt idx="4">
                  <c:v>9.9</c:v>
                </c:pt>
              </c:numCache>
            </c:numRef>
          </c:val>
          <c:extLst>
            <c:ext xmlns:c16="http://schemas.microsoft.com/office/drawing/2014/chart" uri="{C3380CC4-5D6E-409C-BE32-E72D297353CC}">
              <c16:uniqueId val="{00000001-EB16-4EFF-B584-7BA3D621F51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-1.24</c:v>
                </c:pt>
                <c:pt idx="2">
                  <c:v>0.18</c:v>
                </c:pt>
                <c:pt idx="3">
                  <c:v>-0.14000000000000001</c:v>
                </c:pt>
                <c:pt idx="4">
                  <c:v>2.2599999999999998</c:v>
                </c:pt>
              </c:numCache>
            </c:numRef>
          </c:val>
          <c:smooth val="0"/>
          <c:extLst>
            <c:ext xmlns:c16="http://schemas.microsoft.com/office/drawing/2014/chart" uri="{C3380CC4-5D6E-409C-BE32-E72D297353CC}">
              <c16:uniqueId val="{00000002-EB16-4EFF-B584-7BA3D621F51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#N/A</c:v>
                </c:pt>
                <c:pt idx="3">
                  <c:v>0.15</c:v>
                </c:pt>
                <c:pt idx="4">
                  <c:v>#N/A</c:v>
                </c:pt>
                <c:pt idx="5">
                  <c:v>0.95</c:v>
                </c:pt>
                <c:pt idx="6">
                  <c:v>#N/A</c:v>
                </c:pt>
                <c:pt idx="7">
                  <c:v>0.47</c:v>
                </c:pt>
                <c:pt idx="8">
                  <c:v>#N/A</c:v>
                </c:pt>
                <c:pt idx="9">
                  <c:v>0.01</c:v>
                </c:pt>
              </c:numCache>
            </c:numRef>
          </c:val>
          <c:extLst>
            <c:ext xmlns:c16="http://schemas.microsoft.com/office/drawing/2014/chart" uri="{C3380CC4-5D6E-409C-BE32-E72D297353CC}">
              <c16:uniqueId val="{00000000-B7BC-4B0A-AE26-63FAC8DBDC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BC-4B0A-AE26-63FAC8DBDC65}"/>
            </c:ext>
          </c:extLst>
        </c:ser>
        <c:ser>
          <c:idx val="2"/>
          <c:order val="2"/>
          <c:tx>
            <c:strRef>
              <c:f>データシート!$A$29</c:f>
              <c:strCache>
                <c:ptCount val="1"/>
                <c:pt idx="0">
                  <c:v>日本万国博覧会記念公園事業特別会計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c:v>
                </c:pt>
                <c:pt idx="4">
                  <c:v>#N/A</c:v>
                </c:pt>
                <c:pt idx="5">
                  <c:v>0.03</c:v>
                </c:pt>
                <c:pt idx="6">
                  <c:v>#N/A</c:v>
                </c:pt>
                <c:pt idx="7">
                  <c:v>0</c:v>
                </c:pt>
                <c:pt idx="8">
                  <c:v>#N/A</c:v>
                </c:pt>
                <c:pt idx="9">
                  <c:v>0.01</c:v>
                </c:pt>
              </c:numCache>
            </c:numRef>
          </c:val>
          <c:extLst>
            <c:ext xmlns:c16="http://schemas.microsoft.com/office/drawing/2014/chart" uri="{C3380CC4-5D6E-409C-BE32-E72D297353CC}">
              <c16:uniqueId val="{00000002-B7BC-4B0A-AE26-63FAC8DBDC65}"/>
            </c:ext>
          </c:extLst>
        </c:ser>
        <c:ser>
          <c:idx val="3"/>
          <c:order val="3"/>
          <c:tx>
            <c:strRef>
              <c:f>データシート!$A$30</c:f>
              <c:strCache>
                <c:ptCount val="1"/>
                <c:pt idx="0">
                  <c:v>大阪府営住宅事業特別会計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0.01</c:v>
                </c:pt>
                <c:pt idx="4">
                  <c:v>#N/A</c:v>
                </c:pt>
                <c:pt idx="5">
                  <c:v>0.22</c:v>
                </c:pt>
                <c:pt idx="6">
                  <c:v>#N/A</c:v>
                </c:pt>
                <c:pt idx="7">
                  <c:v>0.01</c:v>
                </c:pt>
                <c:pt idx="8">
                  <c:v>#N/A</c:v>
                </c:pt>
                <c:pt idx="9">
                  <c:v>0.02</c:v>
                </c:pt>
              </c:numCache>
            </c:numRef>
          </c:val>
          <c:extLst>
            <c:ext xmlns:c16="http://schemas.microsoft.com/office/drawing/2014/chart" uri="{C3380CC4-5D6E-409C-BE32-E72D297353CC}">
              <c16:uniqueId val="{00000003-B7BC-4B0A-AE26-63FAC8DBDC65}"/>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7BC-4B0A-AE26-63FAC8DBDC65}"/>
            </c:ext>
          </c:extLst>
        </c:ser>
        <c:ser>
          <c:idx val="5"/>
          <c:order val="5"/>
          <c:tx>
            <c:strRef>
              <c:f>データシート!$A$32</c:f>
              <c:strCache>
                <c:ptCount val="1"/>
                <c:pt idx="0">
                  <c:v>大阪府流域下水道事業会計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0.03</c:v>
                </c:pt>
                <c:pt idx="8">
                  <c:v>#N/A</c:v>
                </c:pt>
                <c:pt idx="9">
                  <c:v>0.11</c:v>
                </c:pt>
              </c:numCache>
            </c:numRef>
          </c:val>
          <c:extLst>
            <c:ext xmlns:c16="http://schemas.microsoft.com/office/drawing/2014/chart" uri="{C3380CC4-5D6E-409C-BE32-E72D297353CC}">
              <c16:uniqueId val="{00000005-B7BC-4B0A-AE26-63FAC8DBDC65}"/>
            </c:ext>
          </c:extLst>
        </c:ser>
        <c:ser>
          <c:idx val="6"/>
          <c:order val="6"/>
          <c:tx>
            <c:strRef>
              <c:f>データシート!$A$33</c:f>
              <c:strCache>
                <c:ptCount val="1"/>
                <c:pt idx="0">
                  <c:v>大阪府中央卸売市場事業会計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7.0000000000000007E-2</c:v>
                </c:pt>
                <c:pt idx="4">
                  <c:v>#N/A</c:v>
                </c:pt>
                <c:pt idx="5">
                  <c:v>0.08</c:v>
                </c:pt>
                <c:pt idx="6">
                  <c:v>#N/A</c:v>
                </c:pt>
                <c:pt idx="7">
                  <c:v>0.09</c:v>
                </c:pt>
                <c:pt idx="8">
                  <c:v>#N/A</c:v>
                </c:pt>
                <c:pt idx="9">
                  <c:v>0.11</c:v>
                </c:pt>
              </c:numCache>
            </c:numRef>
          </c:val>
          <c:extLst>
            <c:ext xmlns:c16="http://schemas.microsoft.com/office/drawing/2014/chart" uri="{C3380CC4-5D6E-409C-BE32-E72D297353CC}">
              <c16:uniqueId val="{00000006-B7BC-4B0A-AE26-63FAC8DBDC65}"/>
            </c:ext>
          </c:extLst>
        </c:ser>
        <c:ser>
          <c:idx val="7"/>
          <c:order val="7"/>
          <c:tx>
            <c:strRef>
              <c:f>データシート!$A$34</c:f>
              <c:strCache>
                <c:ptCount val="1"/>
                <c:pt idx="0">
                  <c:v>地方消費税清算特別会計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0.4</c:v>
                </c:pt>
              </c:numCache>
            </c:numRef>
          </c:val>
          <c:extLst>
            <c:ext xmlns:c16="http://schemas.microsoft.com/office/drawing/2014/chart" uri="{C3380CC4-5D6E-409C-BE32-E72D297353CC}">
              <c16:uniqueId val="{00000007-B7BC-4B0A-AE26-63FAC8DBDC65}"/>
            </c:ext>
          </c:extLst>
        </c:ser>
        <c:ser>
          <c:idx val="8"/>
          <c:order val="8"/>
          <c:tx>
            <c:strRef>
              <c:f>データシート!$A$35</c:f>
              <c:strCache>
                <c:ptCount val="1"/>
                <c:pt idx="0">
                  <c:v>大阪府まちづくり促進事業会計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0.32</c:v>
                </c:pt>
                <c:pt idx="2">
                  <c:v>#N/A</c:v>
                </c:pt>
                <c:pt idx="3">
                  <c:v>0.48</c:v>
                </c:pt>
                <c:pt idx="4">
                  <c:v>#N/A</c:v>
                </c:pt>
                <c:pt idx="5">
                  <c:v>0.6</c:v>
                </c:pt>
                <c:pt idx="6">
                  <c:v>#N/A</c:v>
                </c:pt>
                <c:pt idx="7">
                  <c:v>1</c:v>
                </c:pt>
                <c:pt idx="8">
                  <c:v>#N/A</c:v>
                </c:pt>
                <c:pt idx="9">
                  <c:v>1.08</c:v>
                </c:pt>
              </c:numCache>
            </c:numRef>
          </c:val>
          <c:extLst>
            <c:ext xmlns:c16="http://schemas.microsoft.com/office/drawing/2014/chart" uri="{C3380CC4-5D6E-409C-BE32-E72D297353CC}">
              <c16:uniqueId val="{00000008-B7BC-4B0A-AE26-63FAC8DBDC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0.33</c:v>
                </c:pt>
                <c:pt idx="2">
                  <c:v>#N/A</c:v>
                </c:pt>
                <c:pt idx="3">
                  <c:v>0.12</c:v>
                </c:pt>
                <c:pt idx="4">
                  <c:v>#N/A</c:v>
                </c:pt>
                <c:pt idx="5">
                  <c:v>0.18</c:v>
                </c:pt>
                <c:pt idx="6">
                  <c:v>#N/A</c:v>
                </c:pt>
                <c:pt idx="7">
                  <c:v>0.31</c:v>
                </c:pt>
                <c:pt idx="8">
                  <c:v>#N/A</c:v>
                </c:pt>
                <c:pt idx="9">
                  <c:v>1.82</c:v>
                </c:pt>
              </c:numCache>
            </c:numRef>
          </c:val>
          <c:extLst>
            <c:ext xmlns:c16="http://schemas.microsoft.com/office/drawing/2014/chart" uri="{C3380CC4-5D6E-409C-BE32-E72D297353CC}">
              <c16:uniqueId val="{00000009-B7BC-4B0A-AE26-63FAC8DBDC6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251130</c:v>
                </c:pt>
                <c:pt idx="5">
                  <c:v>247515</c:v>
                </c:pt>
                <c:pt idx="8">
                  <c:v>264049</c:v>
                </c:pt>
                <c:pt idx="11">
                  <c:v>246752</c:v>
                </c:pt>
                <c:pt idx="14">
                  <c:v>244852</c:v>
                </c:pt>
              </c:numCache>
            </c:numRef>
          </c:val>
          <c:extLst>
            <c:ext xmlns:c16="http://schemas.microsoft.com/office/drawing/2014/chart" uri="{C3380CC4-5D6E-409C-BE32-E72D297353CC}">
              <c16:uniqueId val="{00000000-5714-4DF1-8F7F-D82363D8EC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14-4DF1-8F7F-D82363D8EC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4254</c:v>
                </c:pt>
                <c:pt idx="3">
                  <c:v>3189</c:v>
                </c:pt>
                <c:pt idx="6">
                  <c:v>4009</c:v>
                </c:pt>
                <c:pt idx="9">
                  <c:v>4307</c:v>
                </c:pt>
                <c:pt idx="12">
                  <c:v>4469</c:v>
                </c:pt>
              </c:numCache>
            </c:numRef>
          </c:val>
          <c:extLst>
            <c:ext xmlns:c16="http://schemas.microsoft.com/office/drawing/2014/chart" uri="{C3380CC4-5D6E-409C-BE32-E72D297353CC}">
              <c16:uniqueId val="{00000002-5714-4DF1-8F7F-D82363D8EC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2</c:v>
                </c:pt>
                <c:pt idx="12">
                  <c:v>2</c:v>
                </c:pt>
              </c:numCache>
            </c:numRef>
          </c:val>
          <c:extLst>
            <c:ext xmlns:c16="http://schemas.microsoft.com/office/drawing/2014/chart" uri="{C3380CC4-5D6E-409C-BE32-E72D297353CC}">
              <c16:uniqueId val="{00000003-5714-4DF1-8F7F-D82363D8EC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12483</c:v>
                </c:pt>
                <c:pt idx="3">
                  <c:v>11290</c:v>
                </c:pt>
                <c:pt idx="6">
                  <c:v>11119</c:v>
                </c:pt>
                <c:pt idx="9">
                  <c:v>10356</c:v>
                </c:pt>
                <c:pt idx="12">
                  <c:v>7432</c:v>
                </c:pt>
              </c:numCache>
            </c:numRef>
          </c:val>
          <c:extLst>
            <c:ext xmlns:c16="http://schemas.microsoft.com/office/drawing/2014/chart" uri="{C3380CC4-5D6E-409C-BE32-E72D297353CC}">
              <c16:uniqueId val="{00000004-5714-4DF1-8F7F-D82363D8EC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230747</c:v>
                </c:pt>
                <c:pt idx="3">
                  <c:v>229750</c:v>
                </c:pt>
                <c:pt idx="6">
                  <c:v>225308</c:v>
                </c:pt>
                <c:pt idx="9">
                  <c:v>229707</c:v>
                </c:pt>
                <c:pt idx="12">
                  <c:v>233466</c:v>
                </c:pt>
              </c:numCache>
            </c:numRef>
          </c:val>
          <c:extLst>
            <c:ext xmlns:c16="http://schemas.microsoft.com/office/drawing/2014/chart" uri="{C3380CC4-5D6E-409C-BE32-E72D297353CC}">
              <c16:uniqueId val="{00000005-5714-4DF1-8F7F-D82363D8EC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118290</c:v>
                </c:pt>
                <c:pt idx="3">
                  <c:v>112986</c:v>
                </c:pt>
                <c:pt idx="6">
                  <c:v>88848</c:v>
                </c:pt>
                <c:pt idx="9">
                  <c:v>86482</c:v>
                </c:pt>
                <c:pt idx="12">
                  <c:v>68913</c:v>
                </c:pt>
              </c:numCache>
            </c:numRef>
          </c:val>
          <c:extLst>
            <c:ext xmlns:c16="http://schemas.microsoft.com/office/drawing/2014/chart" uri="{C3380CC4-5D6E-409C-BE32-E72D297353CC}">
              <c16:uniqueId val="{00000006-5714-4DF1-8F7F-D82363D8EC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143561</c:v>
                </c:pt>
                <c:pt idx="3">
                  <c:v>149023</c:v>
                </c:pt>
                <c:pt idx="6">
                  <c:v>173750</c:v>
                </c:pt>
                <c:pt idx="9">
                  <c:v>117541</c:v>
                </c:pt>
                <c:pt idx="12">
                  <c:v>114177</c:v>
                </c:pt>
              </c:numCache>
            </c:numRef>
          </c:val>
          <c:extLst>
            <c:ext xmlns:c16="http://schemas.microsoft.com/office/drawing/2014/chart" uri="{C3380CC4-5D6E-409C-BE32-E72D297353CC}">
              <c16:uniqueId val="{00000007-5714-4DF1-8F7F-D82363D8EC5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258205</c:v>
                </c:pt>
                <c:pt idx="2">
                  <c:v>#N/A</c:v>
                </c:pt>
                <c:pt idx="3">
                  <c:v>#N/A</c:v>
                </c:pt>
                <c:pt idx="4">
                  <c:v>258723</c:v>
                </c:pt>
                <c:pt idx="5">
                  <c:v>#N/A</c:v>
                </c:pt>
                <c:pt idx="6">
                  <c:v>#N/A</c:v>
                </c:pt>
                <c:pt idx="7">
                  <c:v>238985</c:v>
                </c:pt>
                <c:pt idx="8">
                  <c:v>#N/A</c:v>
                </c:pt>
                <c:pt idx="9">
                  <c:v>#N/A</c:v>
                </c:pt>
                <c:pt idx="10">
                  <c:v>201643</c:v>
                </c:pt>
                <c:pt idx="11">
                  <c:v>#N/A</c:v>
                </c:pt>
                <c:pt idx="12">
                  <c:v>#N/A</c:v>
                </c:pt>
                <c:pt idx="13">
                  <c:v>183607</c:v>
                </c:pt>
                <c:pt idx="14">
                  <c:v>#N/A</c:v>
                </c:pt>
              </c:numCache>
            </c:numRef>
          </c:val>
          <c:smooth val="0"/>
          <c:extLst>
            <c:ext xmlns:c16="http://schemas.microsoft.com/office/drawing/2014/chart" uri="{C3380CC4-5D6E-409C-BE32-E72D297353CC}">
              <c16:uniqueId val="{00000008-5714-4DF1-8F7F-D82363D8EC5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2919033</c:v>
                </c:pt>
                <c:pt idx="5">
                  <c:v>2945329</c:v>
                </c:pt>
                <c:pt idx="8">
                  <c:v>2940016</c:v>
                </c:pt>
                <c:pt idx="11">
                  <c:v>2928071</c:v>
                </c:pt>
                <c:pt idx="14">
                  <c:v>2903039</c:v>
                </c:pt>
              </c:numCache>
            </c:numRef>
          </c:val>
          <c:extLst>
            <c:ext xmlns:c16="http://schemas.microsoft.com/office/drawing/2014/chart" uri="{C3380CC4-5D6E-409C-BE32-E72D297353CC}">
              <c16:uniqueId val="{00000000-95C9-400E-98D2-E74D6CB850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433253</c:v>
                </c:pt>
                <c:pt idx="5">
                  <c:v>412569</c:v>
                </c:pt>
                <c:pt idx="8">
                  <c:v>393759</c:v>
                </c:pt>
                <c:pt idx="11">
                  <c:v>386205</c:v>
                </c:pt>
                <c:pt idx="14">
                  <c:v>368168</c:v>
                </c:pt>
              </c:numCache>
            </c:numRef>
          </c:val>
          <c:extLst>
            <c:ext xmlns:c16="http://schemas.microsoft.com/office/drawing/2014/chart" uri="{C3380CC4-5D6E-409C-BE32-E72D297353CC}">
              <c16:uniqueId val="{00000001-95C9-400E-98D2-E74D6CB850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700196</c:v>
                </c:pt>
                <c:pt idx="5">
                  <c:v>664365</c:v>
                </c:pt>
                <c:pt idx="8">
                  <c:v>691496</c:v>
                </c:pt>
                <c:pt idx="11">
                  <c:v>756037</c:v>
                </c:pt>
                <c:pt idx="14">
                  <c:v>852702</c:v>
                </c:pt>
              </c:numCache>
            </c:numRef>
          </c:val>
          <c:extLst>
            <c:ext xmlns:c16="http://schemas.microsoft.com/office/drawing/2014/chart" uri="{C3380CC4-5D6E-409C-BE32-E72D297353CC}">
              <c16:uniqueId val="{00000002-95C9-400E-98D2-E74D6CB850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C9-400E-98D2-E74D6CB850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C9-400E-98D2-E74D6CB850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51229</c:v>
                </c:pt>
                <c:pt idx="3">
                  <c:v>35176</c:v>
                </c:pt>
                <c:pt idx="6">
                  <c:v>27144</c:v>
                </c:pt>
                <c:pt idx="9">
                  <c:v>26268</c:v>
                </c:pt>
                <c:pt idx="12">
                  <c:v>24550</c:v>
                </c:pt>
              </c:numCache>
            </c:numRef>
          </c:val>
          <c:extLst>
            <c:ext xmlns:c16="http://schemas.microsoft.com/office/drawing/2014/chart" uri="{C3380CC4-5D6E-409C-BE32-E72D297353CC}">
              <c16:uniqueId val="{00000005-95C9-400E-98D2-E74D6CB850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520924</c:v>
                </c:pt>
                <c:pt idx="3">
                  <c:v>494657</c:v>
                </c:pt>
                <c:pt idx="6">
                  <c:v>388960</c:v>
                </c:pt>
                <c:pt idx="9">
                  <c:v>375596</c:v>
                </c:pt>
                <c:pt idx="12">
                  <c:v>363802</c:v>
                </c:pt>
              </c:numCache>
            </c:numRef>
          </c:val>
          <c:extLst>
            <c:ext xmlns:c16="http://schemas.microsoft.com/office/drawing/2014/chart" uri="{C3380CC4-5D6E-409C-BE32-E72D297353CC}">
              <c16:uniqueId val="{00000006-95C9-400E-98D2-E74D6CB850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c:v>
                </c:pt>
                <c:pt idx="3">
                  <c:v>20</c:v>
                </c:pt>
                <c:pt idx="6">
                  <c:v>17</c:v>
                </c:pt>
                <c:pt idx="9">
                  <c:v>12</c:v>
                </c:pt>
                <c:pt idx="12">
                  <c:v>14</c:v>
                </c:pt>
              </c:numCache>
            </c:numRef>
          </c:val>
          <c:extLst>
            <c:ext xmlns:c16="http://schemas.microsoft.com/office/drawing/2014/chart" uri="{C3380CC4-5D6E-409C-BE32-E72D297353CC}">
              <c16:uniqueId val="{00000007-95C9-400E-98D2-E74D6CB850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184259</c:v>
                </c:pt>
                <c:pt idx="3">
                  <c:v>181308</c:v>
                </c:pt>
                <c:pt idx="6">
                  <c:v>183814</c:v>
                </c:pt>
                <c:pt idx="9">
                  <c:v>154899</c:v>
                </c:pt>
                <c:pt idx="12">
                  <c:v>137961</c:v>
                </c:pt>
              </c:numCache>
            </c:numRef>
          </c:val>
          <c:extLst>
            <c:ext xmlns:c16="http://schemas.microsoft.com/office/drawing/2014/chart" uri="{C3380CC4-5D6E-409C-BE32-E72D297353CC}">
              <c16:uniqueId val="{00000008-95C9-400E-98D2-E74D6CB850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55207</c:v>
                </c:pt>
                <c:pt idx="3">
                  <c:v>55543</c:v>
                </c:pt>
                <c:pt idx="6">
                  <c:v>50370</c:v>
                </c:pt>
                <c:pt idx="9">
                  <c:v>44150</c:v>
                </c:pt>
                <c:pt idx="12">
                  <c:v>37463</c:v>
                </c:pt>
              </c:numCache>
            </c:numRef>
          </c:val>
          <c:extLst>
            <c:ext xmlns:c16="http://schemas.microsoft.com/office/drawing/2014/chart" uri="{C3380CC4-5D6E-409C-BE32-E72D297353CC}">
              <c16:uniqueId val="{00000009-95C9-400E-98D2-E74D6CB850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5936073</c:v>
                </c:pt>
                <c:pt idx="3">
                  <c:v>5891545</c:v>
                </c:pt>
                <c:pt idx="6">
                  <c:v>5838150</c:v>
                </c:pt>
                <c:pt idx="9">
                  <c:v>5822938</c:v>
                </c:pt>
                <c:pt idx="12">
                  <c:v>5799160</c:v>
                </c:pt>
              </c:numCache>
            </c:numRef>
          </c:val>
          <c:extLst>
            <c:ext xmlns:c16="http://schemas.microsoft.com/office/drawing/2014/chart" uri="{C3380CC4-5D6E-409C-BE32-E72D297353CC}">
              <c16:uniqueId val="{0000000A-95C9-400E-98D2-E74D6CB8506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2695229</c:v>
                </c:pt>
                <c:pt idx="2">
                  <c:v>#N/A</c:v>
                </c:pt>
                <c:pt idx="3">
                  <c:v>#N/A</c:v>
                </c:pt>
                <c:pt idx="4">
                  <c:v>2635986</c:v>
                </c:pt>
                <c:pt idx="5">
                  <c:v>#N/A</c:v>
                </c:pt>
                <c:pt idx="6">
                  <c:v>#N/A</c:v>
                </c:pt>
                <c:pt idx="7">
                  <c:v>2463185</c:v>
                </c:pt>
                <c:pt idx="8">
                  <c:v>#N/A</c:v>
                </c:pt>
                <c:pt idx="9">
                  <c:v>#N/A</c:v>
                </c:pt>
                <c:pt idx="10">
                  <c:v>2353550</c:v>
                </c:pt>
                <c:pt idx="11">
                  <c:v>#N/A</c:v>
                </c:pt>
                <c:pt idx="12">
                  <c:v>#N/A</c:v>
                </c:pt>
                <c:pt idx="13">
                  <c:v>2239040</c:v>
                </c:pt>
                <c:pt idx="14">
                  <c:v>#N/A</c:v>
                </c:pt>
              </c:numCache>
            </c:numRef>
          </c:val>
          <c:smooth val="0"/>
          <c:extLst>
            <c:ext xmlns:c16="http://schemas.microsoft.com/office/drawing/2014/chart" uri="{C3380CC4-5D6E-409C-BE32-E72D297353CC}">
              <c16:uniqueId val="{0000000B-95C9-400E-98D2-E74D6CB8506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147465</c:v>
                </c:pt>
                <c:pt idx="1">
                  <c:v>148890</c:v>
                </c:pt>
                <c:pt idx="2">
                  <c:v>156195</c:v>
                </c:pt>
              </c:numCache>
            </c:numRef>
          </c:val>
          <c:extLst>
            <c:ext xmlns:c16="http://schemas.microsoft.com/office/drawing/2014/chart" uri="{C3380CC4-5D6E-409C-BE32-E72D297353CC}">
              <c16:uniqueId val="{00000000-F528-4F46-A5E7-D6F5D3DE85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17305</c:v>
                </c:pt>
                <c:pt idx="1">
                  <c:v>14735</c:v>
                </c:pt>
                <c:pt idx="2">
                  <c:v>19463</c:v>
                </c:pt>
              </c:numCache>
            </c:numRef>
          </c:val>
          <c:extLst>
            <c:ext xmlns:c16="http://schemas.microsoft.com/office/drawing/2014/chart" uri="{C3380CC4-5D6E-409C-BE32-E72D297353CC}">
              <c16:uniqueId val="{00000001-F528-4F46-A5E7-D6F5D3DE85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147768</c:v>
                </c:pt>
                <c:pt idx="1">
                  <c:v>138323</c:v>
                </c:pt>
                <c:pt idx="2">
                  <c:v>127748</c:v>
                </c:pt>
              </c:numCache>
            </c:numRef>
          </c:val>
          <c:extLst>
            <c:ext xmlns:c16="http://schemas.microsoft.com/office/drawing/2014/chart" uri="{C3380CC4-5D6E-409C-BE32-E72D297353CC}">
              <c16:uniqueId val="{00000002-F528-4F46-A5E7-D6F5D3DE85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{248CF6D5-8953-4C56-8083-6F9F4E39A240}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331-4AC0-A21F-CDF842F15F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{D0289FC9-97ED-4737-80BD-8E7143CF5265}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31-4AC0-A21F-CDF842F15F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{448D9C59-499C-4AEB-B20A-B141DB39F279}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31-4AC0-A21F-CDF842F15F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{8CE5AEB7-1E63-4029-95DE-87BCA49196C1}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31-4AC0-A21F-CDF842F15F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{01352742-09D2-420E-A5BB-1191E08F275F}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31-4AC0-A21F-CDF842F15F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{665A531C-B851-45E1-B6BF-F3E7AFC3BEEC}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331-4AC0-A21F-CDF842F15F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{FC12743A-6EF4-4486-8321-5A6EE742FBDA}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331-4AC0-A21F-CDF842F15F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{F5D0FDA4-DEEC-4BFD-97ED-D9A99627A0BC}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331-4AC0-A21F-CDF842F15F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{66E3F977-37EE-44DF-91F7-8557B44A4D94}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331-4AC0-A21F-CDF842F15F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54.7</c:v>
                </c:pt>
                <c:pt idx="16">
                  <c:v>56</c:v>
                </c:pt>
                <c:pt idx="24">
                  <c:v>57.2</c:v>
                </c:pt>
                <c:pt idx="32">
                  <c:v>58.5</c:v>
                </c:pt>
              </c:numCache>
            </c:numRef>
          </c:xVal>
          <c:yVal>
            <c:numRef>
              <c:f>公会計指標分析・財政指標組合せ分析表!$BP$51:$DC$51</c:f>
              <c:numCache>
                <c:formatCode>#,##0.0;"▲ "#,##0.0</c:formatCode>
                <c:ptCount val="40"/>
                <c:pt idx="0">
                  <c:v>189</c:v>
                </c:pt>
                <c:pt idx="8">
                  <c:v>183.4</c:v>
                </c:pt>
                <c:pt idx="16">
                  <c:v>183.1</c:v>
                </c:pt>
                <c:pt idx="24">
                  <c:v>173.8</c:v>
                </c:pt>
                <c:pt idx="32">
                  <c:v>164.3</c:v>
                </c:pt>
              </c:numCache>
            </c:numRef>
          </c:yVal>
          <c:smooth val="0"/>
          <c:extLst>
            <c:ext xmlns:c16="http://schemas.microsoft.com/office/drawing/2014/chart" uri="{C3380CC4-5D6E-409C-BE32-E72D297353CC}">
              <c16:uniqueId val="{00000009-9331-4AC0-A21F-CDF842F15F0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{2C1F557E-7A79-4D8B-91BB-FCBA7BDCE25E}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331-4AC0-A21F-CDF842F15F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{EA2281BC-9AFF-4BBF-97C1-56C2D32CB337}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31-4AC0-A21F-CDF842F15F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{1012327C-230E-4D63-8562-CD01B68F2CEA}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31-4AC0-A21F-CDF842F15F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{50A6C011-AAD5-409A-87E4-D11B319A44D2}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31-4AC0-A21F-CDF842F15F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{9D976A7F-B270-4B0E-9C44-D068AC054D62}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31-4AC0-A21F-CDF842F15F0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{892F06A2-2BBF-4916-9CCC-AADDF6EAB6A1}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331-4AC0-A21F-CDF842F15F0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{A14E45F2-8354-4735-9488-CEE5318E5B38}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331-4AC0-A21F-CDF842F15F0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{85BBB83B-63F8-4508-B4BF-FF44733E59E6}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331-4AC0-A21F-CDF842F15F0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{BEB3C118-17C0-49E3-A9C7-5866B7326AF4}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331-4AC0-A21F-CDF842F15F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57.3</c:v>
                </c:pt>
                <c:pt idx="16">
                  <c:v>60.1</c:v>
                </c:pt>
                <c:pt idx="24">
                  <c:v>60.7</c:v>
                </c:pt>
                <c:pt idx="32">
                  <c:v>60.1</c:v>
                </c:pt>
              </c:numCache>
            </c:numRef>
          </c:xVal>
          <c:yVal>
            <c:numRef>
              <c:f>公会計指標分析・財政指標組合せ分析表!$BP$55:$DC$55</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9331-4AC0-A21F-CDF842F15F0F}"/>
            </c:ext>
          </c:extLst>
        </c:ser>
        <c:dLbls>
          <c:showLegendKey val="0"/>
          <c:showVal val="1"/>
          <c:showCatName val="0"/>
          <c:showSerName val="0"/>
          <c:showPercent val="0"/>
          <c:showBubbleSize val="0"/>
        </c:dLbls>
        <c:axId val="46179840"/>
        <c:axId val="46181760"/>
      </c:scatterChart>
      <c:valAx>
        <c:axId val="46179840"/>
        <c:scaling>
          <c:orientation val="minMax"/>
          <c:max val="61.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4"/>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{08E59A96-0364-420D-9301-48D21FA11DEF}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29E-4AD1-8C42-5D232E4DA0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{E3A94334-7758-4555-A8A8-11661B595701}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9E-4AD1-8C42-5D232E4DA0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{696845AB-0926-403F-A18C-996E4AE64A2A}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9E-4AD1-8C42-5D232E4DA0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{AB4526BE-5551-4D79-A5D8-1D2BC1FB6EFC}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9E-4AD1-8C42-5D232E4DA0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{B6C17B94-6317-41C3-AB2D-55D8B7A2582A}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9E-4AD1-8C42-5D232E4DA0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{9C32C3FC-DFC1-4B81-AD66-CF589BD71BC5}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29E-4AD1-8C42-5D232E4DA0B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{CAD0879F-70ED-438D-BC11-8D7BA105CBE3}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29E-4AD1-8C42-5D232E4DA0B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{3A5EF973-B5D7-44BB-B2E9-42040E0E7D11}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29E-4AD1-8C42-5D232E4DA0B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{683170E5-CC7D-40E0-B8B0-FA1E9A8AE509}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29E-4AD1-8C42-5D232E4DA0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19.399999999999999</c:v>
                </c:pt>
                <c:pt idx="8">
                  <c:v>18.399999999999999</c:v>
                </c:pt>
                <c:pt idx="16">
                  <c:v>17.899999999999999</c:v>
                </c:pt>
                <c:pt idx="24">
                  <c:v>16.8</c:v>
                </c:pt>
                <c:pt idx="32">
                  <c:v>15.3</c:v>
                </c:pt>
              </c:numCache>
            </c:numRef>
          </c:xVal>
          <c:yVal>
            <c:numRef>
              <c:f>公会計指標分析・財政指標組合せ分析表!$BP$73:$DC$73</c:f>
              <c:numCache>
                <c:formatCode>#,##0.0;"▲ "#,##0.0</c:formatCode>
                <c:ptCount val="40"/>
                <c:pt idx="0">
                  <c:v>189</c:v>
                </c:pt>
                <c:pt idx="8">
                  <c:v>183.4</c:v>
                </c:pt>
                <c:pt idx="16">
                  <c:v>183.1</c:v>
                </c:pt>
                <c:pt idx="24">
                  <c:v>173.8</c:v>
                </c:pt>
                <c:pt idx="32">
                  <c:v>164.3</c:v>
                </c:pt>
              </c:numCache>
            </c:numRef>
          </c:yVal>
          <c:smooth val="0"/>
          <c:extLst>
            <c:ext xmlns:c16="http://schemas.microsoft.com/office/drawing/2014/chart" uri="{C3380CC4-5D6E-409C-BE32-E72D297353CC}">
              <c16:uniqueId val="{00000009-629E-4AD1-8C42-5D232E4DA0B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{761AE7BE-52DA-49AE-AF62-11E12678DE1C}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29E-4AD1-8C42-5D232E4DA0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{1D04B34F-E065-41B5-9B15-0146F44B1B07}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9E-4AD1-8C42-5D232E4DA0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{3D43E007-DE53-44DB-9373-285656E98FEB}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9E-4AD1-8C42-5D232E4DA0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{00A39AFF-F4D3-4741-8AED-0212FA9B1ED6}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9E-4AD1-8C42-5D232E4DA0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{637C75EA-4B93-4B65-AE60-4CEA59835268}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9E-4AD1-8C42-5D232E4DA0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{86EFE378-4823-4CA6-8E50-91912F226781}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29E-4AD1-8C42-5D232E4DA0B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{D3864AFE-D1FD-4C14-B462-CD905F8CD511}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29E-4AD1-8C42-5D232E4DA0B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{F9550957-C7F3-4457-970E-C622536516B1}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29E-4AD1-8C42-5D232E4DA0B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{9F88EF70-211C-4374-8C5C-050147B3CF57}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29E-4AD1-8C42-5D232E4DA0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629E-4AD1-8C42-5D232E4DA0B6}"/>
            </c:ext>
          </c:extLst>
        </c:ser>
        <c:dLbls>
          <c:showLegendKey val="0"/>
          <c:showVal val="1"/>
          <c:showCatName val="0"/>
          <c:showSerName val="0"/>
          <c:showPercent val="0"/>
          <c:showBubbleSize val="0"/>
        </c:dLbls>
        <c:axId val="84219776"/>
        <c:axId val="84234240"/>
      </c:scatterChart>
      <c:valAx>
        <c:axId val="84219776"/>
        <c:scaling>
          <c:orientation val="minMax"/>
          <c:max val="20.100000000000001"/>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4"/>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過去の減債基金からの借入等により、減債基金積立不足算定額が計上されているが、計画的に減債基金の復元を実施していることなどから減少傾向にあり、今後も同様に推移していく見込み。</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過去の減債基金からの借入等により、減債基金積立相当額に対して減債基金残高が不足しているが、計画的に減債基金の復元を実施していることなどから、不足額は解消していく見込み。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は地方債の現在高の減や減債基金などの地方債の償還等に充当可能な基金残高の増などにより、</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164.3%</a:t>
          </a:r>
          <a:r>
            <a:rPr kumimoji="1" lang="ja-JP" altLang="en-US" sz="1400">
              <a:latin typeface="ＭＳ ゴシック" pitchFamily="49" charset="-128"/>
              <a:ea typeface="ＭＳ ゴシック" pitchFamily="49" charset="-128"/>
            </a:rPr>
            <a:t>となっており、今後も財政の健全化に努めていく。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令和元年度は、安心こども基金の減などにより、その他特定目的基金は減少したものの、財政調整基金の増などにより、基金全体として増となった。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：大規模な公共施設並びに庁舎及びその周辺の整備並びに府が所有する建築物の耐震化。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　：地域において効率的かつ質の高い医療提供体制を構築するとともに地域包括ケアシステムを構築するこ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とを通じ、地域における医療及び介護の総合的な確保を推進。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・府営住宅整備基金　　　　　：府営住宅の用地の取得及び既存の府営住宅の整備。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　　　　　　：保育所の計画的な整備や子どもを安心して育てることができるような体制整備等を推進。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〇令和元年度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　　　　　：積立て約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億円などを編入したため、前年度に比べて増となった。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府税収入の急激な減少、災害に伴う歳出の増加その他臨時的な歳入の減少又は歳出の増加を伴う事象に対応するために、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年以内に達成すべき目標額を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令和元年度は、府債の繰上償還のための積立て額が取り崩し額を上回ったことにより、前年度に比べて増となった。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AFE3C7-33CE-45BA-BCF8-C6F269F00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0D9E7F-B322-4015-8DEA-DDFB0CAC95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198DC4E-7771-4E9B-8A5C-0A58E4C4C74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5F9843E2-8966-44CB-B5CD-FAD85815F52B}"/>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7F3695EF-D7D4-4E88-844D-A0BF6F13FDB8}"/>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64C75E67-D7B8-4E59-B3DA-7255A6D43F70}"/>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CA67578B-16E3-4B7D-A1EA-83CBCF4418D3}"/>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AF3E338B-0DE9-451B-B21C-0937B8D9C73C}"/>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A26ADFDA-160A-4035-B2CB-347B88302013}"/>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2B5B871-402C-408E-9256-69C91995D38B}"/>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175691-C2A8-45B7-91F1-04A5461E924D}"/>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140B605-56FE-4B87-827D-CD845E8FC705}"/>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D23589-F525-4A38-AB15-A631333CDB4C}"/>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873A038-F482-4F74-BEF5-10891ABFAD96}"/>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751EFEF-3705-4054-B822-F20383537559}"/>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3375BC1-E96A-4710-A91B-161F23E49675}"/>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6783C82-3239-485D-90EE-BA0A9BB934C4}"/>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C8EFC0FB-C304-4339-9693-BAA1182E1077}"/>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3D982C-EF86-40FF-A779-5DAD596521E3}"/>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097C5BE-1444-4C46-8859-813717C87B7A}"/>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3C28C58-051C-46A0-9D85-35094398EF8D}"/>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938EDBD-7F2E-4B41-8389-00C35B6CAFC0}"/>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E37C326-C9C9-4539-BC67-66CDE58EF53A}"/>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EC96217-50AA-405E-A40C-F4B9090BCA42}"/>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6E8B7A5-C698-4B5E-B38E-B0AB27141F3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FB01B57-C1A9-41EF-9145-F9E5AFA0743A}"/>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234327C-2158-4DC3-8AC9-5B03137DC60F}"/>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4BC66D0-B035-49A2-B4E4-0B8031E6AC8A}"/>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317D07D-E43B-41F1-A16B-1C12DB2EF6BA}"/>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8E786477-C41E-43D3-90CD-9AACE8DDEB9B}"/>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A5ECEAE3-7607-44B7-A79F-EA29A8E8E920}"/>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D6AB67CE-B83E-4DCB-8EE6-028A56FE27AB}"/>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BC784FB0-EF82-4A9C-931F-7494115B5E58}"/>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E541F826-0C20-4797-AB1D-ED0660A68090}"/>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D930F237-A57D-4109-9B20-179E05562344}"/>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9265A6CD-B562-4CED-B659-B1CCFE81C306}"/>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D47ACE0F-B606-45C5-8F98-53E9B027FC55}"/>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30E7BEB-181A-4162-90F2-01E86583CA68}"/>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3A379922-B4AF-47AD-BD7C-7637A61466E1}"/>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21610E-1CA8-46C9-8414-DCF5F9363F83}"/>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FE2B947F-81E3-4769-AF46-BF78B72E832A}"/>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3A1C5809-4C1E-4F7D-85C2-812BEAADB8D2}"/>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5456D28-3277-4899-A89C-53190549426B}"/>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DB61682-9A6D-411B-B210-346074CF73A0}"/>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CE5EBCB-FFFA-4F1B-BC04-E99BBB4C5385}"/>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B03C4BED-4729-41C9-93D6-163BB30276CE}"/>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有形固定資産減価償却率はグループ内平均と比較して低くなっている。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にかけて、グループ内平均は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ポイント減少しており、大阪府では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なお、大阪府では平成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月に「大阪府ファシリティマネジメント基本方針」を策定し、公共施設等の長寿命化や、売却・撤去等による総量の最適化に取り組んでいる。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714CB54-E233-4703-975D-EBDE61B3C296}"/>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48AAA4B-F28B-41CC-9B11-E4171FAAD542}"/>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507750F-BF58-4BD2-A0FE-71558BD6540C}"/>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C3DB2C5D-E7C3-46DF-B24F-0B18EB14EE93}"/>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9069762C-C85C-4916-8477-6A6006040913}"/>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DE044852-7792-4D5F-A09C-9AE41F7F4DA0}"/>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BFB3FB09-33B3-4A41-87FC-9F2527B5C429}"/>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3BA908A9-9EEE-4B00-9E2B-65E07CE4E122}"/>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39A2EA6C-84E8-4A83-890A-7319CF764C08}"/>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64BB02D6-9BFC-41E9-A035-FE57B0A7C1D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4B37C2AF-9A0E-413E-BD0E-EED69124DE46}"/>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D5CA98A0-8900-418C-9946-0224C04027CD}"/>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062A878B-74D8-4597-8C7C-3170ED7CEEF1}"/>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1C4822A7-9D7D-4C2A-AE4A-A9FA59875EDD}"/>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5335F314-43F1-4CE8-A36A-8C27364AAC4A}"/>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EA7973C6-6B87-4304-A4F0-60C644A48C17}"/>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784B29A0-91F0-4013-9449-CE8728357DFE}"/>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B9D4434F-8C5B-434F-99E2-36D1FDCA0E86}"/>
            </a:ext>
          </a:extLst>
        </xdr:cNvPr>
        <xdr:cNvSpPr txBox="1"/>
      </xdr:nvSpPr>
      <xdr:spPr>
        <a:xfrm>
          <a:off x="4359275" y="490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4BF09C27-7F5F-4CE7-8979-3E1FE5BCF9C0}"/>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78DF85DC-8B82-424C-86B9-CCB39E3F790C}"/>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16BEC797-E1E0-4A5C-93CD-DA35FB916020}"/>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68AD6AF0-1D97-49A4-86FC-D32FE0411B1B}"/>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B49611FF-9DBA-4766-AB0A-7EE5B0EBAB52}"/>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F2A5BC76-2CAA-4652-A4F3-314399C45BB4}"/>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A573FCBA-E056-4BE9-91DB-43F8407A4953}"/>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F6E61212-7340-4962-854F-CA198C0330A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17E49C9-15D7-4DCD-A12F-0965B936E58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C41715F-63AD-44AA-9BB8-BCAA9B31CF64}"/>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157163</xdr:rowOff>
    </xdr:from>
    <xdr:to>
      <xdr:col>23</xdr:col>
      <xdr:colOff>136525</xdr:colOff>
      <xdr:row>30</xdr:row>
      <xdr:rowOff>87313</xdr:rowOff>
    </xdr:to>
    <xdr:sp macro="" textlink="">
      <xdr:nvSpPr>
        <xdr:cNvPr id="76" name="楕円 75">
          <a:extLst>
            <a:ext uri="{FF2B5EF4-FFF2-40B4-BE49-F238E27FC236}">
              <a16:creationId xmlns:a16="http://schemas.microsoft.com/office/drawing/2014/main" id="{045ADCE4-E40E-4B8D-BF35-B0F4A5AED42B}"/>
            </a:ext>
          </a:extLst>
        </xdr:cNvPr>
        <xdr:cNvSpPr/>
      </xdr:nvSpPr>
      <xdr:spPr>
        <a:xfrm>
          <a:off x="4254500" y="48561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8590</xdr:rowOff>
    </xdr:from>
    <xdr:ext cx="405111" cy="259045"/>
    <xdr:sp macro="" textlink="">
      <xdr:nvSpPr>
        <xdr:cNvPr id="77" name="有形固定資産減価償却率該当値テキスト">
          <a:extLst>
            <a:ext uri="{FF2B5EF4-FFF2-40B4-BE49-F238E27FC236}">
              <a16:creationId xmlns:a16="http://schemas.microsoft.com/office/drawing/2014/main" id="{FA920CA0-2B97-4E1C-A37C-4933400D554B}"/>
            </a:ext>
          </a:extLst>
        </xdr:cNvPr>
        <xdr:cNvSpPr txBox="1"/>
      </xdr:nvSpPr>
      <xdr:spPr>
        <a:xfrm>
          <a:off x="4359275" y="470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78" name="楕円 77">
          <a:extLst>
            <a:ext uri="{FF2B5EF4-FFF2-40B4-BE49-F238E27FC236}">
              <a16:creationId xmlns:a16="http://schemas.microsoft.com/office/drawing/2014/main" id="{2031316B-5A5C-4706-B5D5-C63A78CF9F96}"/>
            </a:ext>
          </a:extLst>
        </xdr:cNvPr>
        <xdr:cNvSpPr/>
      </xdr:nvSpPr>
      <xdr:spPr>
        <a:xfrm>
          <a:off x="3616325" y="4779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36513</xdr:rowOff>
    </xdr:to>
    <xdr:cxnSp macro="">
      <xdr:nvCxnSpPr>
        <xdr:cNvPr id="79" name="直線コネクタ 78">
          <a:extLst>
            <a:ext uri="{FF2B5EF4-FFF2-40B4-BE49-F238E27FC236}">
              <a16:creationId xmlns:a16="http://schemas.microsoft.com/office/drawing/2014/main" id="{CF30FBDB-ED10-436F-9C9E-5ECAB2472277}"/>
            </a:ext>
          </a:extLst>
        </xdr:cNvPr>
        <xdr:cNvCxnSpPr/>
      </xdr:nvCxnSpPr>
      <xdr:spPr>
        <a:xfrm>
          <a:off x="3673475" y="4836795"/>
          <a:ext cx="628650" cy="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0" name="楕円 79">
          <a:extLst>
            <a:ext uri="{FF2B5EF4-FFF2-40B4-BE49-F238E27FC236}">
              <a16:creationId xmlns:a16="http://schemas.microsoft.com/office/drawing/2014/main" id="{5AF62F2A-5CA2-44D1-B161-6467338E7F54}"/>
            </a:ext>
          </a:extLst>
        </xdr:cNvPr>
        <xdr:cNvSpPr/>
      </xdr:nvSpPr>
      <xdr:spPr>
        <a:xfrm>
          <a:off x="2930525" y="4721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137795</xdr:rowOff>
    </xdr:to>
    <xdr:cxnSp macro="">
      <xdr:nvCxnSpPr>
        <xdr:cNvPr id="81" name="直線コネクタ 80">
          <a:extLst>
            <a:ext uri="{FF2B5EF4-FFF2-40B4-BE49-F238E27FC236}">
              <a16:creationId xmlns:a16="http://schemas.microsoft.com/office/drawing/2014/main" id="{DCBC7EB0-08CD-4CA2-9635-39013898737A}"/>
            </a:ext>
          </a:extLst>
        </xdr:cNvPr>
        <xdr:cNvCxnSpPr/>
      </xdr:nvCxnSpPr>
      <xdr:spPr>
        <a:xfrm>
          <a:off x="2987675" y="4768850"/>
          <a:ext cx="6858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123508</xdr:rowOff>
    </xdr:from>
    <xdr:to>
      <xdr:col>11</xdr:col>
      <xdr:colOff>187325</xdr:colOff>
      <xdr:row>29</xdr:row>
      <xdr:rowOff>53658</xdr:rowOff>
    </xdr:to>
    <xdr:sp macro="" textlink="">
      <xdr:nvSpPr>
        <xdr:cNvPr id="82" name="楕円 81">
          <a:extLst>
            <a:ext uri="{FF2B5EF4-FFF2-40B4-BE49-F238E27FC236}">
              <a16:creationId xmlns:a16="http://schemas.microsoft.com/office/drawing/2014/main" id="{DC2EC4F2-E0AD-4459-A25B-CE19DC8B8C9A}"/>
            </a:ext>
          </a:extLst>
        </xdr:cNvPr>
        <xdr:cNvSpPr/>
      </xdr:nvSpPr>
      <xdr:spPr>
        <a:xfrm>
          <a:off x="2244725" y="466058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2858</xdr:rowOff>
    </xdr:from>
    <xdr:to>
      <xdr:col>15</xdr:col>
      <xdr:colOff>136525</xdr:colOff>
      <xdr:row>29</xdr:row>
      <xdr:rowOff>73025</xdr:rowOff>
    </xdr:to>
    <xdr:cxnSp macro="">
      <xdr:nvCxnSpPr>
        <xdr:cNvPr id="83" name="直線コネクタ 82">
          <a:extLst>
            <a:ext uri="{FF2B5EF4-FFF2-40B4-BE49-F238E27FC236}">
              <a16:creationId xmlns:a16="http://schemas.microsoft.com/office/drawing/2014/main" id="{3624DDF2-A350-4B47-82A4-B9BACFDC49C7}"/>
            </a:ext>
          </a:extLst>
        </xdr:cNvPr>
        <xdr:cNvCxnSpPr/>
      </xdr:nvCxnSpPr>
      <xdr:spPr>
        <a:xfrm>
          <a:off x="2301875" y="4698683"/>
          <a:ext cx="6858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58738</xdr:rowOff>
    </xdr:from>
    <xdr:to>
      <xdr:col>7</xdr:col>
      <xdr:colOff>187325</xdr:colOff>
      <xdr:row>28</xdr:row>
      <xdr:rowOff>160338</xdr:rowOff>
    </xdr:to>
    <xdr:sp macro="" textlink="">
      <xdr:nvSpPr>
        <xdr:cNvPr id="84" name="楕円 83">
          <a:extLst>
            <a:ext uri="{FF2B5EF4-FFF2-40B4-BE49-F238E27FC236}">
              <a16:creationId xmlns:a16="http://schemas.microsoft.com/office/drawing/2014/main" id="{5F03E887-BD98-40C1-B330-CEEBD7B7001B}"/>
            </a:ext>
          </a:extLst>
        </xdr:cNvPr>
        <xdr:cNvSpPr/>
      </xdr:nvSpPr>
      <xdr:spPr>
        <a:xfrm>
          <a:off x="1558925" y="45926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109538</xdr:rowOff>
    </xdr:from>
    <xdr:to>
      <xdr:col>11</xdr:col>
      <xdr:colOff>136525</xdr:colOff>
      <xdr:row>29</xdr:row>
      <xdr:rowOff>2858</xdr:rowOff>
    </xdr:to>
    <xdr:cxnSp macro="">
      <xdr:nvCxnSpPr>
        <xdr:cNvPr id="85" name="直線コネクタ 84">
          <a:extLst>
            <a:ext uri="{FF2B5EF4-FFF2-40B4-BE49-F238E27FC236}">
              <a16:creationId xmlns:a16="http://schemas.microsoft.com/office/drawing/2014/main" id="{37377D09-90A7-4C10-82CC-72B2E76B45E6}"/>
            </a:ext>
          </a:extLst>
        </xdr:cNvPr>
        <xdr:cNvCxnSpPr/>
      </xdr:nvCxnSpPr>
      <xdr:spPr>
        <a:xfrm>
          <a:off x="1616075" y="4640263"/>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6" name="n_1aveValue有形固定資産減価償却率">
          <a:extLst>
            <a:ext uri="{FF2B5EF4-FFF2-40B4-BE49-F238E27FC236}">
              <a16:creationId xmlns:a16="http://schemas.microsoft.com/office/drawing/2014/main" id="{D41A87DA-BCE2-402D-8562-89DC3B00184E}"/>
            </a:ext>
          </a:extLst>
        </xdr:cNvPr>
        <xdr:cNvSpPr txBox="1"/>
      </xdr:nvSpPr>
      <xdr:spPr>
        <a:xfrm>
          <a:off x="3474094" y="504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7" name="n_2aveValue有形固定資産減価償却率">
          <a:extLst>
            <a:ext uri="{FF2B5EF4-FFF2-40B4-BE49-F238E27FC236}">
              <a16:creationId xmlns:a16="http://schemas.microsoft.com/office/drawing/2014/main" id="{3DB30120-84B5-4A7A-9533-0B0A34410843}"/>
            </a:ext>
          </a:extLst>
        </xdr:cNvPr>
        <xdr:cNvSpPr txBox="1"/>
      </xdr:nvSpPr>
      <xdr:spPr>
        <a:xfrm>
          <a:off x="2797819" y="501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13669</xdr:rowOff>
    </xdr:from>
    <xdr:ext cx="405111" cy="259045"/>
    <xdr:sp macro="" textlink="">
      <xdr:nvSpPr>
        <xdr:cNvPr id="88" name="n_3aveValue有形固定資産減価償却率">
          <a:extLst>
            <a:ext uri="{FF2B5EF4-FFF2-40B4-BE49-F238E27FC236}">
              <a16:creationId xmlns:a16="http://schemas.microsoft.com/office/drawing/2014/main" id="{70190C79-E107-402E-B7D5-0D0EA2A110BD}"/>
            </a:ext>
          </a:extLst>
        </xdr:cNvPr>
        <xdr:cNvSpPr txBox="1"/>
      </xdr:nvSpPr>
      <xdr:spPr>
        <a:xfrm>
          <a:off x="2112019" y="486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89" name="n_4aveValue有形固定資産減価償却率">
          <a:extLst>
            <a:ext uri="{FF2B5EF4-FFF2-40B4-BE49-F238E27FC236}">
              <a16:creationId xmlns:a16="http://schemas.microsoft.com/office/drawing/2014/main" id="{06A50988-49CA-4A18-AE9B-AB6D0B934C0E}"/>
            </a:ext>
          </a:extLst>
        </xdr:cNvPr>
        <xdr:cNvSpPr txBox="1"/>
      </xdr:nvSpPr>
      <xdr:spPr>
        <a:xfrm>
          <a:off x="1426219" y="481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90" name="n_1mainValue有形固定資産減価償却率">
          <a:extLst>
            <a:ext uri="{FF2B5EF4-FFF2-40B4-BE49-F238E27FC236}">
              <a16:creationId xmlns:a16="http://schemas.microsoft.com/office/drawing/2014/main" id="{290622C5-3227-466B-A8C6-C93AEB3D1FD0}"/>
            </a:ext>
          </a:extLst>
        </xdr:cNvPr>
        <xdr:cNvSpPr txBox="1"/>
      </xdr:nvSpPr>
      <xdr:spPr>
        <a:xfrm>
          <a:off x="3474094"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91" name="n_2mainValue有形固定資産減価償却率">
          <a:extLst>
            <a:ext uri="{FF2B5EF4-FFF2-40B4-BE49-F238E27FC236}">
              <a16:creationId xmlns:a16="http://schemas.microsoft.com/office/drawing/2014/main" id="{22AD12D5-6130-44CF-9FF5-6944C77E6B54}"/>
            </a:ext>
          </a:extLst>
        </xdr:cNvPr>
        <xdr:cNvSpPr txBox="1"/>
      </xdr:nvSpPr>
      <xdr:spPr>
        <a:xfrm>
          <a:off x="27978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70185</xdr:rowOff>
    </xdr:from>
    <xdr:ext cx="405111" cy="259045"/>
    <xdr:sp macro="" textlink="">
      <xdr:nvSpPr>
        <xdr:cNvPr id="92" name="n_3mainValue有形固定資産減価償却率">
          <a:extLst>
            <a:ext uri="{FF2B5EF4-FFF2-40B4-BE49-F238E27FC236}">
              <a16:creationId xmlns:a16="http://schemas.microsoft.com/office/drawing/2014/main" id="{39619C32-F9CD-4CF9-96FD-B3684E93878E}"/>
            </a:ext>
          </a:extLst>
        </xdr:cNvPr>
        <xdr:cNvSpPr txBox="1"/>
      </xdr:nvSpPr>
      <xdr:spPr>
        <a:xfrm>
          <a:off x="2112019" y="443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5415</xdr:rowOff>
    </xdr:from>
    <xdr:ext cx="405111" cy="259045"/>
    <xdr:sp macro="" textlink="">
      <xdr:nvSpPr>
        <xdr:cNvPr id="93" name="n_4mainValue有形固定資産減価償却率">
          <a:extLst>
            <a:ext uri="{FF2B5EF4-FFF2-40B4-BE49-F238E27FC236}">
              <a16:creationId xmlns:a16="http://schemas.microsoft.com/office/drawing/2014/main" id="{84493F5F-7B9D-4FAD-96D9-C37132BCEC8C}"/>
            </a:ext>
          </a:extLst>
        </xdr:cNvPr>
        <xdr:cNvSpPr txBox="1"/>
      </xdr:nvSpPr>
      <xdr:spPr>
        <a:xfrm>
          <a:off x="1426219" y="438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E853AE15-38B2-4934-84E1-413544ACCEE6}"/>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144D0257-72A4-4972-B052-93EF91769742}"/>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7C0725E3-3D44-4B53-9AF3-C408F84B37DD}"/>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EA676F0D-D2D5-4351-BE45-27C7C70851B9}"/>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673AC70-7EBE-4DA7-BF69-42428AF135D6}"/>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9" name="正方形/長方形 98">
          <a:extLst>
            <a:ext uri="{FF2B5EF4-FFF2-40B4-BE49-F238E27FC236}">
              <a16:creationId xmlns:a16="http://schemas.microsoft.com/office/drawing/2014/main" id="{4729887E-A9BA-4A17-85DF-AB944B606A39}"/>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0" name="正方形/長方形 99">
          <a:extLst>
            <a:ext uri="{FF2B5EF4-FFF2-40B4-BE49-F238E27FC236}">
              <a16:creationId xmlns:a16="http://schemas.microsoft.com/office/drawing/2014/main" id="{FE3A608D-89C5-4480-809B-7A3C1850E595}"/>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34E94776-1647-416F-86D3-9DF79268668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77269340-BCC8-48DC-BA73-DBAC4BE8A38C}"/>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72651F47-3768-463C-958D-A13F223ABE9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4" name="テキスト ボックス 103">
          <a:extLst>
            <a:ext uri="{FF2B5EF4-FFF2-40B4-BE49-F238E27FC236}">
              <a16:creationId xmlns:a16="http://schemas.microsoft.com/office/drawing/2014/main" id="{60A2936B-4965-4A8C-B119-8DE0B208907C}"/>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債務償還比率は、グループ内平均と比較して低くなっている。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にかけて、グループ内平均は</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ポイント増加しているが、大阪府では、地方債の現在高の減や、減債基金などの地方債の償還等に充当可能な基金残高の増などにより、</a:t>
          </a:r>
          <a:r>
            <a:rPr kumimoji="1" lang="en-US" altLang="ja-JP" sz="1100">
              <a:latin typeface="ＭＳ Ｐゴシック" panose="020B0600070205080204" pitchFamily="50" charset="-128"/>
              <a:ea typeface="ＭＳ Ｐゴシック" panose="020B0600070205080204" pitchFamily="50" charset="-128"/>
            </a:rPr>
            <a:t>216.6</a:t>
          </a:r>
          <a:r>
            <a:rPr kumimoji="1" lang="ja-JP" altLang="en-US" sz="11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7E714EF-1269-49A9-93B9-755B36015D47}"/>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836BC99C-7D85-475F-B205-A4CA08F1C729}"/>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A9127838-F44B-4DAF-89CC-404DBF406DF3}"/>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661E499B-49C1-46FC-B47E-94E485D554AD}"/>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18FAFE44-5EA7-43D6-9319-A1642137C577}"/>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3EEB50C7-4B09-489D-B295-86A39060C05B}"/>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5184B91F-7D6A-4547-B5B2-7A5FCFCA1347}"/>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D2E43B0A-7C7F-41E3-8964-E53F1CD4B287}"/>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3" name="テキスト ボックス 112">
          <a:extLst>
            <a:ext uri="{FF2B5EF4-FFF2-40B4-BE49-F238E27FC236}">
              <a16:creationId xmlns:a16="http://schemas.microsoft.com/office/drawing/2014/main" id="{99854D32-9BF6-4C31-AC27-ECF76146DFED}"/>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3730C10B-4A29-4A49-A6DB-CCD1D28001D5}"/>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a:extLst>
            <a:ext uri="{FF2B5EF4-FFF2-40B4-BE49-F238E27FC236}">
              <a16:creationId xmlns:a16="http://schemas.microsoft.com/office/drawing/2014/main" id="{E7033F0F-75A5-48B1-ADF4-4D1E77B266CC}"/>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185A440B-749B-4267-AD03-649B0C2DE3A4}"/>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BA43EE87-785F-4CCC-9941-0F6CE1E12595}"/>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67396776-EE77-4547-8CB0-3F301E567496}"/>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C56222FA-C7FA-4520-84F2-44498E8AF418}"/>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F014EC87-898F-44CB-9D84-EEA3660A283A}"/>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123DAD9F-2492-4EA0-BE1F-02996ED647AC}"/>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C644F170-237B-4451-A6DB-7A78B24BBC8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3" name="直線コネクタ 122">
          <a:extLst>
            <a:ext uri="{FF2B5EF4-FFF2-40B4-BE49-F238E27FC236}">
              <a16:creationId xmlns:a16="http://schemas.microsoft.com/office/drawing/2014/main" id="{FBB7B9B4-EC2A-4899-AC23-30BBD4865B39}"/>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4" name="債務償還比率最小値テキスト">
          <a:extLst>
            <a:ext uri="{FF2B5EF4-FFF2-40B4-BE49-F238E27FC236}">
              <a16:creationId xmlns:a16="http://schemas.microsoft.com/office/drawing/2014/main" id="{A2402BA9-CAA3-4B31-A9C7-07E3D69A31AE}"/>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5" name="直線コネクタ 124">
          <a:extLst>
            <a:ext uri="{FF2B5EF4-FFF2-40B4-BE49-F238E27FC236}">
              <a16:creationId xmlns:a16="http://schemas.microsoft.com/office/drawing/2014/main" id="{5647BFE4-C939-4070-B379-48D3A00D8868}"/>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6" name="債務償還比率最大値テキスト">
          <a:extLst>
            <a:ext uri="{FF2B5EF4-FFF2-40B4-BE49-F238E27FC236}">
              <a16:creationId xmlns:a16="http://schemas.microsoft.com/office/drawing/2014/main" id="{3F33DC3B-57A5-46A9-8E87-D60C78BFEAAB}"/>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7" name="直線コネクタ 126">
          <a:extLst>
            <a:ext uri="{FF2B5EF4-FFF2-40B4-BE49-F238E27FC236}">
              <a16:creationId xmlns:a16="http://schemas.microsoft.com/office/drawing/2014/main" id="{9C6930D8-7EA6-4706-8E4F-EED715DDF48B}"/>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8" name="債務償還比率平均値テキスト">
          <a:extLst>
            <a:ext uri="{FF2B5EF4-FFF2-40B4-BE49-F238E27FC236}">
              <a16:creationId xmlns:a16="http://schemas.microsoft.com/office/drawing/2014/main" id="{161E0C30-6C80-485F-AC07-495B526463E5}"/>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9" name="フローチャート: 判断 128">
          <a:extLst>
            <a:ext uri="{FF2B5EF4-FFF2-40B4-BE49-F238E27FC236}">
              <a16:creationId xmlns:a16="http://schemas.microsoft.com/office/drawing/2014/main" id="{B9847235-AF18-475F-B881-7B3D241DA113}"/>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30" name="フローチャート: 判断 129">
          <a:extLst>
            <a:ext uri="{FF2B5EF4-FFF2-40B4-BE49-F238E27FC236}">
              <a16:creationId xmlns:a16="http://schemas.microsoft.com/office/drawing/2014/main" id="{49445C78-F11E-4F6F-A262-22E86B914852}"/>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31" name="フローチャート: 判断 130">
          <a:extLst>
            <a:ext uri="{FF2B5EF4-FFF2-40B4-BE49-F238E27FC236}">
              <a16:creationId xmlns:a16="http://schemas.microsoft.com/office/drawing/2014/main" id="{E753F511-A23E-42FA-ADFA-C5BEEEB878C6}"/>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32" name="フローチャート: 判断 131">
          <a:extLst>
            <a:ext uri="{FF2B5EF4-FFF2-40B4-BE49-F238E27FC236}">
              <a16:creationId xmlns:a16="http://schemas.microsoft.com/office/drawing/2014/main" id="{A2561032-3817-4B4B-AABD-A976FF395EC7}"/>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3" name="フローチャート: 判断 132">
          <a:extLst>
            <a:ext uri="{FF2B5EF4-FFF2-40B4-BE49-F238E27FC236}">
              <a16:creationId xmlns:a16="http://schemas.microsoft.com/office/drawing/2014/main" id="{ED34B386-70B7-473E-A50E-9478B0970AA8}"/>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11A4A8A-99F6-4130-AEFD-72EBF4725F42}"/>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EC30952-FA3D-47AE-A12E-B1F108AE1D4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5DCA2B9-38F3-4AE1-B9CE-9DB5319B31F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37FF5C4-8916-4E5C-B2D3-0ED5378B5F1A}"/>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9DE7689-B85A-42C2-89D8-A3EC968D3E5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143437</xdr:rowOff>
    </xdr:from>
    <xdr:to>
      <xdr:col>76</xdr:col>
      <xdr:colOff>73025</xdr:colOff>
      <xdr:row>30</xdr:row>
      <xdr:rowOff>73587</xdr:rowOff>
    </xdr:to>
    <xdr:sp macro="" textlink="">
      <xdr:nvSpPr>
        <xdr:cNvPr id="139" name="楕円 138">
          <a:extLst>
            <a:ext uri="{FF2B5EF4-FFF2-40B4-BE49-F238E27FC236}">
              <a16:creationId xmlns:a16="http://schemas.microsoft.com/office/drawing/2014/main" id="{B004CBFA-DCFA-400B-A19E-A9EB6EEA9F43}"/>
            </a:ext>
          </a:extLst>
        </xdr:cNvPr>
        <xdr:cNvSpPr/>
      </xdr:nvSpPr>
      <xdr:spPr>
        <a:xfrm>
          <a:off x="13293725" y="48360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166314</xdr:rowOff>
    </xdr:from>
    <xdr:ext cx="560923" cy="259045"/>
    <xdr:sp macro="" textlink="">
      <xdr:nvSpPr>
        <xdr:cNvPr id="140" name="債務償還比率該当値テキスト">
          <a:extLst>
            <a:ext uri="{FF2B5EF4-FFF2-40B4-BE49-F238E27FC236}">
              <a16:creationId xmlns:a16="http://schemas.microsoft.com/office/drawing/2014/main" id="{757C6C66-A577-482B-AB4C-E20B45676F0E}"/>
            </a:ext>
          </a:extLst>
        </xdr:cNvPr>
        <xdr:cNvSpPr txBox="1"/>
      </xdr:nvSpPr>
      <xdr:spPr>
        <a:xfrm>
          <a:off x="13379450" y="46970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134565</xdr:rowOff>
    </xdr:from>
    <xdr:to>
      <xdr:col>72</xdr:col>
      <xdr:colOff>123825</xdr:colOff>
      <xdr:row>32</xdr:row>
      <xdr:rowOff>64715</xdr:rowOff>
    </xdr:to>
    <xdr:sp macro="" textlink="">
      <xdr:nvSpPr>
        <xdr:cNvPr id="141" name="楕円 140">
          <a:extLst>
            <a:ext uri="{FF2B5EF4-FFF2-40B4-BE49-F238E27FC236}">
              <a16:creationId xmlns:a16="http://schemas.microsoft.com/office/drawing/2014/main" id="{BCB2D8E2-1F2C-4B34-A81D-AA12C0F843F4}"/>
            </a:ext>
          </a:extLst>
        </xdr:cNvPr>
        <xdr:cNvSpPr/>
      </xdr:nvSpPr>
      <xdr:spPr>
        <a:xfrm>
          <a:off x="12646025" y="51542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22787</xdr:rowOff>
    </xdr:from>
    <xdr:to>
      <xdr:col>76</xdr:col>
      <xdr:colOff>22225</xdr:colOff>
      <xdr:row>32</xdr:row>
      <xdr:rowOff>13915</xdr:rowOff>
    </xdr:to>
    <xdr:cxnSp macro="">
      <xdr:nvCxnSpPr>
        <xdr:cNvPr id="142" name="直線コネクタ 141">
          <a:extLst>
            <a:ext uri="{FF2B5EF4-FFF2-40B4-BE49-F238E27FC236}">
              <a16:creationId xmlns:a16="http://schemas.microsoft.com/office/drawing/2014/main" id="{06D6D8CE-4136-4454-A546-BA50259927E3}"/>
            </a:ext>
          </a:extLst>
        </xdr:cNvPr>
        <xdr:cNvCxnSpPr/>
      </xdr:nvCxnSpPr>
      <xdr:spPr>
        <a:xfrm flipV="1">
          <a:off x="12693650" y="4883712"/>
          <a:ext cx="638175" cy="30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130592</xdr:rowOff>
    </xdr:from>
    <xdr:to>
      <xdr:col>68</xdr:col>
      <xdr:colOff>123825</xdr:colOff>
      <xdr:row>33</xdr:row>
      <xdr:rowOff>60742</xdr:rowOff>
    </xdr:to>
    <xdr:sp macro="" textlink="">
      <xdr:nvSpPr>
        <xdr:cNvPr id="143" name="楕円 142">
          <a:extLst>
            <a:ext uri="{FF2B5EF4-FFF2-40B4-BE49-F238E27FC236}">
              <a16:creationId xmlns:a16="http://schemas.microsoft.com/office/drawing/2014/main" id="{7FF743BF-6AD5-4672-8701-1A9B62E96CEF}"/>
            </a:ext>
          </a:extLst>
        </xdr:cNvPr>
        <xdr:cNvSpPr/>
      </xdr:nvSpPr>
      <xdr:spPr>
        <a:xfrm>
          <a:off x="11960225" y="53121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13915</xdr:rowOff>
    </xdr:from>
    <xdr:to>
      <xdr:col>72</xdr:col>
      <xdr:colOff>73025</xdr:colOff>
      <xdr:row>33</xdr:row>
      <xdr:rowOff>9942</xdr:rowOff>
    </xdr:to>
    <xdr:cxnSp macro="">
      <xdr:nvCxnSpPr>
        <xdr:cNvPr id="144" name="直線コネクタ 143">
          <a:extLst>
            <a:ext uri="{FF2B5EF4-FFF2-40B4-BE49-F238E27FC236}">
              <a16:creationId xmlns:a16="http://schemas.microsoft.com/office/drawing/2014/main" id="{8382924C-34B2-4876-B2DF-646673ECE2BD}"/>
            </a:ext>
          </a:extLst>
        </xdr:cNvPr>
        <xdr:cNvCxnSpPr/>
      </xdr:nvCxnSpPr>
      <xdr:spPr>
        <a:xfrm flipV="1">
          <a:off x="12007850" y="5192340"/>
          <a:ext cx="685800" cy="1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123416</xdr:rowOff>
    </xdr:from>
    <xdr:to>
      <xdr:col>64</xdr:col>
      <xdr:colOff>123825</xdr:colOff>
      <xdr:row>35</xdr:row>
      <xdr:rowOff>53566</xdr:rowOff>
    </xdr:to>
    <xdr:sp macro="" textlink="">
      <xdr:nvSpPr>
        <xdr:cNvPr id="145" name="楕円 144">
          <a:extLst>
            <a:ext uri="{FF2B5EF4-FFF2-40B4-BE49-F238E27FC236}">
              <a16:creationId xmlns:a16="http://schemas.microsoft.com/office/drawing/2014/main" id="{E8B08859-9A63-4D32-804F-004CF81652AE}"/>
            </a:ext>
          </a:extLst>
        </xdr:cNvPr>
        <xdr:cNvSpPr/>
      </xdr:nvSpPr>
      <xdr:spPr>
        <a:xfrm>
          <a:off x="11274425" y="563204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9942</xdr:rowOff>
    </xdr:from>
    <xdr:to>
      <xdr:col>68</xdr:col>
      <xdr:colOff>73025</xdr:colOff>
      <xdr:row>35</xdr:row>
      <xdr:rowOff>2766</xdr:rowOff>
    </xdr:to>
    <xdr:cxnSp macro="">
      <xdr:nvCxnSpPr>
        <xdr:cNvPr id="146" name="直線コネクタ 145">
          <a:extLst>
            <a:ext uri="{FF2B5EF4-FFF2-40B4-BE49-F238E27FC236}">
              <a16:creationId xmlns:a16="http://schemas.microsoft.com/office/drawing/2014/main" id="{788F6A76-20F5-4437-BFDC-C1B2344AB895}"/>
            </a:ext>
          </a:extLst>
        </xdr:cNvPr>
        <xdr:cNvCxnSpPr/>
      </xdr:nvCxnSpPr>
      <xdr:spPr>
        <a:xfrm flipV="1">
          <a:off x="11322050" y="5350292"/>
          <a:ext cx="685800" cy="3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124306</xdr:rowOff>
    </xdr:from>
    <xdr:to>
      <xdr:col>60</xdr:col>
      <xdr:colOff>123825</xdr:colOff>
      <xdr:row>34</xdr:row>
      <xdr:rowOff>54456</xdr:rowOff>
    </xdr:to>
    <xdr:sp macro="" textlink="">
      <xdr:nvSpPr>
        <xdr:cNvPr id="147" name="楕円 146">
          <a:extLst>
            <a:ext uri="{FF2B5EF4-FFF2-40B4-BE49-F238E27FC236}">
              <a16:creationId xmlns:a16="http://schemas.microsoft.com/office/drawing/2014/main" id="{2591ABF5-2DCC-4DE1-8AD7-D3A4A4143281}"/>
            </a:ext>
          </a:extLst>
        </xdr:cNvPr>
        <xdr:cNvSpPr/>
      </xdr:nvSpPr>
      <xdr:spPr>
        <a:xfrm>
          <a:off x="10588625" y="54646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3656</xdr:rowOff>
    </xdr:from>
    <xdr:to>
      <xdr:col>64</xdr:col>
      <xdr:colOff>73025</xdr:colOff>
      <xdr:row>35</xdr:row>
      <xdr:rowOff>2766</xdr:rowOff>
    </xdr:to>
    <xdr:cxnSp macro="">
      <xdr:nvCxnSpPr>
        <xdr:cNvPr id="148" name="直線コネクタ 147">
          <a:extLst>
            <a:ext uri="{FF2B5EF4-FFF2-40B4-BE49-F238E27FC236}">
              <a16:creationId xmlns:a16="http://schemas.microsoft.com/office/drawing/2014/main" id="{7F83329B-6B9B-45ED-997E-85CDF6F8F5C0}"/>
            </a:ext>
          </a:extLst>
        </xdr:cNvPr>
        <xdr:cNvCxnSpPr/>
      </xdr:nvCxnSpPr>
      <xdr:spPr>
        <a:xfrm>
          <a:off x="10636250" y="5512281"/>
          <a:ext cx="685800" cy="1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74076</xdr:rowOff>
    </xdr:from>
    <xdr:ext cx="560923" cy="259045"/>
    <xdr:sp macro="" textlink="">
      <xdr:nvSpPr>
        <xdr:cNvPr id="149" name="n_1aveValue債務償還比率">
          <a:extLst>
            <a:ext uri="{FF2B5EF4-FFF2-40B4-BE49-F238E27FC236}">
              <a16:creationId xmlns:a16="http://schemas.microsoft.com/office/drawing/2014/main" id="{26E89EED-2001-4561-94F8-B9B62F9E8E61}"/>
            </a:ext>
          </a:extLst>
        </xdr:cNvPr>
        <xdr:cNvSpPr txBox="1"/>
      </xdr:nvSpPr>
      <xdr:spPr>
        <a:xfrm>
          <a:off x="12441763" y="46079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21371</xdr:rowOff>
    </xdr:from>
    <xdr:ext cx="560923" cy="259045"/>
    <xdr:sp macro="" textlink="">
      <xdr:nvSpPr>
        <xdr:cNvPr id="150" name="n_2aveValue債務償還比率">
          <a:extLst>
            <a:ext uri="{FF2B5EF4-FFF2-40B4-BE49-F238E27FC236}">
              <a16:creationId xmlns:a16="http://schemas.microsoft.com/office/drawing/2014/main" id="{1D8E57FA-E809-43A3-B6A7-8B9CB1042F0C}"/>
            </a:ext>
          </a:extLst>
        </xdr:cNvPr>
        <xdr:cNvSpPr txBox="1"/>
      </xdr:nvSpPr>
      <xdr:spPr>
        <a:xfrm>
          <a:off x="11765488" y="47171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61349</xdr:rowOff>
    </xdr:from>
    <xdr:ext cx="560923" cy="259045"/>
    <xdr:sp macro="" textlink="">
      <xdr:nvSpPr>
        <xdr:cNvPr id="151" name="n_3aveValue債務償還比率">
          <a:extLst>
            <a:ext uri="{FF2B5EF4-FFF2-40B4-BE49-F238E27FC236}">
              <a16:creationId xmlns:a16="http://schemas.microsoft.com/office/drawing/2014/main" id="{FC437F5E-845F-452C-92B0-36535DDEE86A}"/>
            </a:ext>
          </a:extLst>
        </xdr:cNvPr>
        <xdr:cNvSpPr txBox="1"/>
      </xdr:nvSpPr>
      <xdr:spPr>
        <a:xfrm>
          <a:off x="11079688" y="49222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89997</xdr:rowOff>
    </xdr:from>
    <xdr:ext cx="560923" cy="259045"/>
    <xdr:sp macro="" textlink="">
      <xdr:nvSpPr>
        <xdr:cNvPr id="152" name="n_4aveValue債務償還比率">
          <a:extLst>
            <a:ext uri="{FF2B5EF4-FFF2-40B4-BE49-F238E27FC236}">
              <a16:creationId xmlns:a16="http://schemas.microsoft.com/office/drawing/2014/main" id="{EA551AA9-66CB-46A6-8F1D-4D58674CD2E3}"/>
            </a:ext>
          </a:extLst>
        </xdr:cNvPr>
        <xdr:cNvSpPr txBox="1"/>
      </xdr:nvSpPr>
      <xdr:spPr>
        <a:xfrm>
          <a:off x="10393888" y="47826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55842</xdr:rowOff>
    </xdr:from>
    <xdr:ext cx="560923" cy="259045"/>
    <xdr:sp macro="" textlink="">
      <xdr:nvSpPr>
        <xdr:cNvPr id="153" name="n_1mainValue債務償還比率">
          <a:extLst>
            <a:ext uri="{FF2B5EF4-FFF2-40B4-BE49-F238E27FC236}">
              <a16:creationId xmlns:a16="http://schemas.microsoft.com/office/drawing/2014/main" id="{480CA9CE-220A-4ECA-8155-1CB1E9AE31FF}"/>
            </a:ext>
          </a:extLst>
        </xdr:cNvPr>
        <xdr:cNvSpPr txBox="1"/>
      </xdr:nvSpPr>
      <xdr:spPr>
        <a:xfrm>
          <a:off x="12441763" y="52374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51869</xdr:rowOff>
    </xdr:from>
    <xdr:ext cx="560923" cy="259045"/>
    <xdr:sp macro="" textlink="">
      <xdr:nvSpPr>
        <xdr:cNvPr id="154" name="n_2mainValue債務償還比率">
          <a:extLst>
            <a:ext uri="{FF2B5EF4-FFF2-40B4-BE49-F238E27FC236}">
              <a16:creationId xmlns:a16="http://schemas.microsoft.com/office/drawing/2014/main" id="{B8218896-2A33-46C6-AB26-45695262FF92}"/>
            </a:ext>
          </a:extLst>
        </xdr:cNvPr>
        <xdr:cNvSpPr txBox="1"/>
      </xdr:nvSpPr>
      <xdr:spPr>
        <a:xfrm>
          <a:off x="11765488" y="53922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44693</xdr:rowOff>
    </xdr:from>
    <xdr:ext cx="560923" cy="259045"/>
    <xdr:sp macro="" textlink="">
      <xdr:nvSpPr>
        <xdr:cNvPr id="155" name="n_3mainValue債務償還比率">
          <a:extLst>
            <a:ext uri="{FF2B5EF4-FFF2-40B4-BE49-F238E27FC236}">
              <a16:creationId xmlns:a16="http://schemas.microsoft.com/office/drawing/2014/main" id="{BCD967A2-FECC-4F5A-B8E1-6D675F3F4306}"/>
            </a:ext>
          </a:extLst>
        </xdr:cNvPr>
        <xdr:cNvSpPr txBox="1"/>
      </xdr:nvSpPr>
      <xdr:spPr>
        <a:xfrm>
          <a:off x="11079688" y="5715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45583</xdr:rowOff>
    </xdr:from>
    <xdr:ext cx="560923" cy="259045"/>
    <xdr:sp macro="" textlink="">
      <xdr:nvSpPr>
        <xdr:cNvPr id="156" name="n_4mainValue債務償還比率">
          <a:extLst>
            <a:ext uri="{FF2B5EF4-FFF2-40B4-BE49-F238E27FC236}">
              <a16:creationId xmlns:a16="http://schemas.microsoft.com/office/drawing/2014/main" id="{062D42B4-33AE-4227-AF92-F81E3AE95142}"/>
            </a:ext>
          </a:extLst>
        </xdr:cNvPr>
        <xdr:cNvSpPr txBox="1"/>
      </xdr:nvSpPr>
      <xdr:spPr>
        <a:xfrm>
          <a:off x="10393888" y="5554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84D1311-E25C-4DFA-88A5-4FA45D5991C5}"/>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E215C45F-0B66-4783-B0ED-180BD347E846}"/>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9FB7B46F-BD1B-4AFC-9E79-A9048B2374AB}"/>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23B0C2F9-F484-4893-B497-B4514D007B7D}"/>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B40EE51E-3721-41F4-99DB-875F4D2731CE}"/>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4DF439F1-D013-4142-9C03-07A60D1D065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57BBB6-7A44-4287-9F37-21A9C290FED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AA3B2A-9CB7-4FBF-B9E8-E4B79C13571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68C38D-C5E3-4E02-A478-53361AA687B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00F97B-B799-4FC4-A669-5390EF1DB53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22B779-0171-4666-8AEF-1EC255C85326}"/>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7BCDDE-87FF-47AF-B728-FD4C5EEBE90C}"/>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9C083E-1165-4389-8F2A-1036B0665FCA}"/>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EBAC5E-7433-48A4-8A28-3EDA8AFC382E}"/>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4F4737-6DF9-47E2-96FD-7D853F4E0BE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B91245-3274-4BFB-957E-8835691A59CD}"/>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7E6127-B43E-41B0-8CB3-D1EE6901B48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5FD5B0-AAB2-48FF-8353-45BE568777A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112911-8667-4AE1-93A9-6F3AC5BFBB6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F7DE56-8D31-4DB2-9B64-769867B0213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D0A53D0-4B42-4FA6-B479-B23292F119D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0AD1A9-A02E-4EA9-9AA6-66E756DA43E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4DC2FF-311D-44FD-8965-36929EE66DB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1F0301-D102-46C2-A803-3C90A193875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66ABE0-536B-48C1-98DA-81C78CEAD96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FA933F-22F4-410B-8B51-FC21DBC1AF9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AFD552-9904-4ACB-9350-206A2D99D5A2}"/>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5F8812-9285-4BF7-BAAC-FFE6780D762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6C3521-6BF2-4AE9-A029-25176BBFA70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B48CFE-3497-42E6-B3BA-17B71297A8B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3D598A-A4EE-4128-94F4-2E4B3266723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A2C62D-6F47-40F4-9D9A-8A081C8CE0A6}"/>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2711C7-ECF4-421A-BA7F-003DA8241806}"/>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A413219B-95DE-4CD3-805B-7F23B524A684}"/>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27626C5-50E2-4818-83FA-07662DB80349}"/>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10D2E851-5722-46E5-BF59-F6F717B67CD1}"/>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1223B56-2CD6-4545-8F8D-61369263529E}"/>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F1C6AFC-FA53-4387-ACA7-2D19385CDC81}"/>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3D6BF77-9404-40A6-B672-B336C0B1D6E6}"/>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4EF3A35B-2F91-4B27-9B81-5031B931823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BBAD877-0691-4549-B8B9-8D8089191D70}"/>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4A73BC8F-F13C-42DE-8DE1-AC53717E54F6}"/>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ED51A24-354D-462C-A1E1-22E3FE9702A1}"/>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690953D-319B-4B4E-92CD-2697D46B6F8C}"/>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5CA7EB-E72F-4D19-92EA-AE74F60CA65A}"/>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F7C41E-BC43-4A29-B58B-D5F6626E86A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618FBA-8E07-45BD-A5ED-B9C209ACBCC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71E973-EFC7-47DF-AFAF-56C02FA41643}"/>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4D7905F-7DC6-4D94-A8B6-EC5835C0FDD4}"/>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18FBAF9F-2F07-455C-B4A1-25F235EF3CC2}"/>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5678620-1A35-41C1-A693-2F18C96EDBB6}"/>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7AD2335-9A41-4344-9FBF-857E0B5F1DFF}"/>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B91C70-F5A8-456F-943D-235244B92175}"/>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1E051E-059D-4BAE-8A90-09614D4E1C45}"/>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42C81F5-0D97-4545-A05A-AA3B0D4FDB23}"/>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9F0B8D-ED6A-4EB1-88D7-BF01B26B0364}"/>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E0407C4-A96E-4C44-8F35-3E7C2FCB01ED}"/>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7FC3527-A248-43A6-9703-F83F0D898021}"/>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EEF80A5-21A1-4F35-91F2-4DCB8995E7D8}"/>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355D1222-665C-48F1-BB4C-0D41C15819A5}"/>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D0BE4E-DB31-4943-AB44-45ECA4340BD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7673BE48-93D0-4671-9AFB-069ED93474F2}"/>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3D685800-B8CD-4E74-A5CC-0A1DC90EE6E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ED21432B-F98F-4599-9DA8-B061171479B9}"/>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C2032D83-2F70-4529-A73C-B98746D9C9E1}"/>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53F6E08C-91C2-4E5D-9A5E-5903894BAB2F}"/>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95C9BABB-F5F0-4052-A378-B6EC2BE2A9C8}"/>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F47351C0-F44B-4F64-86A9-2F69B9E05566}"/>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ACC8B189-6604-4CD9-9BEF-108968B661D3}"/>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123E13FE-EE7D-4A07-9200-6E66CA8283E2}"/>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F9EB1C35-8E67-4557-AF16-D618A96CD4CE}"/>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C7F5B590-D0EC-4864-811F-2350534A4BAE}"/>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C53380C4-12F5-498E-BC84-35BF923D55CA}"/>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0BF3164C-F3E7-4EF6-9400-1F03714BEA74}"/>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2F0B21-FAE4-4DF9-8ED2-E4F139CFC8E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A79DFF-566C-469B-BD34-39104F30F33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7041C5-E1C2-40CE-84A8-BF9C69186F4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CB11A45-0888-45F2-9EEF-B07ED05F25C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67A7F9B-E419-45AA-9449-53A2D5AC89A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5" name="楕円 74">
          <a:extLst>
            <a:ext uri="{FF2B5EF4-FFF2-40B4-BE49-F238E27FC236}">
              <a16:creationId xmlns:a16="http://schemas.microsoft.com/office/drawing/2014/main" id="{5254D576-B972-47F5-ABD6-C217C1A85220}"/>
            </a:ext>
          </a:extLst>
        </xdr:cNvPr>
        <xdr:cNvSpPr/>
      </xdr:nvSpPr>
      <xdr:spPr>
        <a:xfrm>
          <a:off x="4124325" y="58840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77669</xdr:rowOff>
    </xdr:from>
    <xdr:ext cx="405111" cy="259045"/>
    <xdr:sp macro="" textlink="">
      <xdr:nvSpPr>
        <xdr:cNvPr id="76" name="【道路】&#10;有形固定資産減価償却率該当値テキスト">
          <a:extLst>
            <a:ext uri="{FF2B5EF4-FFF2-40B4-BE49-F238E27FC236}">
              <a16:creationId xmlns:a16="http://schemas.microsoft.com/office/drawing/2014/main" id="{0A73A7F1-D282-425D-B679-556B3D4A244A}"/>
            </a:ext>
          </a:extLst>
        </xdr:cNvPr>
        <xdr:cNvSpPr txBox="1"/>
      </xdr:nvSpPr>
      <xdr:spPr>
        <a:xfrm>
          <a:off x="4229100" y="574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7" name="楕円 76">
          <a:extLst>
            <a:ext uri="{FF2B5EF4-FFF2-40B4-BE49-F238E27FC236}">
              <a16:creationId xmlns:a16="http://schemas.microsoft.com/office/drawing/2014/main" id="{881218D7-0368-4A23-A1CA-70094C9AC7AA}"/>
            </a:ext>
          </a:extLst>
        </xdr:cNvPr>
        <xdr:cNvSpPr/>
      </xdr:nvSpPr>
      <xdr:spPr>
        <a:xfrm>
          <a:off x="3381375" y="59921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37</xdr:row>
      <xdr:rowOff>51707</xdr:rowOff>
    </xdr:to>
    <xdr:cxnSp macro="">
      <xdr:nvCxnSpPr>
        <xdr:cNvPr id="78" name="直線コネクタ 77">
          <a:extLst>
            <a:ext uri="{FF2B5EF4-FFF2-40B4-BE49-F238E27FC236}">
              <a16:creationId xmlns:a16="http://schemas.microsoft.com/office/drawing/2014/main" id="{3C65082E-DD86-461A-8553-B8949967682A}"/>
            </a:ext>
          </a:extLst>
        </xdr:cNvPr>
        <xdr:cNvCxnSpPr/>
      </xdr:nvCxnSpPr>
      <xdr:spPr>
        <a:xfrm flipV="1">
          <a:off x="3429000" y="5931717"/>
          <a:ext cx="752475" cy="10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47188</xdr:rowOff>
    </xdr:from>
    <xdr:ext cx="405111" cy="259045"/>
    <xdr:sp macro="" textlink="">
      <xdr:nvSpPr>
        <xdr:cNvPr id="79" name="n_1aveValue【道路】&#10;有形固定資産減価償却率">
          <a:extLst>
            <a:ext uri="{FF2B5EF4-FFF2-40B4-BE49-F238E27FC236}">
              <a16:creationId xmlns:a16="http://schemas.microsoft.com/office/drawing/2014/main" id="{3606F6EE-3F05-47CF-80A2-733EBD6CC90D}"/>
            </a:ext>
          </a:extLst>
        </xdr:cNvPr>
        <xdr:cNvSpPr txBox="1"/>
      </xdr:nvSpPr>
      <xdr:spPr>
        <a:xfrm>
          <a:off x="3239144" y="571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0" name="n_2aveValue【道路】&#10;有形固定資産減価償却率">
          <a:extLst>
            <a:ext uri="{FF2B5EF4-FFF2-40B4-BE49-F238E27FC236}">
              <a16:creationId xmlns:a16="http://schemas.microsoft.com/office/drawing/2014/main" id="{4A6D2369-B0DC-451B-B471-60D9BE7491BC}"/>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1" name="n_3aveValue【道路】&#10;有形固定資産減価償却率">
          <a:extLst>
            <a:ext uri="{FF2B5EF4-FFF2-40B4-BE49-F238E27FC236}">
              <a16:creationId xmlns:a16="http://schemas.microsoft.com/office/drawing/2014/main" id="{7EFC7B54-E1FE-400F-9868-FB68F9701A50}"/>
            </a:ext>
          </a:extLst>
        </xdr:cNvPr>
        <xdr:cNvSpPr txBox="1"/>
      </xdr:nvSpPr>
      <xdr:spPr>
        <a:xfrm>
          <a:off x="1648469" y="553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2" name="n_4aveValue【道路】&#10;有形固定資産減価償却率">
          <a:extLst>
            <a:ext uri="{FF2B5EF4-FFF2-40B4-BE49-F238E27FC236}">
              <a16:creationId xmlns:a16="http://schemas.microsoft.com/office/drawing/2014/main" id="{D50B6176-83CC-4360-A25C-8D7682284827}"/>
            </a:ext>
          </a:extLst>
        </xdr:cNvPr>
        <xdr:cNvSpPr txBox="1"/>
      </xdr:nvSpPr>
      <xdr:spPr>
        <a:xfrm>
          <a:off x="848369" y="555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93634</xdr:rowOff>
    </xdr:from>
    <xdr:ext cx="405111" cy="259045"/>
    <xdr:sp macro="" textlink="">
      <xdr:nvSpPr>
        <xdr:cNvPr id="83" name="n_1mainValue【道路】&#10;有形固定資産減価償却率">
          <a:extLst>
            <a:ext uri="{FF2B5EF4-FFF2-40B4-BE49-F238E27FC236}">
              <a16:creationId xmlns:a16="http://schemas.microsoft.com/office/drawing/2014/main" id="{CBFAE4F9-19CA-4F61-80BE-5FC69DF6E442}"/>
            </a:ext>
          </a:extLst>
        </xdr:cNvPr>
        <xdr:cNvSpPr txBox="1"/>
      </xdr:nvSpPr>
      <xdr:spPr>
        <a:xfrm>
          <a:off x="3239144" y="608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1B1A4E52-02BA-4F3A-BA07-5520B0D18E5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a:extLst>
            <a:ext uri="{FF2B5EF4-FFF2-40B4-BE49-F238E27FC236}">
              <a16:creationId xmlns:a16="http://schemas.microsoft.com/office/drawing/2014/main" id="{DBFD727C-DAAD-4D05-B1A0-C372A29A54E2}"/>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a:extLst>
            <a:ext uri="{FF2B5EF4-FFF2-40B4-BE49-F238E27FC236}">
              <a16:creationId xmlns:a16="http://schemas.microsoft.com/office/drawing/2014/main" id="{08725CD6-0B93-412A-A525-11F9BFACC504}"/>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a:extLst>
            <a:ext uri="{FF2B5EF4-FFF2-40B4-BE49-F238E27FC236}">
              <a16:creationId xmlns:a16="http://schemas.microsoft.com/office/drawing/2014/main" id="{AD302269-502A-4465-89E3-9F1060C9B8B6}"/>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a:extLst>
            <a:ext uri="{FF2B5EF4-FFF2-40B4-BE49-F238E27FC236}">
              <a16:creationId xmlns:a16="http://schemas.microsoft.com/office/drawing/2014/main" id="{8835F057-3DFF-40B3-BF01-217C6F673680}"/>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45ECC5AC-F0ED-48C5-94CE-0096BC6632F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a:extLst>
            <a:ext uri="{FF2B5EF4-FFF2-40B4-BE49-F238E27FC236}">
              <a16:creationId xmlns:a16="http://schemas.microsoft.com/office/drawing/2014/main" id="{CE509DF9-986D-4C6A-9BA4-85D244B6133B}"/>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46C689E0-8D86-4F2E-8BC3-3BC724BD218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a:extLst>
            <a:ext uri="{FF2B5EF4-FFF2-40B4-BE49-F238E27FC236}">
              <a16:creationId xmlns:a16="http://schemas.microsoft.com/office/drawing/2014/main" id="{F87067A5-7DBC-49CD-96CA-5CD5F52BCE9A}"/>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a:extLst>
            <a:ext uri="{FF2B5EF4-FFF2-40B4-BE49-F238E27FC236}">
              <a16:creationId xmlns:a16="http://schemas.microsoft.com/office/drawing/2014/main" id="{2C75FE1A-D2B2-472F-BC0E-CA39CEA3EE44}"/>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6BFF7B4-8B97-4928-9392-30F0DF80E782}"/>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72BC608A-76BA-4402-BDD1-830A3AEF2492}"/>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a:extLst>
            <a:ext uri="{FF2B5EF4-FFF2-40B4-BE49-F238E27FC236}">
              <a16:creationId xmlns:a16="http://schemas.microsoft.com/office/drawing/2014/main" id="{590A5A32-5CB1-4812-B4FF-F904424D46E8}"/>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a:extLst>
            <a:ext uri="{FF2B5EF4-FFF2-40B4-BE49-F238E27FC236}">
              <a16:creationId xmlns:a16="http://schemas.microsoft.com/office/drawing/2014/main" id="{978BCF02-683F-4CB1-B7A7-FD14DC9FAD6F}"/>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DB29AE6-BA90-4DF2-8103-8A9DC4B2CD5E}"/>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B75D40B5-6FC7-4C5D-8B4F-FD65AD55A9D8}"/>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E09F0A86-68FC-4EF0-9A7D-769D2B44B75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1" name="直線コネクタ 100">
          <a:extLst>
            <a:ext uri="{FF2B5EF4-FFF2-40B4-BE49-F238E27FC236}">
              <a16:creationId xmlns:a16="http://schemas.microsoft.com/office/drawing/2014/main" id="{402B9898-8853-4077-9D33-2506AA738545}"/>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a:extLst>
            <a:ext uri="{FF2B5EF4-FFF2-40B4-BE49-F238E27FC236}">
              <a16:creationId xmlns:a16="http://schemas.microsoft.com/office/drawing/2014/main" id="{1F4CCE03-9282-4682-9B2D-048457BF1546}"/>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a:extLst>
            <a:ext uri="{FF2B5EF4-FFF2-40B4-BE49-F238E27FC236}">
              <a16:creationId xmlns:a16="http://schemas.microsoft.com/office/drawing/2014/main" id="{FF1F0464-8FF7-45E9-8A6D-9D680252427D}"/>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04" name="【道路】&#10;一人当たり延長最大値テキスト">
          <a:extLst>
            <a:ext uri="{FF2B5EF4-FFF2-40B4-BE49-F238E27FC236}">
              <a16:creationId xmlns:a16="http://schemas.microsoft.com/office/drawing/2014/main" id="{A0D08E0C-308F-4533-AC65-BF597276A371}"/>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05" name="直線コネクタ 104">
          <a:extLst>
            <a:ext uri="{FF2B5EF4-FFF2-40B4-BE49-F238E27FC236}">
              <a16:creationId xmlns:a16="http://schemas.microsoft.com/office/drawing/2014/main" id="{331AFB42-F5E2-4107-B845-07D2EB5E7FFD}"/>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126001</xdr:rowOff>
    </xdr:from>
    <xdr:ext cx="469744" cy="259045"/>
    <xdr:sp macro="" textlink="">
      <xdr:nvSpPr>
        <xdr:cNvPr id="106" name="【道路】&#10;一人当たり延長平均値テキスト">
          <a:extLst>
            <a:ext uri="{FF2B5EF4-FFF2-40B4-BE49-F238E27FC236}">
              <a16:creationId xmlns:a16="http://schemas.microsoft.com/office/drawing/2014/main" id="{F7E113ED-6429-42F8-A168-9DB989C22DA3}"/>
            </a:ext>
          </a:extLst>
        </xdr:cNvPr>
        <xdr:cNvSpPr txBox="1"/>
      </xdr:nvSpPr>
      <xdr:spPr>
        <a:xfrm>
          <a:off x="9477375" y="611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7" name="フローチャート: 判断 106">
          <a:extLst>
            <a:ext uri="{FF2B5EF4-FFF2-40B4-BE49-F238E27FC236}">
              <a16:creationId xmlns:a16="http://schemas.microsoft.com/office/drawing/2014/main" id="{30E344F6-7C85-4505-A080-C6CFABD5CA10}"/>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08" name="フローチャート: 判断 107">
          <a:extLst>
            <a:ext uri="{FF2B5EF4-FFF2-40B4-BE49-F238E27FC236}">
              <a16:creationId xmlns:a16="http://schemas.microsoft.com/office/drawing/2014/main" id="{09643301-9D6C-4491-BE41-FAF925118CD9}"/>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09" name="フローチャート: 判断 108">
          <a:extLst>
            <a:ext uri="{FF2B5EF4-FFF2-40B4-BE49-F238E27FC236}">
              <a16:creationId xmlns:a16="http://schemas.microsoft.com/office/drawing/2014/main" id="{0E74C2E6-07E1-4D6C-BFE8-5287E0386803}"/>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0" name="フローチャート: 判断 109">
          <a:extLst>
            <a:ext uri="{FF2B5EF4-FFF2-40B4-BE49-F238E27FC236}">
              <a16:creationId xmlns:a16="http://schemas.microsoft.com/office/drawing/2014/main" id="{7133A73D-4EEE-451F-B906-5776B07C4751}"/>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1" name="フローチャート: 判断 110">
          <a:extLst>
            <a:ext uri="{FF2B5EF4-FFF2-40B4-BE49-F238E27FC236}">
              <a16:creationId xmlns:a16="http://schemas.microsoft.com/office/drawing/2014/main" id="{AED2F97F-37A9-4482-861C-16E7B5634D45}"/>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C23307E9-02F2-4CCD-9EE1-6B2CC6F4936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FA1B137-1340-4604-9A63-DBAE5F922EB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2382DB6-2E4F-48D0-83DA-3B9D7F0EA29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DED78D46-3B18-49D1-9AE3-A251414DAC9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B89FA85-163B-4CB2-973C-1131613CFF7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63691</xdr:rowOff>
    </xdr:from>
    <xdr:to>
      <xdr:col>55</xdr:col>
      <xdr:colOff>50800</xdr:colOff>
      <xdr:row>40</xdr:row>
      <xdr:rowOff>165291</xdr:rowOff>
    </xdr:to>
    <xdr:sp macro="" textlink="">
      <xdr:nvSpPr>
        <xdr:cNvPr id="117" name="楕円 116">
          <a:extLst>
            <a:ext uri="{FF2B5EF4-FFF2-40B4-BE49-F238E27FC236}">
              <a16:creationId xmlns:a16="http://schemas.microsoft.com/office/drawing/2014/main" id="{AA3AD7EE-AC2A-4CC9-8DAE-2B35B372B197}"/>
            </a:ext>
          </a:extLst>
        </xdr:cNvPr>
        <xdr:cNvSpPr/>
      </xdr:nvSpPr>
      <xdr:spPr>
        <a:xfrm>
          <a:off x="9401175" y="654386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150068</xdr:rowOff>
    </xdr:from>
    <xdr:ext cx="469744" cy="259045"/>
    <xdr:sp macro="" textlink="">
      <xdr:nvSpPr>
        <xdr:cNvPr id="118" name="【道路】&#10;一人当たり延長該当値テキスト">
          <a:extLst>
            <a:ext uri="{FF2B5EF4-FFF2-40B4-BE49-F238E27FC236}">
              <a16:creationId xmlns:a16="http://schemas.microsoft.com/office/drawing/2014/main" id="{40F0904F-38D2-4C8B-A959-8F4BEDE5597E}"/>
            </a:ext>
          </a:extLst>
        </xdr:cNvPr>
        <xdr:cNvSpPr txBox="1"/>
      </xdr:nvSpPr>
      <xdr:spPr>
        <a:xfrm>
          <a:off x="9477375" y="64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63691</xdr:rowOff>
    </xdr:from>
    <xdr:to>
      <xdr:col>50</xdr:col>
      <xdr:colOff>165100</xdr:colOff>
      <xdr:row>40</xdr:row>
      <xdr:rowOff>165291</xdr:rowOff>
    </xdr:to>
    <xdr:sp macro="" textlink="">
      <xdr:nvSpPr>
        <xdr:cNvPr id="119" name="楕円 118">
          <a:extLst>
            <a:ext uri="{FF2B5EF4-FFF2-40B4-BE49-F238E27FC236}">
              <a16:creationId xmlns:a16="http://schemas.microsoft.com/office/drawing/2014/main" id="{988E2B09-738F-4702-8E1E-D1951E25AD59}"/>
            </a:ext>
          </a:extLst>
        </xdr:cNvPr>
        <xdr:cNvSpPr/>
      </xdr:nvSpPr>
      <xdr:spPr>
        <a:xfrm>
          <a:off x="8639175" y="65438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114491</xdr:rowOff>
    </xdr:from>
    <xdr:to>
      <xdr:col>55</xdr:col>
      <xdr:colOff>0</xdr:colOff>
      <xdr:row>40</xdr:row>
      <xdr:rowOff>114491</xdr:rowOff>
    </xdr:to>
    <xdr:cxnSp macro="">
      <xdr:nvCxnSpPr>
        <xdr:cNvPr id="120" name="直線コネクタ 119">
          <a:extLst>
            <a:ext uri="{FF2B5EF4-FFF2-40B4-BE49-F238E27FC236}">
              <a16:creationId xmlns:a16="http://schemas.microsoft.com/office/drawing/2014/main" id="{1C308955-74DF-41C8-AD80-997CCC678FDA}"/>
            </a:ext>
          </a:extLst>
        </xdr:cNvPr>
        <xdr:cNvCxnSpPr/>
      </xdr:nvCxnSpPr>
      <xdr:spPr>
        <a:xfrm>
          <a:off x="8686800" y="659149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64262</xdr:rowOff>
    </xdr:from>
    <xdr:to>
      <xdr:col>46</xdr:col>
      <xdr:colOff>38100</xdr:colOff>
      <xdr:row>40</xdr:row>
      <xdr:rowOff>165862</xdr:rowOff>
    </xdr:to>
    <xdr:sp macro="" textlink="">
      <xdr:nvSpPr>
        <xdr:cNvPr id="121" name="楕円 120">
          <a:extLst>
            <a:ext uri="{FF2B5EF4-FFF2-40B4-BE49-F238E27FC236}">
              <a16:creationId xmlns:a16="http://schemas.microsoft.com/office/drawing/2014/main" id="{E6AA10F3-AD1A-4F62-85E8-562E7DDEB2BF}"/>
            </a:ext>
          </a:extLst>
        </xdr:cNvPr>
        <xdr:cNvSpPr/>
      </xdr:nvSpPr>
      <xdr:spPr>
        <a:xfrm>
          <a:off x="7839075" y="65444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114491</xdr:rowOff>
    </xdr:from>
    <xdr:to>
      <xdr:col>50</xdr:col>
      <xdr:colOff>114300</xdr:colOff>
      <xdr:row>40</xdr:row>
      <xdr:rowOff>115062</xdr:rowOff>
    </xdr:to>
    <xdr:cxnSp macro="">
      <xdr:nvCxnSpPr>
        <xdr:cNvPr id="122" name="直線コネクタ 121">
          <a:extLst>
            <a:ext uri="{FF2B5EF4-FFF2-40B4-BE49-F238E27FC236}">
              <a16:creationId xmlns:a16="http://schemas.microsoft.com/office/drawing/2014/main" id="{8E931F2E-1407-477E-A878-DD6999D482FB}"/>
            </a:ext>
          </a:extLst>
        </xdr:cNvPr>
        <xdr:cNvCxnSpPr/>
      </xdr:nvCxnSpPr>
      <xdr:spPr>
        <a:xfrm flipV="1">
          <a:off x="7886700" y="6591491"/>
          <a:ext cx="8001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63691</xdr:rowOff>
    </xdr:from>
    <xdr:to>
      <xdr:col>41</xdr:col>
      <xdr:colOff>101600</xdr:colOff>
      <xdr:row>40</xdr:row>
      <xdr:rowOff>165291</xdr:rowOff>
    </xdr:to>
    <xdr:sp macro="" textlink="">
      <xdr:nvSpPr>
        <xdr:cNvPr id="123" name="楕円 122">
          <a:extLst>
            <a:ext uri="{FF2B5EF4-FFF2-40B4-BE49-F238E27FC236}">
              <a16:creationId xmlns:a16="http://schemas.microsoft.com/office/drawing/2014/main" id="{AE88C40E-87D3-4845-BE16-7C2240DAB7AA}"/>
            </a:ext>
          </a:extLst>
        </xdr:cNvPr>
        <xdr:cNvSpPr/>
      </xdr:nvSpPr>
      <xdr:spPr>
        <a:xfrm>
          <a:off x="7029450" y="65438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114491</xdr:rowOff>
    </xdr:from>
    <xdr:to>
      <xdr:col>45</xdr:col>
      <xdr:colOff>177800</xdr:colOff>
      <xdr:row>40</xdr:row>
      <xdr:rowOff>115062</xdr:rowOff>
    </xdr:to>
    <xdr:cxnSp macro="">
      <xdr:nvCxnSpPr>
        <xdr:cNvPr id="124" name="直線コネクタ 123">
          <a:extLst>
            <a:ext uri="{FF2B5EF4-FFF2-40B4-BE49-F238E27FC236}">
              <a16:creationId xmlns:a16="http://schemas.microsoft.com/office/drawing/2014/main" id="{4713743D-96D1-471A-8EB1-C2EC23168613}"/>
            </a:ext>
          </a:extLst>
        </xdr:cNvPr>
        <xdr:cNvCxnSpPr/>
      </xdr:nvCxnSpPr>
      <xdr:spPr>
        <a:xfrm>
          <a:off x="7077075" y="6591491"/>
          <a:ext cx="809625"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64262</xdr:rowOff>
    </xdr:from>
    <xdr:to>
      <xdr:col>36</xdr:col>
      <xdr:colOff>165100</xdr:colOff>
      <xdr:row>40</xdr:row>
      <xdr:rowOff>165862</xdr:rowOff>
    </xdr:to>
    <xdr:sp macro="" textlink="">
      <xdr:nvSpPr>
        <xdr:cNvPr id="125" name="楕円 124">
          <a:extLst>
            <a:ext uri="{FF2B5EF4-FFF2-40B4-BE49-F238E27FC236}">
              <a16:creationId xmlns:a16="http://schemas.microsoft.com/office/drawing/2014/main" id="{54A16F10-40AD-4A9A-A2B5-AC65788776EE}"/>
            </a:ext>
          </a:extLst>
        </xdr:cNvPr>
        <xdr:cNvSpPr/>
      </xdr:nvSpPr>
      <xdr:spPr>
        <a:xfrm>
          <a:off x="6238875" y="65444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114491</xdr:rowOff>
    </xdr:from>
    <xdr:to>
      <xdr:col>41</xdr:col>
      <xdr:colOff>50800</xdr:colOff>
      <xdr:row>40</xdr:row>
      <xdr:rowOff>115062</xdr:rowOff>
    </xdr:to>
    <xdr:cxnSp macro="">
      <xdr:nvCxnSpPr>
        <xdr:cNvPr id="126" name="直線コネクタ 125">
          <a:extLst>
            <a:ext uri="{FF2B5EF4-FFF2-40B4-BE49-F238E27FC236}">
              <a16:creationId xmlns:a16="http://schemas.microsoft.com/office/drawing/2014/main" id="{CCAF6268-6B2C-4AA3-BD17-B97F172C7A66}"/>
            </a:ext>
          </a:extLst>
        </xdr:cNvPr>
        <xdr:cNvCxnSpPr/>
      </xdr:nvCxnSpPr>
      <xdr:spPr>
        <a:xfrm flipV="1">
          <a:off x="6286500" y="6591491"/>
          <a:ext cx="790575"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47515</xdr:rowOff>
    </xdr:from>
    <xdr:ext cx="469744" cy="259045"/>
    <xdr:sp macro="" textlink="">
      <xdr:nvSpPr>
        <xdr:cNvPr id="127" name="n_1aveValue【道路】&#10;一人当たり延長">
          <a:extLst>
            <a:ext uri="{FF2B5EF4-FFF2-40B4-BE49-F238E27FC236}">
              <a16:creationId xmlns:a16="http://schemas.microsoft.com/office/drawing/2014/main" id="{13899DA9-A83B-4C7F-951E-0F2BEC6B9BED}"/>
            </a:ext>
          </a:extLst>
        </xdr:cNvPr>
        <xdr:cNvSpPr txBox="1"/>
      </xdr:nvSpPr>
      <xdr:spPr>
        <a:xfrm>
          <a:off x="8458277" y="60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58374</xdr:rowOff>
    </xdr:from>
    <xdr:ext cx="469744" cy="259045"/>
    <xdr:sp macro="" textlink="">
      <xdr:nvSpPr>
        <xdr:cNvPr id="128" name="n_2aveValue【道路】&#10;一人当たり延長">
          <a:extLst>
            <a:ext uri="{FF2B5EF4-FFF2-40B4-BE49-F238E27FC236}">
              <a16:creationId xmlns:a16="http://schemas.microsoft.com/office/drawing/2014/main" id="{30F56094-92A6-42F3-A9F7-1FB6BDBF0484}"/>
            </a:ext>
          </a:extLst>
        </xdr:cNvPr>
        <xdr:cNvSpPr txBox="1"/>
      </xdr:nvSpPr>
      <xdr:spPr>
        <a:xfrm>
          <a:off x="7677227" y="604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48086</xdr:rowOff>
    </xdr:from>
    <xdr:ext cx="469744" cy="259045"/>
    <xdr:sp macro="" textlink="">
      <xdr:nvSpPr>
        <xdr:cNvPr id="129" name="n_3aveValue【道路】&#10;一人当たり延長">
          <a:extLst>
            <a:ext uri="{FF2B5EF4-FFF2-40B4-BE49-F238E27FC236}">
              <a16:creationId xmlns:a16="http://schemas.microsoft.com/office/drawing/2014/main" id="{6C2F30A8-8DD1-4DE5-B6F6-2B47544E3610}"/>
            </a:ext>
          </a:extLst>
        </xdr:cNvPr>
        <xdr:cNvSpPr txBox="1"/>
      </xdr:nvSpPr>
      <xdr:spPr>
        <a:xfrm>
          <a:off x="6867602" y="60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0" name="n_4aveValue【道路】&#10;一人当たり延長">
          <a:extLst>
            <a:ext uri="{FF2B5EF4-FFF2-40B4-BE49-F238E27FC236}">
              <a16:creationId xmlns:a16="http://schemas.microsoft.com/office/drawing/2014/main" id="{F0A086DA-A558-4A6A-9153-AC021B006304}"/>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156418</xdr:rowOff>
    </xdr:from>
    <xdr:ext cx="469744" cy="259045"/>
    <xdr:sp macro="" textlink="">
      <xdr:nvSpPr>
        <xdr:cNvPr id="131" name="n_1mainValue【道路】&#10;一人当たり延長">
          <a:extLst>
            <a:ext uri="{FF2B5EF4-FFF2-40B4-BE49-F238E27FC236}">
              <a16:creationId xmlns:a16="http://schemas.microsoft.com/office/drawing/2014/main" id="{3CC11322-E680-4044-86FA-DDD5AFDD8BD8}"/>
            </a:ext>
          </a:extLst>
        </xdr:cNvPr>
        <xdr:cNvSpPr txBox="1"/>
      </xdr:nvSpPr>
      <xdr:spPr>
        <a:xfrm>
          <a:off x="8458277" y="663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156989</xdr:rowOff>
    </xdr:from>
    <xdr:ext cx="469744" cy="259045"/>
    <xdr:sp macro="" textlink="">
      <xdr:nvSpPr>
        <xdr:cNvPr id="132" name="n_2mainValue【道路】&#10;一人当たり延長">
          <a:extLst>
            <a:ext uri="{FF2B5EF4-FFF2-40B4-BE49-F238E27FC236}">
              <a16:creationId xmlns:a16="http://schemas.microsoft.com/office/drawing/2014/main" id="{DDDE89A2-C2CF-40C7-B0E6-D39B20D03741}"/>
            </a:ext>
          </a:extLst>
        </xdr:cNvPr>
        <xdr:cNvSpPr txBox="1"/>
      </xdr:nvSpPr>
      <xdr:spPr>
        <a:xfrm>
          <a:off x="7677227" y="66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156418</xdr:rowOff>
    </xdr:from>
    <xdr:ext cx="469744" cy="259045"/>
    <xdr:sp macro="" textlink="">
      <xdr:nvSpPr>
        <xdr:cNvPr id="133" name="n_3mainValue【道路】&#10;一人当たり延長">
          <a:extLst>
            <a:ext uri="{FF2B5EF4-FFF2-40B4-BE49-F238E27FC236}">
              <a16:creationId xmlns:a16="http://schemas.microsoft.com/office/drawing/2014/main" id="{B576DFFE-A61C-49C9-859E-B7B59CF3CA37}"/>
            </a:ext>
          </a:extLst>
        </xdr:cNvPr>
        <xdr:cNvSpPr txBox="1"/>
      </xdr:nvSpPr>
      <xdr:spPr>
        <a:xfrm>
          <a:off x="6867602" y="663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156989</xdr:rowOff>
    </xdr:from>
    <xdr:ext cx="469744" cy="259045"/>
    <xdr:sp macro="" textlink="">
      <xdr:nvSpPr>
        <xdr:cNvPr id="134" name="n_4mainValue【道路】&#10;一人当たり延長">
          <a:extLst>
            <a:ext uri="{FF2B5EF4-FFF2-40B4-BE49-F238E27FC236}">
              <a16:creationId xmlns:a16="http://schemas.microsoft.com/office/drawing/2014/main" id="{1EC771E2-41DF-4C5A-81C4-626B3BEFA53F}"/>
            </a:ext>
          </a:extLst>
        </xdr:cNvPr>
        <xdr:cNvSpPr txBox="1"/>
      </xdr:nvSpPr>
      <xdr:spPr>
        <a:xfrm>
          <a:off x="6067502" y="66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79888230-E186-426D-A1D1-F1D9BF8BA05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6B1B5AFA-BC17-4065-A4C9-0F0E749B8200}"/>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2F423764-F80D-4EAB-8DB6-CB162BDBF338}"/>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E430345C-3450-4B92-8012-36A4D65B28D9}"/>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B0884280-79EC-4188-8C14-5AE889FEBFFF}"/>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F06C0D82-BE9B-4D11-ABEE-A47459FC3F7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F390F250-6D66-4B06-87F4-F90EA70971C5}"/>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06C164C5-7D2B-4625-9467-416B8690481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a:extLst>
            <a:ext uri="{FF2B5EF4-FFF2-40B4-BE49-F238E27FC236}">
              <a16:creationId xmlns:a16="http://schemas.microsoft.com/office/drawing/2014/main" id="{3517C94B-7155-451F-897E-AEBE1FFAA754}"/>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A286DEAD-3465-46FD-92BA-D6DB66FF029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id="{E1E1B012-5E06-48C7-B160-78A7D8D5A4EF}"/>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C436D572-545E-4569-BDE7-BAF4883C2F37}"/>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6C33F779-8EFF-481D-96D2-E6EA8B374A1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86EC9E06-1391-40F9-B458-CF35AF06A36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47A408BD-E8F3-4269-A07E-505679008C3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A565BC7C-492B-4452-9912-305D60F0642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83C02060-28A3-4122-BDF0-28F35D4DD2E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65895E32-4611-48FC-B1A0-F8D3ED78352F}"/>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EF277B48-3B8E-45A8-AC61-DC3E043643DB}"/>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5DC81F01-B9D9-4055-BC4A-FC7B327ADA3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5" name="テキスト ボックス 154">
          <a:extLst>
            <a:ext uri="{FF2B5EF4-FFF2-40B4-BE49-F238E27FC236}">
              <a16:creationId xmlns:a16="http://schemas.microsoft.com/office/drawing/2014/main" id="{2C2082B6-10EC-4B19-B086-42EF1E9B3289}"/>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AB09E370-F2B9-4DA6-B789-CDB737FBBAE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57" name="直線コネクタ 156">
          <a:extLst>
            <a:ext uri="{FF2B5EF4-FFF2-40B4-BE49-F238E27FC236}">
              <a16:creationId xmlns:a16="http://schemas.microsoft.com/office/drawing/2014/main" id="{50EC6C73-BDC4-454E-A5B9-A0E841AE505B}"/>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B2C4618E-5CE1-4D4E-AA15-189A914993A7}"/>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9" name="直線コネクタ 158">
          <a:extLst>
            <a:ext uri="{FF2B5EF4-FFF2-40B4-BE49-F238E27FC236}">
              <a16:creationId xmlns:a16="http://schemas.microsoft.com/office/drawing/2014/main" id="{5E3DF72F-BA96-4BE6-9B1A-265C8827F6F6}"/>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19B1C62C-0A46-45AE-8564-1973A31ED865}"/>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1" name="直線コネクタ 160">
          <a:extLst>
            <a:ext uri="{FF2B5EF4-FFF2-40B4-BE49-F238E27FC236}">
              <a16:creationId xmlns:a16="http://schemas.microsoft.com/office/drawing/2014/main" id="{3DA1E68B-FDB7-4A66-8C82-DC9F6365286B}"/>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45737</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5B8B5D15-B0A9-44AC-8E0A-305F0BA1C72D}"/>
            </a:ext>
          </a:extLst>
        </xdr:cNvPr>
        <xdr:cNvSpPr txBox="1"/>
      </xdr:nvSpPr>
      <xdr:spPr>
        <a:xfrm>
          <a:off x="4229100" y="9602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3" name="フローチャート: 判断 162">
          <a:extLst>
            <a:ext uri="{FF2B5EF4-FFF2-40B4-BE49-F238E27FC236}">
              <a16:creationId xmlns:a16="http://schemas.microsoft.com/office/drawing/2014/main" id="{0DDC23C3-1F00-40EB-A447-6593FECA9E97}"/>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4" name="フローチャート: 判断 163">
          <a:extLst>
            <a:ext uri="{FF2B5EF4-FFF2-40B4-BE49-F238E27FC236}">
              <a16:creationId xmlns:a16="http://schemas.microsoft.com/office/drawing/2014/main" id="{085C4092-D341-47C0-9C56-52A3C2C4CA56}"/>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5" name="フローチャート: 判断 164">
          <a:extLst>
            <a:ext uri="{FF2B5EF4-FFF2-40B4-BE49-F238E27FC236}">
              <a16:creationId xmlns:a16="http://schemas.microsoft.com/office/drawing/2014/main" id="{8FFEE047-F4D2-4ECE-9B24-34739B6C7A0B}"/>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6" name="フローチャート: 判断 165">
          <a:extLst>
            <a:ext uri="{FF2B5EF4-FFF2-40B4-BE49-F238E27FC236}">
              <a16:creationId xmlns:a16="http://schemas.microsoft.com/office/drawing/2014/main" id="{488BEBDE-5CA0-45F1-8BA2-3483BFDF9E1F}"/>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67" name="フローチャート: 判断 166">
          <a:extLst>
            <a:ext uri="{FF2B5EF4-FFF2-40B4-BE49-F238E27FC236}">
              <a16:creationId xmlns:a16="http://schemas.microsoft.com/office/drawing/2014/main" id="{2CF2E622-2011-429E-9C75-0323CB0F02B0}"/>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9F5EF8C-7F14-4C7A-B1E2-D95EF132B4F2}"/>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E9245B4-0DFF-4349-8811-56B0873B743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B81BD09-23AB-4282-9D08-B0ED54CD5E70}"/>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6CE5884-A232-4023-A1D0-1D6AA073CE0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9ED7A1D-9733-4FED-967B-FDD3803361A2}"/>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73" name="楕円 172">
          <a:extLst>
            <a:ext uri="{FF2B5EF4-FFF2-40B4-BE49-F238E27FC236}">
              <a16:creationId xmlns:a16="http://schemas.microsoft.com/office/drawing/2014/main" id="{526A4DB2-8EC3-4F40-84A3-1CF414EEBAB5}"/>
            </a:ext>
          </a:extLst>
        </xdr:cNvPr>
        <xdr:cNvSpPr/>
      </xdr:nvSpPr>
      <xdr:spPr>
        <a:xfrm>
          <a:off x="4124325" y="94132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44467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D1979BBF-A3CC-4D65-9CAB-E47B19203A8B}"/>
            </a:ext>
          </a:extLst>
        </xdr:cNvPr>
        <xdr:cNvSpPr txBox="1"/>
      </xdr:nvSpPr>
      <xdr:spPr>
        <a:xfrm>
          <a:off x="42291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75" name="楕円 174">
          <a:extLst>
            <a:ext uri="{FF2B5EF4-FFF2-40B4-BE49-F238E27FC236}">
              <a16:creationId xmlns:a16="http://schemas.microsoft.com/office/drawing/2014/main" id="{6BB11C7F-DB50-4FF9-A55A-78BAFD48BFAD}"/>
            </a:ext>
          </a:extLst>
        </xdr:cNvPr>
        <xdr:cNvSpPr/>
      </xdr:nvSpPr>
      <xdr:spPr>
        <a:xfrm>
          <a:off x="3381375" y="95167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59</xdr:row>
      <xdr:rowOff>7620</xdr:rowOff>
    </xdr:to>
    <xdr:cxnSp macro="">
      <xdr:nvCxnSpPr>
        <xdr:cNvPr id="176" name="直線コネクタ 175">
          <a:extLst>
            <a:ext uri="{FF2B5EF4-FFF2-40B4-BE49-F238E27FC236}">
              <a16:creationId xmlns:a16="http://schemas.microsoft.com/office/drawing/2014/main" id="{F0C564EE-3D4D-4EEF-B9FF-6B375B9D0A58}"/>
            </a:ext>
          </a:extLst>
        </xdr:cNvPr>
        <xdr:cNvCxnSpPr/>
      </xdr:nvCxnSpPr>
      <xdr:spPr>
        <a:xfrm flipV="1">
          <a:off x="3429000" y="9460865"/>
          <a:ext cx="752475"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7C653C86-9BBC-4441-BBDE-92DFFCA1D69A}"/>
            </a:ext>
          </a:extLst>
        </xdr:cNvPr>
        <xdr:cNvSpPr txBox="1"/>
      </xdr:nvSpPr>
      <xdr:spPr>
        <a:xfrm>
          <a:off x="3239144"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5B91EDB7-0379-43D8-AD91-62363A5EC5A3}"/>
            </a:ext>
          </a:extLst>
        </xdr:cNvPr>
        <xdr:cNvSpPr txBox="1"/>
      </xdr:nvSpPr>
      <xdr:spPr>
        <a:xfrm>
          <a:off x="24390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12F4086-14EA-455B-9ABE-8921A8665137}"/>
            </a:ext>
          </a:extLst>
        </xdr:cNvPr>
        <xdr:cNvSpPr txBox="1"/>
      </xdr:nvSpPr>
      <xdr:spPr>
        <a:xfrm>
          <a:off x="1648469"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7F0E213B-F351-49F8-909E-CD3C4B42717F}"/>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BEAAF1D4-672E-4E90-8405-0FA4E1E3AF75}"/>
            </a:ext>
          </a:extLst>
        </xdr:cNvPr>
        <xdr:cNvSpPr txBox="1"/>
      </xdr:nvSpPr>
      <xdr:spPr>
        <a:xfrm>
          <a:off x="3239144" y="930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B9F7302C-5C9E-4EA8-BEB9-92B763EE6D8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3" name="正方形/長方形 182">
          <a:extLst>
            <a:ext uri="{FF2B5EF4-FFF2-40B4-BE49-F238E27FC236}">
              <a16:creationId xmlns:a16="http://schemas.microsoft.com/office/drawing/2014/main" id="{0F17FF44-4B8B-4B87-B899-2B673425A0AC}"/>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4" name="正方形/長方形 183">
          <a:extLst>
            <a:ext uri="{FF2B5EF4-FFF2-40B4-BE49-F238E27FC236}">
              <a16:creationId xmlns:a16="http://schemas.microsoft.com/office/drawing/2014/main" id="{8EB42E4A-313E-4290-ACCA-55DDD4A511B2}"/>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5" name="正方形/長方形 184">
          <a:extLst>
            <a:ext uri="{FF2B5EF4-FFF2-40B4-BE49-F238E27FC236}">
              <a16:creationId xmlns:a16="http://schemas.microsoft.com/office/drawing/2014/main" id="{E39EB031-5144-4F46-8D2C-E63DE32AE2E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6" name="正方形/長方形 185">
          <a:extLst>
            <a:ext uri="{FF2B5EF4-FFF2-40B4-BE49-F238E27FC236}">
              <a16:creationId xmlns:a16="http://schemas.microsoft.com/office/drawing/2014/main" id="{45C23203-992F-4696-B217-0A471A8AF734}"/>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AE95E51E-C7AE-4942-8B93-90FF3654A1D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9D7ED730-A584-47B5-B437-8458C01962B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FFF56CA4-E4AB-4024-9543-2EB6BA2D1AF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316FB3CA-0BEA-48B4-9329-6A399856AF83}"/>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a:extLst>
            <a:ext uri="{FF2B5EF4-FFF2-40B4-BE49-F238E27FC236}">
              <a16:creationId xmlns:a16="http://schemas.microsoft.com/office/drawing/2014/main" id="{16FAF4E2-F547-4639-957E-20EAE0D67523}"/>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0B4B3EE7-FA71-411C-9B61-709BCF252ACC}"/>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a:extLst>
            <a:ext uri="{FF2B5EF4-FFF2-40B4-BE49-F238E27FC236}">
              <a16:creationId xmlns:a16="http://schemas.microsoft.com/office/drawing/2014/main" id="{4E03325C-BC34-4855-8C9B-74DD72CDB957}"/>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C230A4FE-C567-4D53-8978-8D8B12E79709}"/>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5" name="テキスト ボックス 194">
          <a:extLst>
            <a:ext uri="{FF2B5EF4-FFF2-40B4-BE49-F238E27FC236}">
              <a16:creationId xmlns:a16="http://schemas.microsoft.com/office/drawing/2014/main" id="{369D2364-937D-4961-8274-818FD896B1CB}"/>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4C21CFA0-7313-4290-8A8B-FD7B2973062B}"/>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7" name="テキスト ボックス 196">
          <a:extLst>
            <a:ext uri="{FF2B5EF4-FFF2-40B4-BE49-F238E27FC236}">
              <a16:creationId xmlns:a16="http://schemas.microsoft.com/office/drawing/2014/main" id="{BAD3B9E6-BB9E-4BC3-BBAF-6C05530E6E12}"/>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7ADCD3D0-04E1-48D5-A1C1-96E8C44E9B8F}"/>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B23BF5FF-01CE-48A1-922A-D92AC76AA082}"/>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0F300902-BCDC-4AA4-9A23-04555D0D383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01" name="直線コネクタ 200">
          <a:extLst>
            <a:ext uri="{FF2B5EF4-FFF2-40B4-BE49-F238E27FC236}">
              <a16:creationId xmlns:a16="http://schemas.microsoft.com/office/drawing/2014/main" id="{8271AA8E-AC4E-4096-B611-95818155F926}"/>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FCA47715-C3FC-4558-A105-B93CA2D550C0}"/>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03" name="直線コネクタ 202">
          <a:extLst>
            <a:ext uri="{FF2B5EF4-FFF2-40B4-BE49-F238E27FC236}">
              <a16:creationId xmlns:a16="http://schemas.microsoft.com/office/drawing/2014/main" id="{07C962CF-877F-46D7-A819-54D3DB576B9C}"/>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954F5538-7D77-4A60-8516-8CAA54E1B7E6}"/>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05" name="直線コネクタ 204">
          <a:extLst>
            <a:ext uri="{FF2B5EF4-FFF2-40B4-BE49-F238E27FC236}">
              <a16:creationId xmlns:a16="http://schemas.microsoft.com/office/drawing/2014/main" id="{A1A77A17-E3CE-4772-A1A0-B2F591C46BF7}"/>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117055</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CB70F487-3779-4EFE-88D7-D9A8FD97B6B7}"/>
            </a:ext>
          </a:extLst>
        </xdr:cNvPr>
        <xdr:cNvSpPr txBox="1"/>
      </xdr:nvSpPr>
      <xdr:spPr>
        <a:xfrm>
          <a:off x="9477375" y="967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07" name="フローチャート: 判断 206">
          <a:extLst>
            <a:ext uri="{FF2B5EF4-FFF2-40B4-BE49-F238E27FC236}">
              <a16:creationId xmlns:a16="http://schemas.microsoft.com/office/drawing/2014/main" id="{6AEFB111-7CFA-4B1E-9FF8-46F92948751A}"/>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08" name="フローチャート: 判断 207">
          <a:extLst>
            <a:ext uri="{FF2B5EF4-FFF2-40B4-BE49-F238E27FC236}">
              <a16:creationId xmlns:a16="http://schemas.microsoft.com/office/drawing/2014/main" id="{36906AB9-3A63-4A71-A9DF-F6A60E88A70A}"/>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09" name="フローチャート: 判断 208">
          <a:extLst>
            <a:ext uri="{FF2B5EF4-FFF2-40B4-BE49-F238E27FC236}">
              <a16:creationId xmlns:a16="http://schemas.microsoft.com/office/drawing/2014/main" id="{FF91BC85-7567-480C-9790-B3CEED14DDFC}"/>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0" name="フローチャート: 判断 209">
          <a:extLst>
            <a:ext uri="{FF2B5EF4-FFF2-40B4-BE49-F238E27FC236}">
              <a16:creationId xmlns:a16="http://schemas.microsoft.com/office/drawing/2014/main" id="{73EDB1EF-9A0D-46B6-84F8-F3835D8F11A0}"/>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11" name="フローチャート: 判断 210">
          <a:extLst>
            <a:ext uri="{FF2B5EF4-FFF2-40B4-BE49-F238E27FC236}">
              <a16:creationId xmlns:a16="http://schemas.microsoft.com/office/drawing/2014/main" id="{48EF3642-49F9-4B16-873B-02A79CD6AC66}"/>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377A65E-DF7A-487C-80EA-66B778E9592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F7FE5C8C-035A-4416-84D1-E0F944552CB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9AA85B7-7E04-4235-B46D-CE7DD8B4829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0B8B62F-B690-4A39-865A-8B2FAAA47A1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4F29F0C-2353-4C5E-9E80-6761BAC51D7F}"/>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159228</xdr:rowOff>
    </xdr:from>
    <xdr:to>
      <xdr:col>55</xdr:col>
      <xdr:colOff>50800</xdr:colOff>
      <xdr:row>62</xdr:row>
      <xdr:rowOff>89378</xdr:rowOff>
    </xdr:to>
    <xdr:sp macro="" textlink="">
      <xdr:nvSpPr>
        <xdr:cNvPr id="217" name="楕円 216">
          <a:extLst>
            <a:ext uri="{FF2B5EF4-FFF2-40B4-BE49-F238E27FC236}">
              <a16:creationId xmlns:a16="http://schemas.microsoft.com/office/drawing/2014/main" id="{C68D9534-6AA8-42BA-96E8-657247C95F92}"/>
            </a:ext>
          </a:extLst>
        </xdr:cNvPr>
        <xdr:cNvSpPr/>
      </xdr:nvSpPr>
      <xdr:spPr>
        <a:xfrm>
          <a:off x="9401175" y="1003982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74155</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1D64C030-1815-4198-A6ED-F7EC6F11DD16}"/>
            </a:ext>
          </a:extLst>
        </xdr:cNvPr>
        <xdr:cNvSpPr txBox="1"/>
      </xdr:nvSpPr>
      <xdr:spPr>
        <a:xfrm>
          <a:off x="9477375" y="99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164459</xdr:rowOff>
    </xdr:from>
    <xdr:to>
      <xdr:col>50</xdr:col>
      <xdr:colOff>165100</xdr:colOff>
      <xdr:row>62</xdr:row>
      <xdr:rowOff>94609</xdr:rowOff>
    </xdr:to>
    <xdr:sp macro="" textlink="">
      <xdr:nvSpPr>
        <xdr:cNvPr id="219" name="楕円 218">
          <a:extLst>
            <a:ext uri="{FF2B5EF4-FFF2-40B4-BE49-F238E27FC236}">
              <a16:creationId xmlns:a16="http://schemas.microsoft.com/office/drawing/2014/main" id="{C38B31E2-3A2F-4FC5-9236-4B06453CF3A3}"/>
            </a:ext>
          </a:extLst>
        </xdr:cNvPr>
        <xdr:cNvSpPr/>
      </xdr:nvSpPr>
      <xdr:spPr>
        <a:xfrm>
          <a:off x="8639175" y="100387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38578</xdr:rowOff>
    </xdr:from>
    <xdr:to>
      <xdr:col>55</xdr:col>
      <xdr:colOff>0</xdr:colOff>
      <xdr:row>62</xdr:row>
      <xdr:rowOff>43809</xdr:rowOff>
    </xdr:to>
    <xdr:cxnSp macro="">
      <xdr:nvCxnSpPr>
        <xdr:cNvPr id="220" name="直線コネクタ 219">
          <a:extLst>
            <a:ext uri="{FF2B5EF4-FFF2-40B4-BE49-F238E27FC236}">
              <a16:creationId xmlns:a16="http://schemas.microsoft.com/office/drawing/2014/main" id="{A5D68B1A-0933-4288-BD19-A46BE2F7255F}"/>
            </a:ext>
          </a:extLst>
        </xdr:cNvPr>
        <xdr:cNvCxnSpPr/>
      </xdr:nvCxnSpPr>
      <xdr:spPr>
        <a:xfrm flipV="1">
          <a:off x="8686800" y="10077928"/>
          <a:ext cx="74295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40869</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810A1D88-4FD9-4B96-8A5D-B23DAF338E5C}"/>
            </a:ext>
          </a:extLst>
        </xdr:cNvPr>
        <xdr:cNvSpPr txBox="1"/>
      </xdr:nvSpPr>
      <xdr:spPr>
        <a:xfrm>
          <a:off x="8399995" y="959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23751</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9324180E-7677-4878-9972-5AAF1FF6DF09}"/>
            </a:ext>
          </a:extLst>
        </xdr:cNvPr>
        <xdr:cNvSpPr txBox="1"/>
      </xdr:nvSpPr>
      <xdr:spPr>
        <a:xfrm>
          <a:off x="7609420" y="958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7964</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727A6643-CAE0-4731-B603-70894564921B}"/>
            </a:ext>
          </a:extLst>
        </xdr:cNvPr>
        <xdr:cNvSpPr txBox="1"/>
      </xdr:nvSpPr>
      <xdr:spPr>
        <a:xfrm>
          <a:off x="6818845" y="956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24" name="n_4aveValue【橋りょう・トンネル】&#10;一人当たり有形固定資産（償却資産）額">
          <a:extLst>
            <a:ext uri="{FF2B5EF4-FFF2-40B4-BE49-F238E27FC236}">
              <a16:creationId xmlns:a16="http://schemas.microsoft.com/office/drawing/2014/main" id="{56A19D15-E589-400B-958D-39DF9ACDD517}"/>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85736</xdr:rowOff>
    </xdr:from>
    <xdr:ext cx="534377" cy="259045"/>
    <xdr:sp macro="" textlink="">
      <xdr:nvSpPr>
        <xdr:cNvPr id="225" name="n_1mainValue【橋りょう・トンネル】&#10;一人当たり有形固定資産（償却資産）額">
          <a:extLst>
            <a:ext uri="{FF2B5EF4-FFF2-40B4-BE49-F238E27FC236}">
              <a16:creationId xmlns:a16="http://schemas.microsoft.com/office/drawing/2014/main" id="{66EAA057-AB9B-4356-AA3A-CCD041C8D78C}"/>
            </a:ext>
          </a:extLst>
        </xdr:cNvPr>
        <xdr:cNvSpPr txBox="1"/>
      </xdr:nvSpPr>
      <xdr:spPr>
        <a:xfrm>
          <a:off x="8429136" y="1012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AE4E8B1B-810D-44E8-BABA-46561F99EDF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a:extLst>
            <a:ext uri="{FF2B5EF4-FFF2-40B4-BE49-F238E27FC236}">
              <a16:creationId xmlns:a16="http://schemas.microsoft.com/office/drawing/2014/main" id="{B3592120-A2B7-4D58-8555-A4D0A201E61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a:extLst>
            <a:ext uri="{FF2B5EF4-FFF2-40B4-BE49-F238E27FC236}">
              <a16:creationId xmlns:a16="http://schemas.microsoft.com/office/drawing/2014/main" id="{93303A6F-259A-40CB-B10C-CE213A9BFD42}"/>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a:extLst>
            <a:ext uri="{FF2B5EF4-FFF2-40B4-BE49-F238E27FC236}">
              <a16:creationId xmlns:a16="http://schemas.microsoft.com/office/drawing/2014/main" id="{2DC93930-5978-4555-AFA2-617EC31BB4A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a:extLst>
            <a:ext uri="{FF2B5EF4-FFF2-40B4-BE49-F238E27FC236}">
              <a16:creationId xmlns:a16="http://schemas.microsoft.com/office/drawing/2014/main" id="{31A7DA7F-5940-4CE1-AC31-1F8EF2581A60}"/>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F0A2F883-3434-43E7-BD6A-BE8DC8E1A4C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C715FF06-9F64-404D-BC3D-B8AD0767379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91E795C7-ADB0-4A61-87BC-30A7E669BDA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FA53FC7E-BE0D-4F7D-842B-7AC69FF4A59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82C9893D-8D55-45DA-AA33-3E51358875E3}"/>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8E6500FF-4B3D-418B-9C02-D96FF380327E}"/>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B6412042-4B2B-49DD-A890-F5052092990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40C3327E-B2FC-4ED5-86CB-D13BE7B0078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A61ACD1D-851F-4E6D-8D1C-81B08724DE5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833E2C82-6B74-49E8-B7E5-8CA3AA6F3618}"/>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BA72C827-8BBE-4F3C-9A66-F57915E573F5}"/>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E502AD84-F0DA-4F76-AFB9-75981C006741}"/>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60804E9D-0987-4B9C-A155-940EEC0F01F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4" name="テキスト ボックス 243">
          <a:extLst>
            <a:ext uri="{FF2B5EF4-FFF2-40B4-BE49-F238E27FC236}">
              <a16:creationId xmlns:a16="http://schemas.microsoft.com/office/drawing/2014/main" id="{7740B758-5DC3-42D3-A567-4BBCC7094A8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CEBCA93A-AE3B-466F-97AC-1CB6214E029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6" name="テキスト ボックス 245">
          <a:extLst>
            <a:ext uri="{FF2B5EF4-FFF2-40B4-BE49-F238E27FC236}">
              <a16:creationId xmlns:a16="http://schemas.microsoft.com/office/drawing/2014/main" id="{61AA9E4E-5D73-489D-8351-CE4223F4A0BE}"/>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F49B6E0B-8742-49EA-A379-1656A314CA4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48" name="直線コネクタ 247">
          <a:extLst>
            <a:ext uri="{FF2B5EF4-FFF2-40B4-BE49-F238E27FC236}">
              <a16:creationId xmlns:a16="http://schemas.microsoft.com/office/drawing/2014/main" id="{CB370787-3BBB-4FF0-ACB2-BFDD0C537602}"/>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A6BDD110-7F92-46A8-A679-1C0F3BEF6663}"/>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50" name="直線コネクタ 249">
          <a:extLst>
            <a:ext uri="{FF2B5EF4-FFF2-40B4-BE49-F238E27FC236}">
              <a16:creationId xmlns:a16="http://schemas.microsoft.com/office/drawing/2014/main" id="{A5A8AE58-9766-409B-B716-A669C53DEF14}"/>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51" name="【公営住宅】&#10;有形固定資産減価償却率最大値テキスト">
          <a:extLst>
            <a:ext uri="{FF2B5EF4-FFF2-40B4-BE49-F238E27FC236}">
              <a16:creationId xmlns:a16="http://schemas.microsoft.com/office/drawing/2014/main" id="{D84165F5-297D-4B58-B1C5-1401A0242EDB}"/>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52" name="直線コネクタ 251">
          <a:extLst>
            <a:ext uri="{FF2B5EF4-FFF2-40B4-BE49-F238E27FC236}">
              <a16:creationId xmlns:a16="http://schemas.microsoft.com/office/drawing/2014/main" id="{919722C0-B837-43D4-A4C2-50513CABD956}"/>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B4D4E11E-240A-4275-BEFB-E3E4B3DA06CA}"/>
            </a:ext>
          </a:extLst>
        </xdr:cNvPr>
        <xdr:cNvSpPr txBox="1"/>
      </xdr:nvSpPr>
      <xdr:spPr>
        <a:xfrm>
          <a:off x="4229100"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54" name="フローチャート: 判断 253">
          <a:extLst>
            <a:ext uri="{FF2B5EF4-FFF2-40B4-BE49-F238E27FC236}">
              <a16:creationId xmlns:a16="http://schemas.microsoft.com/office/drawing/2014/main" id="{F1301391-D6F4-43EC-AB9B-A095719F0784}"/>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55" name="フローチャート: 判断 254">
          <a:extLst>
            <a:ext uri="{FF2B5EF4-FFF2-40B4-BE49-F238E27FC236}">
              <a16:creationId xmlns:a16="http://schemas.microsoft.com/office/drawing/2014/main" id="{22E2A799-D93B-44EF-8717-F81B8D579FC0}"/>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56" name="フローチャート: 判断 255">
          <a:extLst>
            <a:ext uri="{FF2B5EF4-FFF2-40B4-BE49-F238E27FC236}">
              <a16:creationId xmlns:a16="http://schemas.microsoft.com/office/drawing/2014/main" id="{B2BE3B9A-2D8E-4DE3-B4FC-CD9B4A852A34}"/>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57" name="フローチャート: 判断 256">
          <a:extLst>
            <a:ext uri="{FF2B5EF4-FFF2-40B4-BE49-F238E27FC236}">
              <a16:creationId xmlns:a16="http://schemas.microsoft.com/office/drawing/2014/main" id="{2151A354-7456-4F06-B465-5CEEBE1275AB}"/>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58" name="フローチャート: 判断 257">
          <a:extLst>
            <a:ext uri="{FF2B5EF4-FFF2-40B4-BE49-F238E27FC236}">
              <a16:creationId xmlns:a16="http://schemas.microsoft.com/office/drawing/2014/main" id="{948659B2-4F1C-409F-BCA9-F97F936D75BC}"/>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D30760A-169A-4E23-AC1A-05A4647A3658}"/>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5FA5A1C-248E-4CD8-8C9C-2F1D5D2B3E95}"/>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7B55444-B31B-4BCD-949E-073E2238D3B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1A19F48-3910-4977-8691-F7A3BA36AEA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236E63CF-C9A9-4C5F-882C-66C2014B59A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264" name="楕円 263">
          <a:extLst>
            <a:ext uri="{FF2B5EF4-FFF2-40B4-BE49-F238E27FC236}">
              <a16:creationId xmlns:a16="http://schemas.microsoft.com/office/drawing/2014/main" id="{38635161-6BBD-4875-A9AA-04587051EDB6}"/>
            </a:ext>
          </a:extLst>
        </xdr:cNvPr>
        <xdr:cNvSpPr/>
      </xdr:nvSpPr>
      <xdr:spPr>
        <a:xfrm>
          <a:off x="4124325" y="129990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71138</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B33D6D93-C356-4CDD-BD06-F1186BE02F91}"/>
            </a:ext>
          </a:extLst>
        </xdr:cNvPr>
        <xdr:cNvSpPr txBox="1"/>
      </xdr:nvSpPr>
      <xdr:spPr>
        <a:xfrm>
          <a:off x="4229100"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66" name="楕円 265">
          <a:extLst>
            <a:ext uri="{FF2B5EF4-FFF2-40B4-BE49-F238E27FC236}">
              <a16:creationId xmlns:a16="http://schemas.microsoft.com/office/drawing/2014/main" id="{BF3BD6C5-97C1-43D6-A7FC-F6B5540E3AF9}"/>
            </a:ext>
          </a:extLst>
        </xdr:cNvPr>
        <xdr:cNvSpPr/>
      </xdr:nvSpPr>
      <xdr:spPr>
        <a:xfrm>
          <a:off x="33813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99061</xdr:rowOff>
    </xdr:to>
    <xdr:cxnSp macro="">
      <xdr:nvCxnSpPr>
        <xdr:cNvPr id="267" name="直線コネクタ 266">
          <a:extLst>
            <a:ext uri="{FF2B5EF4-FFF2-40B4-BE49-F238E27FC236}">
              <a16:creationId xmlns:a16="http://schemas.microsoft.com/office/drawing/2014/main" id="{26C7D8B1-F0B4-46A3-ADEA-F8B585625A1C}"/>
            </a:ext>
          </a:extLst>
        </xdr:cNvPr>
        <xdr:cNvCxnSpPr/>
      </xdr:nvCxnSpPr>
      <xdr:spPr>
        <a:xfrm>
          <a:off x="3429000" y="13030200"/>
          <a:ext cx="7524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68" name="n_1aveValue【公営住宅】&#10;有形固定資産減価償却率">
          <a:extLst>
            <a:ext uri="{FF2B5EF4-FFF2-40B4-BE49-F238E27FC236}">
              <a16:creationId xmlns:a16="http://schemas.microsoft.com/office/drawing/2014/main" id="{6479399B-43EB-4766-81F9-0A7D99D1B5D3}"/>
            </a:ext>
          </a:extLst>
        </xdr:cNvPr>
        <xdr:cNvSpPr txBox="1"/>
      </xdr:nvSpPr>
      <xdr:spPr>
        <a:xfrm>
          <a:off x="3239144"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69" name="n_2aveValue【公営住宅】&#10;有形固定資産減価償却率">
          <a:extLst>
            <a:ext uri="{FF2B5EF4-FFF2-40B4-BE49-F238E27FC236}">
              <a16:creationId xmlns:a16="http://schemas.microsoft.com/office/drawing/2014/main" id="{8AE2A9C2-3558-49E2-A3FD-2E19EB2CD2EA}"/>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70" name="n_3aveValue【公営住宅】&#10;有形固定資産減価償却率">
          <a:extLst>
            <a:ext uri="{FF2B5EF4-FFF2-40B4-BE49-F238E27FC236}">
              <a16:creationId xmlns:a16="http://schemas.microsoft.com/office/drawing/2014/main" id="{3EBCE0E4-0260-44CF-9712-001BD05F67C3}"/>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71" name="n_4aveValue【公営住宅】&#10;有形固定資産減価償却率">
          <a:extLst>
            <a:ext uri="{FF2B5EF4-FFF2-40B4-BE49-F238E27FC236}">
              <a16:creationId xmlns:a16="http://schemas.microsoft.com/office/drawing/2014/main" id="{CCF94779-D572-4AFB-8553-EB39AB4B0AF3}"/>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72" name="n_1mainValue【公営住宅】&#10;有形固定資産減価償却率">
          <a:extLst>
            <a:ext uri="{FF2B5EF4-FFF2-40B4-BE49-F238E27FC236}">
              <a16:creationId xmlns:a16="http://schemas.microsoft.com/office/drawing/2014/main" id="{CE692B95-8390-4972-A601-AD0EFA39A6B4}"/>
            </a:ext>
          </a:extLst>
        </xdr:cNvPr>
        <xdr:cNvSpPr txBox="1"/>
      </xdr:nvSpPr>
      <xdr:spPr>
        <a:xfrm>
          <a:off x="3239144" y="1277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99D4DBDC-8C2D-4100-BBDF-E327D0E76DC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4" name="正方形/長方形 273">
          <a:extLst>
            <a:ext uri="{FF2B5EF4-FFF2-40B4-BE49-F238E27FC236}">
              <a16:creationId xmlns:a16="http://schemas.microsoft.com/office/drawing/2014/main" id="{67667DFA-66A0-4BFF-9799-0B8259AD8C84}"/>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5" name="正方形/長方形 274">
          <a:extLst>
            <a:ext uri="{FF2B5EF4-FFF2-40B4-BE49-F238E27FC236}">
              <a16:creationId xmlns:a16="http://schemas.microsoft.com/office/drawing/2014/main" id="{E7973770-6064-45FE-AD9A-CFA3842E867B}"/>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6" name="正方形/長方形 275">
          <a:extLst>
            <a:ext uri="{FF2B5EF4-FFF2-40B4-BE49-F238E27FC236}">
              <a16:creationId xmlns:a16="http://schemas.microsoft.com/office/drawing/2014/main" id="{8668E269-52B1-49D9-9606-5DF963F54085}"/>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7" name="正方形/長方形 276">
          <a:extLst>
            <a:ext uri="{FF2B5EF4-FFF2-40B4-BE49-F238E27FC236}">
              <a16:creationId xmlns:a16="http://schemas.microsoft.com/office/drawing/2014/main" id="{02F396BE-2F45-4C6D-908C-630771EF3F7F}"/>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ECF1F148-035B-4B90-8131-EDBD6316BB5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944452B2-27D8-45C6-897A-163F7B5D61E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7209993C-6C8F-4A84-8BC0-EE6CAFB37D3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a:extLst>
            <a:ext uri="{FF2B5EF4-FFF2-40B4-BE49-F238E27FC236}">
              <a16:creationId xmlns:a16="http://schemas.microsoft.com/office/drawing/2014/main" id="{96C4A37D-9728-4356-8302-48D12637C077}"/>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a:extLst>
            <a:ext uri="{FF2B5EF4-FFF2-40B4-BE49-F238E27FC236}">
              <a16:creationId xmlns:a16="http://schemas.microsoft.com/office/drawing/2014/main" id="{D1CCACB8-BEC5-40E2-9ED3-C7F8C795E46F}"/>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a:extLst>
            <a:ext uri="{FF2B5EF4-FFF2-40B4-BE49-F238E27FC236}">
              <a16:creationId xmlns:a16="http://schemas.microsoft.com/office/drawing/2014/main" id="{7E70BC4B-6A73-4A43-89E1-6BC9F7D10101}"/>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a:extLst>
            <a:ext uri="{FF2B5EF4-FFF2-40B4-BE49-F238E27FC236}">
              <a16:creationId xmlns:a16="http://schemas.microsoft.com/office/drawing/2014/main" id="{8A851029-0D99-4E53-95E9-AFC426757849}"/>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a:extLst>
            <a:ext uri="{FF2B5EF4-FFF2-40B4-BE49-F238E27FC236}">
              <a16:creationId xmlns:a16="http://schemas.microsoft.com/office/drawing/2014/main" id="{1AE5BC34-F1DF-43E3-886D-8987787ECC77}"/>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a:extLst>
            <a:ext uri="{FF2B5EF4-FFF2-40B4-BE49-F238E27FC236}">
              <a16:creationId xmlns:a16="http://schemas.microsoft.com/office/drawing/2014/main" id="{176A7EF4-AE49-422B-9621-4F38236CA5BB}"/>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a:extLst>
            <a:ext uri="{FF2B5EF4-FFF2-40B4-BE49-F238E27FC236}">
              <a16:creationId xmlns:a16="http://schemas.microsoft.com/office/drawing/2014/main" id="{6BE154B2-CFDD-4926-A6C1-F706639ED7BE}"/>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a:extLst>
            <a:ext uri="{FF2B5EF4-FFF2-40B4-BE49-F238E27FC236}">
              <a16:creationId xmlns:a16="http://schemas.microsoft.com/office/drawing/2014/main" id="{CBA86335-4151-4A4E-957F-234C0859D412}"/>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a:extLst>
            <a:ext uri="{FF2B5EF4-FFF2-40B4-BE49-F238E27FC236}">
              <a16:creationId xmlns:a16="http://schemas.microsoft.com/office/drawing/2014/main" id="{E515ED6D-865E-4517-AC47-A2286A9D1806}"/>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a:extLst>
            <a:ext uri="{FF2B5EF4-FFF2-40B4-BE49-F238E27FC236}">
              <a16:creationId xmlns:a16="http://schemas.microsoft.com/office/drawing/2014/main" id="{A9B00EAF-19A4-4FB8-84E2-37F100229742}"/>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a:extLst>
            <a:ext uri="{FF2B5EF4-FFF2-40B4-BE49-F238E27FC236}">
              <a16:creationId xmlns:a16="http://schemas.microsoft.com/office/drawing/2014/main" id="{7B502847-5D05-4AC3-B59B-2F428DFEBBA8}"/>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a:extLst>
            <a:ext uri="{FF2B5EF4-FFF2-40B4-BE49-F238E27FC236}">
              <a16:creationId xmlns:a16="http://schemas.microsoft.com/office/drawing/2014/main" id="{18EA9477-7C2B-4F11-A07C-A95F0B18C900}"/>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B4728578-678D-4047-88EE-C5A191420A2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6B24F71E-9F95-48EA-8CD9-0A927BFE30F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C60B186F-9B04-45D2-B54B-F0D6CA9FCCD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296" name="直線コネクタ 295">
          <a:extLst>
            <a:ext uri="{FF2B5EF4-FFF2-40B4-BE49-F238E27FC236}">
              <a16:creationId xmlns:a16="http://schemas.microsoft.com/office/drawing/2014/main" id="{C06D3325-0CE6-41B0-91EF-0C8750399631}"/>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297" name="【公営住宅】&#10;一人当たり面積最小値テキスト">
          <a:extLst>
            <a:ext uri="{FF2B5EF4-FFF2-40B4-BE49-F238E27FC236}">
              <a16:creationId xmlns:a16="http://schemas.microsoft.com/office/drawing/2014/main" id="{23432742-C903-46A6-9F32-D04DC89F6E38}"/>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298" name="直線コネクタ 297">
          <a:extLst>
            <a:ext uri="{FF2B5EF4-FFF2-40B4-BE49-F238E27FC236}">
              <a16:creationId xmlns:a16="http://schemas.microsoft.com/office/drawing/2014/main" id="{49A6A083-A09F-4437-A48F-A35A382E22A3}"/>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299" name="【公営住宅】&#10;一人当たり面積最大値テキスト">
          <a:extLst>
            <a:ext uri="{FF2B5EF4-FFF2-40B4-BE49-F238E27FC236}">
              <a16:creationId xmlns:a16="http://schemas.microsoft.com/office/drawing/2014/main" id="{B0370B1B-58B3-4DAD-80B4-1945F0D79766}"/>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00" name="直線コネクタ 299">
          <a:extLst>
            <a:ext uri="{FF2B5EF4-FFF2-40B4-BE49-F238E27FC236}">
              <a16:creationId xmlns:a16="http://schemas.microsoft.com/office/drawing/2014/main" id="{2FEA0D00-D528-4AD3-8259-1B0E555054EE}"/>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111051</xdr:rowOff>
    </xdr:from>
    <xdr:ext cx="469744" cy="259045"/>
    <xdr:sp macro="" textlink="">
      <xdr:nvSpPr>
        <xdr:cNvPr id="301" name="【公営住宅】&#10;一人当たり面積平均値テキスト">
          <a:extLst>
            <a:ext uri="{FF2B5EF4-FFF2-40B4-BE49-F238E27FC236}">
              <a16:creationId xmlns:a16="http://schemas.microsoft.com/office/drawing/2014/main" id="{F2BFDD29-A880-498C-9A67-4313FCF17AEC}"/>
            </a:ext>
          </a:extLst>
        </xdr:cNvPr>
        <xdr:cNvSpPr txBox="1"/>
      </xdr:nvSpPr>
      <xdr:spPr>
        <a:xfrm>
          <a:off x="9477375" y="133857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02" name="フローチャート: 判断 301">
          <a:extLst>
            <a:ext uri="{FF2B5EF4-FFF2-40B4-BE49-F238E27FC236}">
              <a16:creationId xmlns:a16="http://schemas.microsoft.com/office/drawing/2014/main" id="{77DAD836-A6FC-4B2E-993C-263703D1B055}"/>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03" name="フローチャート: 判断 302">
          <a:extLst>
            <a:ext uri="{FF2B5EF4-FFF2-40B4-BE49-F238E27FC236}">
              <a16:creationId xmlns:a16="http://schemas.microsoft.com/office/drawing/2014/main" id="{3957B0CD-519D-451C-90ED-941F56972CBD}"/>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04" name="フローチャート: 判断 303">
          <a:extLst>
            <a:ext uri="{FF2B5EF4-FFF2-40B4-BE49-F238E27FC236}">
              <a16:creationId xmlns:a16="http://schemas.microsoft.com/office/drawing/2014/main" id="{9A7A78A3-57CA-4A44-AA00-DF392F6E4F8E}"/>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05" name="フローチャート: 判断 304">
          <a:extLst>
            <a:ext uri="{FF2B5EF4-FFF2-40B4-BE49-F238E27FC236}">
              <a16:creationId xmlns:a16="http://schemas.microsoft.com/office/drawing/2014/main" id="{5EC96EEB-DA40-4F1A-A1D9-030FC723E8B4}"/>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06" name="フローチャート: 判断 305">
          <a:extLst>
            <a:ext uri="{FF2B5EF4-FFF2-40B4-BE49-F238E27FC236}">
              <a16:creationId xmlns:a16="http://schemas.microsoft.com/office/drawing/2014/main" id="{2034D299-D730-4904-BD3A-F62041ABEC35}"/>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BE84F0B-AAD6-4969-AC82-8DBB73BCF092}"/>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A42606FF-95E3-43E7-9296-5ECAA32F2E0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780F9BE4-A0DA-4E59-AD43-8C707819933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4B413DAF-96B4-41A3-B98A-9FDBA81BAF9A}"/>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46AE6368-E103-48E2-82DE-6C7BE0AEE4C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132624</xdr:rowOff>
    </xdr:from>
    <xdr:to>
      <xdr:col>55</xdr:col>
      <xdr:colOff>50800</xdr:colOff>
      <xdr:row>78</xdr:row>
      <xdr:rowOff>62774</xdr:rowOff>
    </xdr:to>
    <xdr:sp macro="" textlink="">
      <xdr:nvSpPr>
        <xdr:cNvPr id="312" name="楕円 311">
          <a:extLst>
            <a:ext uri="{FF2B5EF4-FFF2-40B4-BE49-F238E27FC236}">
              <a16:creationId xmlns:a16="http://schemas.microsoft.com/office/drawing/2014/main" id="{F50F030A-2ED7-4577-A27C-DF91044E1B0A}"/>
            </a:ext>
          </a:extLst>
        </xdr:cNvPr>
        <xdr:cNvSpPr/>
      </xdr:nvSpPr>
      <xdr:spPr>
        <a:xfrm>
          <a:off x="9401175" y="1260084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85651</xdr:rowOff>
    </xdr:from>
    <xdr:ext cx="469744" cy="259045"/>
    <xdr:sp macro="" textlink="">
      <xdr:nvSpPr>
        <xdr:cNvPr id="313" name="【公営住宅】&#10;一人当たり面積該当値テキスト">
          <a:extLst>
            <a:ext uri="{FF2B5EF4-FFF2-40B4-BE49-F238E27FC236}">
              <a16:creationId xmlns:a16="http://schemas.microsoft.com/office/drawing/2014/main" id="{58D3F09E-1D92-4A16-A70D-8E98511D6CF2}"/>
            </a:ext>
          </a:extLst>
        </xdr:cNvPr>
        <xdr:cNvSpPr txBox="1"/>
      </xdr:nvSpPr>
      <xdr:spPr>
        <a:xfrm>
          <a:off x="9477375" y="125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142421</xdr:rowOff>
    </xdr:from>
    <xdr:to>
      <xdr:col>50</xdr:col>
      <xdr:colOff>165100</xdr:colOff>
      <xdr:row>78</xdr:row>
      <xdr:rowOff>72571</xdr:rowOff>
    </xdr:to>
    <xdr:sp macro="" textlink="">
      <xdr:nvSpPr>
        <xdr:cNvPr id="314" name="楕円 313">
          <a:extLst>
            <a:ext uri="{FF2B5EF4-FFF2-40B4-BE49-F238E27FC236}">
              <a16:creationId xmlns:a16="http://schemas.microsoft.com/office/drawing/2014/main" id="{520BD596-7FA6-40B7-B5A3-45987C39EF00}"/>
            </a:ext>
          </a:extLst>
        </xdr:cNvPr>
        <xdr:cNvSpPr/>
      </xdr:nvSpPr>
      <xdr:spPr>
        <a:xfrm>
          <a:off x="8639175" y="126138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11974</xdr:rowOff>
    </xdr:from>
    <xdr:to>
      <xdr:col>55</xdr:col>
      <xdr:colOff>0</xdr:colOff>
      <xdr:row>78</xdr:row>
      <xdr:rowOff>21771</xdr:rowOff>
    </xdr:to>
    <xdr:cxnSp macro="">
      <xdr:nvCxnSpPr>
        <xdr:cNvPr id="315" name="直線コネクタ 314">
          <a:extLst>
            <a:ext uri="{FF2B5EF4-FFF2-40B4-BE49-F238E27FC236}">
              <a16:creationId xmlns:a16="http://schemas.microsoft.com/office/drawing/2014/main" id="{1E24A5B4-309A-43CC-99DB-2FA8C94C1B6F}"/>
            </a:ext>
          </a:extLst>
        </xdr:cNvPr>
        <xdr:cNvCxnSpPr/>
      </xdr:nvCxnSpPr>
      <xdr:spPr>
        <a:xfrm flipV="1">
          <a:off x="8686800" y="12638949"/>
          <a:ext cx="74295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145687</xdr:rowOff>
    </xdr:from>
    <xdr:to>
      <xdr:col>46</xdr:col>
      <xdr:colOff>38100</xdr:colOff>
      <xdr:row>78</xdr:row>
      <xdr:rowOff>75837</xdr:rowOff>
    </xdr:to>
    <xdr:sp macro="" textlink="">
      <xdr:nvSpPr>
        <xdr:cNvPr id="316" name="楕円 315">
          <a:extLst>
            <a:ext uri="{FF2B5EF4-FFF2-40B4-BE49-F238E27FC236}">
              <a16:creationId xmlns:a16="http://schemas.microsoft.com/office/drawing/2014/main" id="{E8B949C6-42DB-4FE6-B7DD-4A65CF512A6D}"/>
            </a:ext>
          </a:extLst>
        </xdr:cNvPr>
        <xdr:cNvSpPr/>
      </xdr:nvSpPr>
      <xdr:spPr>
        <a:xfrm>
          <a:off x="7839075" y="126107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21771</xdr:rowOff>
    </xdr:from>
    <xdr:to>
      <xdr:col>50</xdr:col>
      <xdr:colOff>114300</xdr:colOff>
      <xdr:row>78</xdr:row>
      <xdr:rowOff>25037</xdr:rowOff>
    </xdr:to>
    <xdr:cxnSp macro="">
      <xdr:nvCxnSpPr>
        <xdr:cNvPr id="317" name="直線コネクタ 316">
          <a:extLst>
            <a:ext uri="{FF2B5EF4-FFF2-40B4-BE49-F238E27FC236}">
              <a16:creationId xmlns:a16="http://schemas.microsoft.com/office/drawing/2014/main" id="{52B68C89-E72F-4330-A9CF-5A836F764359}"/>
            </a:ext>
          </a:extLst>
        </xdr:cNvPr>
        <xdr:cNvCxnSpPr/>
      </xdr:nvCxnSpPr>
      <xdr:spPr>
        <a:xfrm flipV="1">
          <a:off x="7886700" y="12651921"/>
          <a:ext cx="8001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148952</xdr:rowOff>
    </xdr:from>
    <xdr:to>
      <xdr:col>41</xdr:col>
      <xdr:colOff>101600</xdr:colOff>
      <xdr:row>78</xdr:row>
      <xdr:rowOff>79102</xdr:rowOff>
    </xdr:to>
    <xdr:sp macro="" textlink="">
      <xdr:nvSpPr>
        <xdr:cNvPr id="318" name="楕円 317">
          <a:extLst>
            <a:ext uri="{FF2B5EF4-FFF2-40B4-BE49-F238E27FC236}">
              <a16:creationId xmlns:a16="http://schemas.microsoft.com/office/drawing/2014/main" id="{D1A9502F-9545-44E0-A545-DA95623ABD05}"/>
            </a:ext>
          </a:extLst>
        </xdr:cNvPr>
        <xdr:cNvSpPr/>
      </xdr:nvSpPr>
      <xdr:spPr>
        <a:xfrm>
          <a:off x="7029450" y="126140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25037</xdr:rowOff>
    </xdr:from>
    <xdr:to>
      <xdr:col>45</xdr:col>
      <xdr:colOff>177800</xdr:colOff>
      <xdr:row>78</xdr:row>
      <xdr:rowOff>28302</xdr:rowOff>
    </xdr:to>
    <xdr:cxnSp macro="">
      <xdr:nvCxnSpPr>
        <xdr:cNvPr id="319" name="直線コネクタ 318">
          <a:extLst>
            <a:ext uri="{FF2B5EF4-FFF2-40B4-BE49-F238E27FC236}">
              <a16:creationId xmlns:a16="http://schemas.microsoft.com/office/drawing/2014/main" id="{AF73AFFE-A0D5-4A23-9E85-567B61FDFC35}"/>
            </a:ext>
          </a:extLst>
        </xdr:cNvPr>
        <xdr:cNvCxnSpPr/>
      </xdr:nvCxnSpPr>
      <xdr:spPr>
        <a:xfrm flipV="1">
          <a:off x="7077075" y="12658362"/>
          <a:ext cx="8096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113030</xdr:rowOff>
    </xdr:from>
    <xdr:to>
      <xdr:col>36</xdr:col>
      <xdr:colOff>165100</xdr:colOff>
      <xdr:row>78</xdr:row>
      <xdr:rowOff>43180</xdr:rowOff>
    </xdr:to>
    <xdr:sp macro="" textlink="">
      <xdr:nvSpPr>
        <xdr:cNvPr id="320" name="楕円 319">
          <a:extLst>
            <a:ext uri="{FF2B5EF4-FFF2-40B4-BE49-F238E27FC236}">
              <a16:creationId xmlns:a16="http://schemas.microsoft.com/office/drawing/2014/main" id="{9F61A71A-FE30-4B53-B662-325D49336C0B}"/>
            </a:ext>
          </a:extLst>
        </xdr:cNvPr>
        <xdr:cNvSpPr/>
      </xdr:nvSpPr>
      <xdr:spPr>
        <a:xfrm>
          <a:off x="6238875" y="125812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163830</xdr:rowOff>
    </xdr:from>
    <xdr:to>
      <xdr:col>41</xdr:col>
      <xdr:colOff>50800</xdr:colOff>
      <xdr:row>78</xdr:row>
      <xdr:rowOff>28302</xdr:rowOff>
    </xdr:to>
    <xdr:cxnSp macro="">
      <xdr:nvCxnSpPr>
        <xdr:cNvPr id="321" name="直線コネクタ 320">
          <a:extLst>
            <a:ext uri="{FF2B5EF4-FFF2-40B4-BE49-F238E27FC236}">
              <a16:creationId xmlns:a16="http://schemas.microsoft.com/office/drawing/2014/main" id="{010FEAF8-4730-41FC-A7D5-C2108995954D}"/>
            </a:ext>
          </a:extLst>
        </xdr:cNvPr>
        <xdr:cNvCxnSpPr/>
      </xdr:nvCxnSpPr>
      <xdr:spPr>
        <a:xfrm>
          <a:off x="6286500" y="12628880"/>
          <a:ext cx="790575"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62065</xdr:rowOff>
    </xdr:from>
    <xdr:ext cx="469744" cy="259045"/>
    <xdr:sp macro="" textlink="">
      <xdr:nvSpPr>
        <xdr:cNvPr id="322" name="n_1aveValue【公営住宅】&#10;一人当たり面積">
          <a:extLst>
            <a:ext uri="{FF2B5EF4-FFF2-40B4-BE49-F238E27FC236}">
              <a16:creationId xmlns:a16="http://schemas.microsoft.com/office/drawing/2014/main" id="{F41679BC-02C9-4D17-B53F-A2CA472AD9E8}"/>
            </a:ext>
          </a:extLst>
        </xdr:cNvPr>
        <xdr:cNvSpPr txBox="1"/>
      </xdr:nvSpPr>
      <xdr:spPr>
        <a:xfrm>
          <a:off x="8458277" y="1350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60433</xdr:rowOff>
    </xdr:from>
    <xdr:ext cx="469744" cy="259045"/>
    <xdr:sp macro="" textlink="">
      <xdr:nvSpPr>
        <xdr:cNvPr id="323" name="n_2aveValue【公営住宅】&#10;一人当たり面積">
          <a:extLst>
            <a:ext uri="{FF2B5EF4-FFF2-40B4-BE49-F238E27FC236}">
              <a16:creationId xmlns:a16="http://schemas.microsoft.com/office/drawing/2014/main" id="{B98AC47F-78BA-4BE7-8E65-791E0ABAA02E}"/>
            </a:ext>
          </a:extLst>
        </xdr:cNvPr>
        <xdr:cNvSpPr txBox="1"/>
      </xdr:nvSpPr>
      <xdr:spPr>
        <a:xfrm>
          <a:off x="7677227" y="1350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35940</xdr:rowOff>
    </xdr:from>
    <xdr:ext cx="469744" cy="259045"/>
    <xdr:sp macro="" textlink="">
      <xdr:nvSpPr>
        <xdr:cNvPr id="324" name="n_3aveValue【公営住宅】&#10;一人当たり面積">
          <a:extLst>
            <a:ext uri="{FF2B5EF4-FFF2-40B4-BE49-F238E27FC236}">
              <a16:creationId xmlns:a16="http://schemas.microsoft.com/office/drawing/2014/main" id="{DA681057-5EFA-4D10-9DD8-5F9DFAF5562B}"/>
            </a:ext>
          </a:extLst>
        </xdr:cNvPr>
        <xdr:cNvSpPr txBox="1"/>
      </xdr:nvSpPr>
      <xdr:spPr>
        <a:xfrm>
          <a:off x="6867602" y="1347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47370</xdr:rowOff>
    </xdr:from>
    <xdr:ext cx="469744" cy="259045"/>
    <xdr:sp macro="" textlink="">
      <xdr:nvSpPr>
        <xdr:cNvPr id="325" name="n_4aveValue【公営住宅】&#10;一人当たり面積">
          <a:extLst>
            <a:ext uri="{FF2B5EF4-FFF2-40B4-BE49-F238E27FC236}">
              <a16:creationId xmlns:a16="http://schemas.microsoft.com/office/drawing/2014/main" id="{92CD11D7-268B-4015-B1B4-5AE03DD6CAD1}"/>
            </a:ext>
          </a:extLst>
        </xdr:cNvPr>
        <xdr:cNvSpPr txBox="1"/>
      </xdr:nvSpPr>
      <xdr:spPr>
        <a:xfrm>
          <a:off x="6067502" y="131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89098</xdr:rowOff>
    </xdr:from>
    <xdr:ext cx="469744" cy="259045"/>
    <xdr:sp macro="" textlink="">
      <xdr:nvSpPr>
        <xdr:cNvPr id="326" name="n_1mainValue【公営住宅】&#10;一人当たり面積">
          <a:extLst>
            <a:ext uri="{FF2B5EF4-FFF2-40B4-BE49-F238E27FC236}">
              <a16:creationId xmlns:a16="http://schemas.microsoft.com/office/drawing/2014/main" id="{AE614319-E333-4804-BD5F-08958741103F}"/>
            </a:ext>
          </a:extLst>
        </xdr:cNvPr>
        <xdr:cNvSpPr txBox="1"/>
      </xdr:nvSpPr>
      <xdr:spPr>
        <a:xfrm>
          <a:off x="8458277" y="123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92364</xdr:rowOff>
    </xdr:from>
    <xdr:ext cx="469744" cy="259045"/>
    <xdr:sp macro="" textlink="">
      <xdr:nvSpPr>
        <xdr:cNvPr id="327" name="n_2mainValue【公営住宅】&#10;一人当たり面積">
          <a:extLst>
            <a:ext uri="{FF2B5EF4-FFF2-40B4-BE49-F238E27FC236}">
              <a16:creationId xmlns:a16="http://schemas.microsoft.com/office/drawing/2014/main" id="{26FD013A-772F-4F98-B9AF-52BB173E841F}"/>
            </a:ext>
          </a:extLst>
        </xdr:cNvPr>
        <xdr:cNvSpPr txBox="1"/>
      </xdr:nvSpPr>
      <xdr:spPr>
        <a:xfrm>
          <a:off x="7677227" y="123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95629</xdr:rowOff>
    </xdr:from>
    <xdr:ext cx="469744" cy="259045"/>
    <xdr:sp macro="" textlink="">
      <xdr:nvSpPr>
        <xdr:cNvPr id="328" name="n_3mainValue【公営住宅】&#10;一人当たり面積">
          <a:extLst>
            <a:ext uri="{FF2B5EF4-FFF2-40B4-BE49-F238E27FC236}">
              <a16:creationId xmlns:a16="http://schemas.microsoft.com/office/drawing/2014/main" id="{260886A6-0804-491B-9C44-5225A3F09B91}"/>
            </a:ext>
          </a:extLst>
        </xdr:cNvPr>
        <xdr:cNvSpPr txBox="1"/>
      </xdr:nvSpPr>
      <xdr:spPr>
        <a:xfrm>
          <a:off x="6867602" y="1240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59707</xdr:rowOff>
    </xdr:from>
    <xdr:ext cx="469744" cy="259045"/>
    <xdr:sp macro="" textlink="">
      <xdr:nvSpPr>
        <xdr:cNvPr id="329" name="n_4mainValue【公営住宅】&#10;一人当たり面積">
          <a:extLst>
            <a:ext uri="{FF2B5EF4-FFF2-40B4-BE49-F238E27FC236}">
              <a16:creationId xmlns:a16="http://schemas.microsoft.com/office/drawing/2014/main" id="{967D332D-4EF8-426D-A4BB-9C736549A8C9}"/>
            </a:ext>
          </a:extLst>
        </xdr:cNvPr>
        <xdr:cNvSpPr txBox="1"/>
      </xdr:nvSpPr>
      <xdr:spPr>
        <a:xfrm>
          <a:off x="6067502" y="123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FAFA0AFF-EF51-4E94-976F-8DDFB5E5197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1" name="正方形/長方形 330">
          <a:extLst>
            <a:ext uri="{FF2B5EF4-FFF2-40B4-BE49-F238E27FC236}">
              <a16:creationId xmlns:a16="http://schemas.microsoft.com/office/drawing/2014/main" id="{8030DF3F-387E-4E65-92E8-00C919BC0599}"/>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2" name="正方形/長方形 331">
          <a:extLst>
            <a:ext uri="{FF2B5EF4-FFF2-40B4-BE49-F238E27FC236}">
              <a16:creationId xmlns:a16="http://schemas.microsoft.com/office/drawing/2014/main" id="{D4CB4FDB-0049-4F3C-9FF3-4626BAB23235}"/>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3" name="正方形/長方形 332">
          <a:extLst>
            <a:ext uri="{FF2B5EF4-FFF2-40B4-BE49-F238E27FC236}">
              <a16:creationId xmlns:a16="http://schemas.microsoft.com/office/drawing/2014/main" id="{FE2EACFA-EFA2-475A-8319-44262E9930C5}"/>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4" name="正方形/長方形 333">
          <a:extLst>
            <a:ext uri="{FF2B5EF4-FFF2-40B4-BE49-F238E27FC236}">
              <a16:creationId xmlns:a16="http://schemas.microsoft.com/office/drawing/2014/main" id="{8AEEBC26-8AFE-4E89-95B9-A0A9511C0553}"/>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25854E71-6B8B-4DAA-83F9-96B39FBAE14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825510DB-D757-4362-8A14-49EE579F625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87351823-DE8C-4494-9735-67BF615DD27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id="{101FF7EB-8A13-4F19-8DBD-E20AEFF54348}"/>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a:extLst>
            <a:ext uri="{FF2B5EF4-FFF2-40B4-BE49-F238E27FC236}">
              <a16:creationId xmlns:a16="http://schemas.microsoft.com/office/drawing/2014/main" id="{A2CDC52D-0A39-4A87-AA7C-8A640DA56D41}"/>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a:extLst>
            <a:ext uri="{FF2B5EF4-FFF2-40B4-BE49-F238E27FC236}">
              <a16:creationId xmlns:a16="http://schemas.microsoft.com/office/drawing/2014/main" id="{7EC87B65-1208-4166-9168-85157805EC3A}"/>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a:extLst>
            <a:ext uri="{FF2B5EF4-FFF2-40B4-BE49-F238E27FC236}">
              <a16:creationId xmlns:a16="http://schemas.microsoft.com/office/drawing/2014/main" id="{5CC644A8-1FEA-4FC7-A7A5-41292AB23961}"/>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a:extLst>
            <a:ext uri="{FF2B5EF4-FFF2-40B4-BE49-F238E27FC236}">
              <a16:creationId xmlns:a16="http://schemas.microsoft.com/office/drawing/2014/main" id="{CFE4A43E-A772-441A-8BF0-43C451FA8B2E}"/>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a:extLst>
            <a:ext uri="{FF2B5EF4-FFF2-40B4-BE49-F238E27FC236}">
              <a16:creationId xmlns:a16="http://schemas.microsoft.com/office/drawing/2014/main" id="{ABF33E87-86CB-417C-9957-8925C801392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a:extLst>
            <a:ext uri="{FF2B5EF4-FFF2-40B4-BE49-F238E27FC236}">
              <a16:creationId xmlns:a16="http://schemas.microsoft.com/office/drawing/2014/main" id="{C0ABD733-8F4C-4FFB-A5BB-1686F9232058}"/>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a:extLst>
            <a:ext uri="{FF2B5EF4-FFF2-40B4-BE49-F238E27FC236}">
              <a16:creationId xmlns:a16="http://schemas.microsoft.com/office/drawing/2014/main" id="{ACE1B9C6-61B1-4776-9894-57E0D51567A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a:extLst>
            <a:ext uri="{FF2B5EF4-FFF2-40B4-BE49-F238E27FC236}">
              <a16:creationId xmlns:a16="http://schemas.microsoft.com/office/drawing/2014/main" id="{261FE54A-4E9D-49D3-A2D3-15BAFDD57F12}"/>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a:extLst>
            <a:ext uri="{FF2B5EF4-FFF2-40B4-BE49-F238E27FC236}">
              <a16:creationId xmlns:a16="http://schemas.microsoft.com/office/drawing/2014/main" id="{6A0605CB-221B-4732-9AE1-52E6CB4CB91C}"/>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a:extLst>
            <a:ext uri="{FF2B5EF4-FFF2-40B4-BE49-F238E27FC236}">
              <a16:creationId xmlns:a16="http://schemas.microsoft.com/office/drawing/2014/main" id="{A6F04EEB-BBFF-457B-B9FA-3264C6C7F643}"/>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8D744216-4051-4424-8995-8CD724BAA080}"/>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0" name="テキスト ボックス 349">
          <a:extLst>
            <a:ext uri="{FF2B5EF4-FFF2-40B4-BE49-F238E27FC236}">
              <a16:creationId xmlns:a16="http://schemas.microsoft.com/office/drawing/2014/main" id="{C508A40B-879D-4D7F-80F7-1461457794A5}"/>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9D3C2D2A-6CB3-4746-BF09-6C716CA8A607}"/>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52" name="直線コネクタ 351">
          <a:extLst>
            <a:ext uri="{FF2B5EF4-FFF2-40B4-BE49-F238E27FC236}">
              <a16:creationId xmlns:a16="http://schemas.microsoft.com/office/drawing/2014/main" id="{2C7486F1-A47B-4CC5-9464-7232780ADB57}"/>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FE4A3132-C840-4C57-94CD-2022649CC289}"/>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54" name="直線コネクタ 353">
          <a:extLst>
            <a:ext uri="{FF2B5EF4-FFF2-40B4-BE49-F238E27FC236}">
              <a16:creationId xmlns:a16="http://schemas.microsoft.com/office/drawing/2014/main" id="{C34E2B0F-CDFD-4794-B604-BC100541CFC8}"/>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5DE55D9C-099E-4E6E-99A3-CF7C1C1FB094}"/>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56" name="直線コネクタ 355">
          <a:extLst>
            <a:ext uri="{FF2B5EF4-FFF2-40B4-BE49-F238E27FC236}">
              <a16:creationId xmlns:a16="http://schemas.microsoft.com/office/drawing/2014/main" id="{4410521B-BE66-4668-B11A-4C658ABDC1B8}"/>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151147</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CEEE7DFF-9FD8-4C2A-A1C7-B1C5158F57CB}"/>
            </a:ext>
          </a:extLst>
        </xdr:cNvPr>
        <xdr:cNvSpPr txBox="1"/>
      </xdr:nvSpPr>
      <xdr:spPr>
        <a:xfrm>
          <a:off x="4229100" y="16829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58" name="フローチャート: 判断 357">
          <a:extLst>
            <a:ext uri="{FF2B5EF4-FFF2-40B4-BE49-F238E27FC236}">
              <a16:creationId xmlns:a16="http://schemas.microsoft.com/office/drawing/2014/main" id="{4C5B3119-249C-4397-B256-C3EFA0E4B0D0}"/>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59" name="フローチャート: 判断 358">
          <a:extLst>
            <a:ext uri="{FF2B5EF4-FFF2-40B4-BE49-F238E27FC236}">
              <a16:creationId xmlns:a16="http://schemas.microsoft.com/office/drawing/2014/main" id="{B4656066-410F-4A27-8476-F172CEAC8A44}"/>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60" name="フローチャート: 判断 359">
          <a:extLst>
            <a:ext uri="{FF2B5EF4-FFF2-40B4-BE49-F238E27FC236}">
              <a16:creationId xmlns:a16="http://schemas.microsoft.com/office/drawing/2014/main" id="{6C104B75-88E9-4145-BA97-DB719D842319}"/>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61" name="フローチャート: 判断 360">
          <a:extLst>
            <a:ext uri="{FF2B5EF4-FFF2-40B4-BE49-F238E27FC236}">
              <a16:creationId xmlns:a16="http://schemas.microsoft.com/office/drawing/2014/main" id="{8EAC6634-37FF-4C5A-BB90-3A534B7D180B}"/>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62" name="フローチャート: 判断 361">
          <a:extLst>
            <a:ext uri="{FF2B5EF4-FFF2-40B4-BE49-F238E27FC236}">
              <a16:creationId xmlns:a16="http://schemas.microsoft.com/office/drawing/2014/main" id="{57967756-2964-452C-8BAF-4CBEC70D2396}"/>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E50AED9-CB7E-46E1-9FF0-521ED6425D6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3F849FA1-251F-41B7-90BE-AC9214E3EF50}"/>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52D7085E-BA42-41B1-BB03-F39546EFC41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CC2DE50C-A20E-4A59-B338-EAD3B452C0FA}"/>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4A96B740-9162-4AAA-9032-30189621E83A}"/>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105411</xdr:rowOff>
    </xdr:from>
    <xdr:to>
      <xdr:col>24</xdr:col>
      <xdr:colOff>114300</xdr:colOff>
      <xdr:row>106</xdr:row>
      <xdr:rowOff>35561</xdr:rowOff>
    </xdr:to>
    <xdr:sp macro="" textlink="">
      <xdr:nvSpPr>
        <xdr:cNvPr id="368" name="楕円 367">
          <a:extLst>
            <a:ext uri="{FF2B5EF4-FFF2-40B4-BE49-F238E27FC236}">
              <a16:creationId xmlns:a16="http://schemas.microsoft.com/office/drawing/2014/main" id="{5E53DEEF-7D4C-4158-8E88-62FDB98B255E}"/>
            </a:ext>
          </a:extLst>
        </xdr:cNvPr>
        <xdr:cNvSpPr/>
      </xdr:nvSpPr>
      <xdr:spPr>
        <a:xfrm>
          <a:off x="4124325" y="17104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83838</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7645F2A6-C4DC-4386-9233-142AD4F60DA0}"/>
            </a:ext>
          </a:extLst>
        </xdr:cNvPr>
        <xdr:cNvSpPr txBox="1"/>
      </xdr:nvSpPr>
      <xdr:spPr>
        <a:xfrm>
          <a:off x="4229100"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370" name="楕円 369">
          <a:extLst>
            <a:ext uri="{FF2B5EF4-FFF2-40B4-BE49-F238E27FC236}">
              <a16:creationId xmlns:a16="http://schemas.microsoft.com/office/drawing/2014/main" id="{1CEE0519-E26B-48DE-A087-BD90A73F839B}"/>
            </a:ext>
          </a:extLst>
        </xdr:cNvPr>
        <xdr:cNvSpPr/>
      </xdr:nvSpPr>
      <xdr:spPr>
        <a:xfrm>
          <a:off x="3381375" y="170580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106680</xdr:rowOff>
    </xdr:from>
    <xdr:to>
      <xdr:col>24</xdr:col>
      <xdr:colOff>63500</xdr:colOff>
      <xdr:row>105</xdr:row>
      <xdr:rowOff>156211</xdr:rowOff>
    </xdr:to>
    <xdr:cxnSp macro="">
      <xdr:nvCxnSpPr>
        <xdr:cNvPr id="371" name="直線コネクタ 370">
          <a:extLst>
            <a:ext uri="{FF2B5EF4-FFF2-40B4-BE49-F238E27FC236}">
              <a16:creationId xmlns:a16="http://schemas.microsoft.com/office/drawing/2014/main" id="{2452C558-82E4-46F4-9EFC-3B164970175B}"/>
            </a:ext>
          </a:extLst>
        </xdr:cNvPr>
        <xdr:cNvCxnSpPr/>
      </xdr:nvCxnSpPr>
      <xdr:spPr>
        <a:xfrm>
          <a:off x="3429000" y="17105630"/>
          <a:ext cx="75247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40657</xdr:rowOff>
    </xdr:from>
    <xdr:ext cx="405111" cy="259045"/>
    <xdr:sp macro="" textlink="">
      <xdr:nvSpPr>
        <xdr:cNvPr id="372" name="n_1aveValue【港湾・漁港】&#10;有形固定資産減価償却率">
          <a:extLst>
            <a:ext uri="{FF2B5EF4-FFF2-40B4-BE49-F238E27FC236}">
              <a16:creationId xmlns:a16="http://schemas.microsoft.com/office/drawing/2014/main" id="{B7D75969-CFBC-4885-92D3-405A05C9CF56}"/>
            </a:ext>
          </a:extLst>
        </xdr:cNvPr>
        <xdr:cNvSpPr txBox="1"/>
      </xdr:nvSpPr>
      <xdr:spPr>
        <a:xfrm>
          <a:off x="3239144" y="1671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73" name="n_2aveValue【港湾・漁港】&#10;有形固定資産減価償却率">
          <a:extLst>
            <a:ext uri="{FF2B5EF4-FFF2-40B4-BE49-F238E27FC236}">
              <a16:creationId xmlns:a16="http://schemas.microsoft.com/office/drawing/2014/main" id="{BDE38398-85A5-4BC6-AA45-F7925EEF3236}"/>
            </a:ext>
          </a:extLst>
        </xdr:cNvPr>
        <xdr:cNvSpPr txBox="1"/>
      </xdr:nvSpPr>
      <xdr:spPr>
        <a:xfrm>
          <a:off x="2439044" y="1668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374" name="n_3aveValue【港湾・漁港】&#10;有形固定資産減価償却率">
          <a:extLst>
            <a:ext uri="{FF2B5EF4-FFF2-40B4-BE49-F238E27FC236}">
              <a16:creationId xmlns:a16="http://schemas.microsoft.com/office/drawing/2014/main" id="{4E8854CD-1721-4673-A5A7-5BB6D4389308}"/>
            </a:ext>
          </a:extLst>
        </xdr:cNvPr>
        <xdr:cNvSpPr txBox="1"/>
      </xdr:nvSpPr>
      <xdr:spPr>
        <a:xfrm>
          <a:off x="1648469" y="1668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75" name="n_4aveValue【港湾・漁港】&#10;有形固定資産減価償却率">
          <a:extLst>
            <a:ext uri="{FF2B5EF4-FFF2-40B4-BE49-F238E27FC236}">
              <a16:creationId xmlns:a16="http://schemas.microsoft.com/office/drawing/2014/main" id="{EEA6ACB0-59CA-4614-ADDF-60A2512CC4C6}"/>
            </a:ext>
          </a:extLst>
        </xdr:cNvPr>
        <xdr:cNvSpPr txBox="1"/>
      </xdr:nvSpPr>
      <xdr:spPr>
        <a:xfrm>
          <a:off x="848369"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376" name="n_1mainValue【港湾・漁港】&#10;有形固定資産減価償却率">
          <a:extLst>
            <a:ext uri="{FF2B5EF4-FFF2-40B4-BE49-F238E27FC236}">
              <a16:creationId xmlns:a16="http://schemas.microsoft.com/office/drawing/2014/main" id="{49CDB630-67FC-42C5-9268-8C5464E9C355}"/>
            </a:ext>
          </a:extLst>
        </xdr:cNvPr>
        <xdr:cNvSpPr txBox="1"/>
      </xdr:nvSpPr>
      <xdr:spPr>
        <a:xfrm>
          <a:off x="32391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DE6A5D0-D733-409C-890C-7A70A8AF4513}"/>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8" name="正方形/長方形 377">
          <a:extLst>
            <a:ext uri="{FF2B5EF4-FFF2-40B4-BE49-F238E27FC236}">
              <a16:creationId xmlns:a16="http://schemas.microsoft.com/office/drawing/2014/main" id="{47FCBE11-75D1-41ED-A551-21B59C2F9954}"/>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9" name="正方形/長方形 378">
          <a:extLst>
            <a:ext uri="{FF2B5EF4-FFF2-40B4-BE49-F238E27FC236}">
              <a16:creationId xmlns:a16="http://schemas.microsoft.com/office/drawing/2014/main" id="{04B8941C-D929-4BEB-AC05-E5D456D4C2BD}"/>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0" name="正方形/長方形 379">
          <a:extLst>
            <a:ext uri="{FF2B5EF4-FFF2-40B4-BE49-F238E27FC236}">
              <a16:creationId xmlns:a16="http://schemas.microsoft.com/office/drawing/2014/main" id="{7BD7DBA7-2B2A-4C7E-81A3-E22F34B9CD01}"/>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1" name="正方形/長方形 380">
          <a:extLst>
            <a:ext uri="{FF2B5EF4-FFF2-40B4-BE49-F238E27FC236}">
              <a16:creationId xmlns:a16="http://schemas.microsoft.com/office/drawing/2014/main" id="{3CAB3A07-5851-40E5-949E-D7A3D7A4A91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EBBE62F3-8936-45D3-B31E-9A1C6486A75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BE27C884-BB41-4FF7-9C5E-C176DD7F7759}"/>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3FC27F0E-EB34-4760-AB93-38154DCAE21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a:extLst>
            <a:ext uri="{FF2B5EF4-FFF2-40B4-BE49-F238E27FC236}">
              <a16:creationId xmlns:a16="http://schemas.microsoft.com/office/drawing/2014/main" id="{EE3DB7E9-19D7-4DE6-80BF-11C8E50FADD0}"/>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6" name="テキスト ボックス 385">
          <a:extLst>
            <a:ext uri="{FF2B5EF4-FFF2-40B4-BE49-F238E27FC236}">
              <a16:creationId xmlns:a16="http://schemas.microsoft.com/office/drawing/2014/main" id="{049B9E4B-6649-41E7-9E70-56538C9C2202}"/>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a:extLst>
            <a:ext uri="{FF2B5EF4-FFF2-40B4-BE49-F238E27FC236}">
              <a16:creationId xmlns:a16="http://schemas.microsoft.com/office/drawing/2014/main" id="{00D26C00-7BBC-4ACC-9100-0F90017FE157}"/>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8" name="テキスト ボックス 387">
          <a:extLst>
            <a:ext uri="{FF2B5EF4-FFF2-40B4-BE49-F238E27FC236}">
              <a16:creationId xmlns:a16="http://schemas.microsoft.com/office/drawing/2014/main" id="{66F4F481-F655-4BB9-BA86-ACBBF8E33C17}"/>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a:extLst>
            <a:ext uri="{FF2B5EF4-FFF2-40B4-BE49-F238E27FC236}">
              <a16:creationId xmlns:a16="http://schemas.microsoft.com/office/drawing/2014/main" id="{6F9D1D8B-7657-4DF7-A5DF-62F35224212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0" name="テキスト ボックス 389">
          <a:extLst>
            <a:ext uri="{FF2B5EF4-FFF2-40B4-BE49-F238E27FC236}">
              <a16:creationId xmlns:a16="http://schemas.microsoft.com/office/drawing/2014/main" id="{56770BCC-A44E-4834-A23A-CE7E4E000CDD}"/>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a:extLst>
            <a:ext uri="{FF2B5EF4-FFF2-40B4-BE49-F238E27FC236}">
              <a16:creationId xmlns:a16="http://schemas.microsoft.com/office/drawing/2014/main" id="{427D517E-0FDA-435A-A140-806EB8226E68}"/>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2" name="テキスト ボックス 391">
          <a:extLst>
            <a:ext uri="{FF2B5EF4-FFF2-40B4-BE49-F238E27FC236}">
              <a16:creationId xmlns:a16="http://schemas.microsoft.com/office/drawing/2014/main" id="{F4F0C007-F5B4-46BB-A48C-6FFE63F89078}"/>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629B5107-38DC-4FF9-A814-ABF3D6768A50}"/>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4" name="テキスト ボックス 393">
          <a:extLst>
            <a:ext uri="{FF2B5EF4-FFF2-40B4-BE49-F238E27FC236}">
              <a16:creationId xmlns:a16="http://schemas.microsoft.com/office/drawing/2014/main" id="{010DBDBD-BFC7-4376-9A1C-E5BA7CB3137F}"/>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a:extLst>
            <a:ext uri="{FF2B5EF4-FFF2-40B4-BE49-F238E27FC236}">
              <a16:creationId xmlns:a16="http://schemas.microsoft.com/office/drawing/2014/main" id="{0DE44B26-4AE9-4A1D-9479-E7B1EFA4B932}"/>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396" name="直線コネクタ 395">
          <a:extLst>
            <a:ext uri="{FF2B5EF4-FFF2-40B4-BE49-F238E27FC236}">
              <a16:creationId xmlns:a16="http://schemas.microsoft.com/office/drawing/2014/main" id="{5DFC9073-8299-43A9-8556-34180D84082B}"/>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397" name="【港湾・漁港】&#10;一人当たり有形固定資産（償却資産）額最小値テキスト">
          <a:extLst>
            <a:ext uri="{FF2B5EF4-FFF2-40B4-BE49-F238E27FC236}">
              <a16:creationId xmlns:a16="http://schemas.microsoft.com/office/drawing/2014/main" id="{2E7202DB-B6C1-4002-B433-6D1509EF7ED0}"/>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398" name="直線コネクタ 397">
          <a:extLst>
            <a:ext uri="{FF2B5EF4-FFF2-40B4-BE49-F238E27FC236}">
              <a16:creationId xmlns:a16="http://schemas.microsoft.com/office/drawing/2014/main" id="{0B3EB516-972F-49C7-8507-D3A41E68B587}"/>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399" name="【港湾・漁港】&#10;一人当たり有形固定資産（償却資産）額最大値テキスト">
          <a:extLst>
            <a:ext uri="{FF2B5EF4-FFF2-40B4-BE49-F238E27FC236}">
              <a16:creationId xmlns:a16="http://schemas.microsoft.com/office/drawing/2014/main" id="{AFBED488-CE94-4FBC-8AF3-ED974EB87425}"/>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00" name="直線コネクタ 399">
          <a:extLst>
            <a:ext uri="{FF2B5EF4-FFF2-40B4-BE49-F238E27FC236}">
              <a16:creationId xmlns:a16="http://schemas.microsoft.com/office/drawing/2014/main" id="{FD9B8CC5-62F2-4368-8C9E-F8B60E51AA1A}"/>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38099</xdr:rowOff>
    </xdr:from>
    <xdr:ext cx="534377" cy="259045"/>
    <xdr:sp macro="" textlink="">
      <xdr:nvSpPr>
        <xdr:cNvPr id="401" name="【港湾・漁港】&#10;一人当たり有形固定資産（償却資産）額平均値テキスト">
          <a:extLst>
            <a:ext uri="{FF2B5EF4-FFF2-40B4-BE49-F238E27FC236}">
              <a16:creationId xmlns:a16="http://schemas.microsoft.com/office/drawing/2014/main" id="{80E98231-28B8-4804-8E4A-C5424D2B707F}"/>
            </a:ext>
          </a:extLst>
        </xdr:cNvPr>
        <xdr:cNvSpPr txBox="1"/>
      </xdr:nvSpPr>
      <xdr:spPr>
        <a:xfrm>
          <a:off x="9477375" y="1704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02" name="フローチャート: 判断 401">
          <a:extLst>
            <a:ext uri="{FF2B5EF4-FFF2-40B4-BE49-F238E27FC236}">
              <a16:creationId xmlns:a16="http://schemas.microsoft.com/office/drawing/2014/main" id="{9D26E905-3AF7-48E0-A659-8B85C9283A4B}"/>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03" name="フローチャート: 判断 402">
          <a:extLst>
            <a:ext uri="{FF2B5EF4-FFF2-40B4-BE49-F238E27FC236}">
              <a16:creationId xmlns:a16="http://schemas.microsoft.com/office/drawing/2014/main" id="{576B1EC7-CDCC-4678-9D44-282EE80E72D8}"/>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04" name="フローチャート: 判断 403">
          <a:extLst>
            <a:ext uri="{FF2B5EF4-FFF2-40B4-BE49-F238E27FC236}">
              <a16:creationId xmlns:a16="http://schemas.microsoft.com/office/drawing/2014/main" id="{4B5B82A2-FC32-441F-93DD-FFDEBDA623F0}"/>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05" name="フローチャート: 判断 404">
          <a:extLst>
            <a:ext uri="{FF2B5EF4-FFF2-40B4-BE49-F238E27FC236}">
              <a16:creationId xmlns:a16="http://schemas.microsoft.com/office/drawing/2014/main" id="{33678DC0-1DA2-4704-A54E-B857E62D105A}"/>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06" name="フローチャート: 判断 405">
          <a:extLst>
            <a:ext uri="{FF2B5EF4-FFF2-40B4-BE49-F238E27FC236}">
              <a16:creationId xmlns:a16="http://schemas.microsoft.com/office/drawing/2014/main" id="{7922D62F-B035-437D-981E-E9523436E9A2}"/>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2F9B32F9-CBFC-4471-BD13-2E3F0CEECED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5DAE02D-4F0D-44AE-9A2D-E466C7C9FA1B}"/>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4E3350B-18AF-4E7B-8975-A50713D36E0F}"/>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2B25F3B-CD65-438B-8F50-B29578DBF965}"/>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38ED1A4-C9AA-4BEF-9B44-D3B3D591F997}"/>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68743</xdr:rowOff>
    </xdr:from>
    <xdr:to>
      <xdr:col>55</xdr:col>
      <xdr:colOff>50800</xdr:colOff>
      <xdr:row>107</xdr:row>
      <xdr:rowOff>170343</xdr:rowOff>
    </xdr:to>
    <xdr:sp macro="" textlink="">
      <xdr:nvSpPr>
        <xdr:cNvPr id="412" name="楕円 411">
          <a:extLst>
            <a:ext uri="{FF2B5EF4-FFF2-40B4-BE49-F238E27FC236}">
              <a16:creationId xmlns:a16="http://schemas.microsoft.com/office/drawing/2014/main" id="{2166021F-4063-4306-9694-083021B7FB1A}"/>
            </a:ext>
          </a:extLst>
        </xdr:cNvPr>
        <xdr:cNvSpPr/>
      </xdr:nvSpPr>
      <xdr:spPr>
        <a:xfrm>
          <a:off x="9401175" y="1739154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155120</xdr:rowOff>
    </xdr:from>
    <xdr:ext cx="534377" cy="259045"/>
    <xdr:sp macro="" textlink="">
      <xdr:nvSpPr>
        <xdr:cNvPr id="413" name="【港湾・漁港】&#10;一人当たり有形固定資産（償却資産）額該当値テキスト">
          <a:extLst>
            <a:ext uri="{FF2B5EF4-FFF2-40B4-BE49-F238E27FC236}">
              <a16:creationId xmlns:a16="http://schemas.microsoft.com/office/drawing/2014/main" id="{1213329F-E3BE-417F-BE09-F1AE11279310}"/>
            </a:ext>
          </a:extLst>
        </xdr:cNvPr>
        <xdr:cNvSpPr txBox="1"/>
      </xdr:nvSpPr>
      <xdr:spPr>
        <a:xfrm>
          <a:off x="9477375" y="1731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69067</xdr:rowOff>
    </xdr:from>
    <xdr:to>
      <xdr:col>50</xdr:col>
      <xdr:colOff>165100</xdr:colOff>
      <xdr:row>107</xdr:row>
      <xdr:rowOff>170667</xdr:rowOff>
    </xdr:to>
    <xdr:sp macro="" textlink="">
      <xdr:nvSpPr>
        <xdr:cNvPr id="414" name="楕円 413">
          <a:extLst>
            <a:ext uri="{FF2B5EF4-FFF2-40B4-BE49-F238E27FC236}">
              <a16:creationId xmlns:a16="http://schemas.microsoft.com/office/drawing/2014/main" id="{EA14489F-33B3-42EF-909E-026159A5651D}"/>
            </a:ext>
          </a:extLst>
        </xdr:cNvPr>
        <xdr:cNvSpPr/>
      </xdr:nvSpPr>
      <xdr:spPr>
        <a:xfrm>
          <a:off x="8639175" y="173918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119543</xdr:rowOff>
    </xdr:from>
    <xdr:to>
      <xdr:col>55</xdr:col>
      <xdr:colOff>0</xdr:colOff>
      <xdr:row>107</xdr:row>
      <xdr:rowOff>119867</xdr:rowOff>
    </xdr:to>
    <xdr:cxnSp macro="">
      <xdr:nvCxnSpPr>
        <xdr:cNvPr id="415" name="直線コネクタ 414">
          <a:extLst>
            <a:ext uri="{FF2B5EF4-FFF2-40B4-BE49-F238E27FC236}">
              <a16:creationId xmlns:a16="http://schemas.microsoft.com/office/drawing/2014/main" id="{72E9C546-84F0-422D-A912-6325DA600CA9}"/>
            </a:ext>
          </a:extLst>
        </xdr:cNvPr>
        <xdr:cNvCxnSpPr/>
      </xdr:nvCxnSpPr>
      <xdr:spPr>
        <a:xfrm flipV="1">
          <a:off x="8686800" y="17448693"/>
          <a:ext cx="74295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138027</xdr:rowOff>
    </xdr:from>
    <xdr:ext cx="534377" cy="259045"/>
    <xdr:sp macro="" textlink="">
      <xdr:nvSpPr>
        <xdr:cNvPr id="416" name="n_1aveValue【港湾・漁港】&#10;一人当たり有形固定資産（償却資産）額">
          <a:extLst>
            <a:ext uri="{FF2B5EF4-FFF2-40B4-BE49-F238E27FC236}">
              <a16:creationId xmlns:a16="http://schemas.microsoft.com/office/drawing/2014/main" id="{131500F1-41B4-48E9-B617-4507AE6D0AD6}"/>
            </a:ext>
          </a:extLst>
        </xdr:cNvPr>
        <xdr:cNvSpPr txBox="1"/>
      </xdr:nvSpPr>
      <xdr:spPr>
        <a:xfrm>
          <a:off x="8429136" y="16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100437</xdr:rowOff>
    </xdr:from>
    <xdr:ext cx="534377" cy="259045"/>
    <xdr:sp macro="" textlink="">
      <xdr:nvSpPr>
        <xdr:cNvPr id="417" name="n_2aveValue【港湾・漁港】&#10;一人当たり有形固定資産（償却資産）額">
          <a:extLst>
            <a:ext uri="{FF2B5EF4-FFF2-40B4-BE49-F238E27FC236}">
              <a16:creationId xmlns:a16="http://schemas.microsoft.com/office/drawing/2014/main" id="{9CA2FCD5-6D06-4DBD-8A87-BF935B798255}"/>
            </a:ext>
          </a:extLst>
        </xdr:cNvPr>
        <xdr:cNvSpPr txBox="1"/>
      </xdr:nvSpPr>
      <xdr:spPr>
        <a:xfrm>
          <a:off x="7648086"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52114</xdr:rowOff>
    </xdr:from>
    <xdr:ext cx="534377" cy="259045"/>
    <xdr:sp macro="" textlink="">
      <xdr:nvSpPr>
        <xdr:cNvPr id="418" name="n_3aveValue【港湾・漁港】&#10;一人当たり有形固定資産（償却資産）額">
          <a:extLst>
            <a:ext uri="{FF2B5EF4-FFF2-40B4-BE49-F238E27FC236}">
              <a16:creationId xmlns:a16="http://schemas.microsoft.com/office/drawing/2014/main" id="{B121FA00-C918-4A05-B744-D83631B70DC4}"/>
            </a:ext>
          </a:extLst>
        </xdr:cNvPr>
        <xdr:cNvSpPr txBox="1"/>
      </xdr:nvSpPr>
      <xdr:spPr>
        <a:xfrm>
          <a:off x="6847986" y="168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19" name="n_4aveValue【港湾・漁港】&#10;一人当たり有形固定資産（償却資産）額">
          <a:extLst>
            <a:ext uri="{FF2B5EF4-FFF2-40B4-BE49-F238E27FC236}">
              <a16:creationId xmlns:a16="http://schemas.microsoft.com/office/drawing/2014/main" id="{DC501531-994E-469F-B0F9-BC523550C900}"/>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161794</xdr:rowOff>
    </xdr:from>
    <xdr:ext cx="534377" cy="259045"/>
    <xdr:sp macro="" textlink="">
      <xdr:nvSpPr>
        <xdr:cNvPr id="420" name="n_1mainValue【港湾・漁港】&#10;一人当たり有形固定資産（償却資産）額">
          <a:extLst>
            <a:ext uri="{FF2B5EF4-FFF2-40B4-BE49-F238E27FC236}">
              <a16:creationId xmlns:a16="http://schemas.microsoft.com/office/drawing/2014/main" id="{CAB7D61B-D66C-4646-8D14-8F72CDCB7F0E}"/>
            </a:ext>
          </a:extLst>
        </xdr:cNvPr>
        <xdr:cNvSpPr txBox="1"/>
      </xdr:nvSpPr>
      <xdr:spPr>
        <a:xfrm>
          <a:off x="8429136" y="1749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3B7D3B8D-1273-440E-9CF9-20F481978397}"/>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22" name="正方形/長方形 421">
          <a:extLst>
            <a:ext uri="{FF2B5EF4-FFF2-40B4-BE49-F238E27FC236}">
              <a16:creationId xmlns:a16="http://schemas.microsoft.com/office/drawing/2014/main" id="{EF32F672-66D4-4673-99E4-0E4E53CA86BD}"/>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23" name="正方形/長方形 422">
          <a:extLst>
            <a:ext uri="{FF2B5EF4-FFF2-40B4-BE49-F238E27FC236}">
              <a16:creationId xmlns:a16="http://schemas.microsoft.com/office/drawing/2014/main" id="{84209FFE-4024-4067-AA90-35BA06742428}"/>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24" name="正方形/長方形 423">
          <a:extLst>
            <a:ext uri="{FF2B5EF4-FFF2-40B4-BE49-F238E27FC236}">
              <a16:creationId xmlns:a16="http://schemas.microsoft.com/office/drawing/2014/main" id="{6EBF8ACA-86F0-40A9-BE85-87A314B611E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25" name="正方形/長方形 424">
          <a:extLst>
            <a:ext uri="{FF2B5EF4-FFF2-40B4-BE49-F238E27FC236}">
              <a16:creationId xmlns:a16="http://schemas.microsoft.com/office/drawing/2014/main" id="{9C825319-AD02-43F1-8EE8-7715B3D3AFF6}"/>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a:extLst>
            <a:ext uri="{FF2B5EF4-FFF2-40B4-BE49-F238E27FC236}">
              <a16:creationId xmlns:a16="http://schemas.microsoft.com/office/drawing/2014/main" id="{2CEBECFF-A530-4735-8186-84D41E0577A5}"/>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4399E2AF-33FF-4392-9FC3-714FCD5B59EF}"/>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8" name="正方形/長方形 427">
          <a:extLst>
            <a:ext uri="{FF2B5EF4-FFF2-40B4-BE49-F238E27FC236}">
              <a16:creationId xmlns:a16="http://schemas.microsoft.com/office/drawing/2014/main" id="{667849B5-9DCF-460E-A24B-359A799024D1}"/>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9" name="正方形/長方形 428">
          <a:extLst>
            <a:ext uri="{FF2B5EF4-FFF2-40B4-BE49-F238E27FC236}">
              <a16:creationId xmlns:a16="http://schemas.microsoft.com/office/drawing/2014/main" id="{7D613BA9-7893-4E01-A546-101F432E8D0A}"/>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0" name="正方形/長方形 429">
          <a:extLst>
            <a:ext uri="{FF2B5EF4-FFF2-40B4-BE49-F238E27FC236}">
              <a16:creationId xmlns:a16="http://schemas.microsoft.com/office/drawing/2014/main" id="{815FE141-F159-4FB7-8746-46C6C5C47B9D}"/>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1" name="正方形/長方形 430">
          <a:extLst>
            <a:ext uri="{FF2B5EF4-FFF2-40B4-BE49-F238E27FC236}">
              <a16:creationId xmlns:a16="http://schemas.microsoft.com/office/drawing/2014/main" id="{FC667ECA-A015-4ADC-86CE-E43153CCE77C}"/>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B8934C61-39DB-4BFD-AC86-ACCD37BDFCF1}"/>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78674D40-D56E-44B8-9F39-9CA472B5A65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4" name="正方形/長方形 433">
          <a:extLst>
            <a:ext uri="{FF2B5EF4-FFF2-40B4-BE49-F238E27FC236}">
              <a16:creationId xmlns:a16="http://schemas.microsoft.com/office/drawing/2014/main" id="{F402373E-33BD-4DD6-8AD5-742B3BBF0E0F}"/>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35" name="正方形/長方形 434">
          <a:extLst>
            <a:ext uri="{FF2B5EF4-FFF2-40B4-BE49-F238E27FC236}">
              <a16:creationId xmlns:a16="http://schemas.microsoft.com/office/drawing/2014/main" id="{15A8E5FA-4CCD-47FE-A5D1-DBDED3B0F8D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36" name="正方形/長方形 435">
          <a:extLst>
            <a:ext uri="{FF2B5EF4-FFF2-40B4-BE49-F238E27FC236}">
              <a16:creationId xmlns:a16="http://schemas.microsoft.com/office/drawing/2014/main" id="{702A1DE8-C943-4ACB-94EA-2A23535A3E62}"/>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37" name="正方形/長方形 436">
          <a:extLst>
            <a:ext uri="{FF2B5EF4-FFF2-40B4-BE49-F238E27FC236}">
              <a16:creationId xmlns:a16="http://schemas.microsoft.com/office/drawing/2014/main" id="{7A80530A-1356-486C-97BE-77FAD869DA7B}"/>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7FB97E24-8F11-45AF-9A76-14198D2A837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CCC3B9C8-4899-4FE3-94E4-9BC758CEFF69}"/>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C4FD9AB9-60E0-47E5-80E3-75F12AABCA2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a:extLst>
            <a:ext uri="{FF2B5EF4-FFF2-40B4-BE49-F238E27FC236}">
              <a16:creationId xmlns:a16="http://schemas.microsoft.com/office/drawing/2014/main" id="{18ED5C34-A1A7-4685-B099-535FCCD76E9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2" name="直線コネクタ 441">
          <a:extLst>
            <a:ext uri="{FF2B5EF4-FFF2-40B4-BE49-F238E27FC236}">
              <a16:creationId xmlns:a16="http://schemas.microsoft.com/office/drawing/2014/main" id="{7C42ACAC-CA6B-4B0A-8011-D4BFFF5007DC}"/>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3" name="テキスト ボックス 442">
          <a:extLst>
            <a:ext uri="{FF2B5EF4-FFF2-40B4-BE49-F238E27FC236}">
              <a16:creationId xmlns:a16="http://schemas.microsoft.com/office/drawing/2014/main" id="{D1421E3E-DB4B-4A22-880F-FCA570837C53}"/>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4" name="直線コネクタ 443">
          <a:extLst>
            <a:ext uri="{FF2B5EF4-FFF2-40B4-BE49-F238E27FC236}">
              <a16:creationId xmlns:a16="http://schemas.microsoft.com/office/drawing/2014/main" id="{B5AEFABD-31B7-47A4-AC6A-6F2A966B351C}"/>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5" name="テキスト ボックス 444">
          <a:extLst>
            <a:ext uri="{FF2B5EF4-FFF2-40B4-BE49-F238E27FC236}">
              <a16:creationId xmlns:a16="http://schemas.microsoft.com/office/drawing/2014/main" id="{04963077-DE69-4B04-8E03-AF837755BA2C}"/>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6" name="直線コネクタ 445">
          <a:extLst>
            <a:ext uri="{FF2B5EF4-FFF2-40B4-BE49-F238E27FC236}">
              <a16:creationId xmlns:a16="http://schemas.microsoft.com/office/drawing/2014/main" id="{1034CEAE-81F8-480D-ABA2-8BE89F4F07D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7" name="テキスト ボックス 446">
          <a:extLst>
            <a:ext uri="{FF2B5EF4-FFF2-40B4-BE49-F238E27FC236}">
              <a16:creationId xmlns:a16="http://schemas.microsoft.com/office/drawing/2014/main" id="{4DA5175D-E9D2-4448-8461-3DD1A33B775E}"/>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8" name="直線コネクタ 447">
          <a:extLst>
            <a:ext uri="{FF2B5EF4-FFF2-40B4-BE49-F238E27FC236}">
              <a16:creationId xmlns:a16="http://schemas.microsoft.com/office/drawing/2014/main" id="{3A910756-F7A9-4798-A75D-8D0D2D2DBDA7}"/>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9" name="テキスト ボックス 448">
          <a:extLst>
            <a:ext uri="{FF2B5EF4-FFF2-40B4-BE49-F238E27FC236}">
              <a16:creationId xmlns:a16="http://schemas.microsoft.com/office/drawing/2014/main" id="{68D83C63-6701-4CFD-AF5F-AEDCE16D35C7}"/>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a:extLst>
            <a:ext uri="{FF2B5EF4-FFF2-40B4-BE49-F238E27FC236}">
              <a16:creationId xmlns:a16="http://schemas.microsoft.com/office/drawing/2014/main" id="{A6F103B2-C121-4470-9D47-03D01B8BBB4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a:extLst>
            <a:ext uri="{FF2B5EF4-FFF2-40B4-BE49-F238E27FC236}">
              <a16:creationId xmlns:a16="http://schemas.microsoft.com/office/drawing/2014/main" id="{32C09F5D-81CB-456F-AE8B-A3E0D6E0431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a:extLst>
            <a:ext uri="{FF2B5EF4-FFF2-40B4-BE49-F238E27FC236}">
              <a16:creationId xmlns:a16="http://schemas.microsoft.com/office/drawing/2014/main" id="{896420A6-F083-4E58-878C-D42C67A8B560}"/>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53" name="直線コネクタ 452">
          <a:extLst>
            <a:ext uri="{FF2B5EF4-FFF2-40B4-BE49-F238E27FC236}">
              <a16:creationId xmlns:a16="http://schemas.microsoft.com/office/drawing/2014/main" id="{E3E2E5DC-EA9A-4800-81BE-70B085AF1BFC}"/>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54" name="【学校施設】&#10;有形固定資産減価償却率最小値テキスト">
          <a:extLst>
            <a:ext uri="{FF2B5EF4-FFF2-40B4-BE49-F238E27FC236}">
              <a16:creationId xmlns:a16="http://schemas.microsoft.com/office/drawing/2014/main" id="{7E72F874-589B-4C77-BAD8-29BD5A381064}"/>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55" name="直線コネクタ 454">
          <a:extLst>
            <a:ext uri="{FF2B5EF4-FFF2-40B4-BE49-F238E27FC236}">
              <a16:creationId xmlns:a16="http://schemas.microsoft.com/office/drawing/2014/main" id="{3219532D-4CBB-4BA8-A024-C93CCB021EF2}"/>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56" name="【学校施設】&#10;有形固定資産減価償却率最大値テキスト">
          <a:extLst>
            <a:ext uri="{FF2B5EF4-FFF2-40B4-BE49-F238E27FC236}">
              <a16:creationId xmlns:a16="http://schemas.microsoft.com/office/drawing/2014/main" id="{26331414-808F-4A85-A9A8-909FA093FE62}"/>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57" name="直線コネクタ 456">
          <a:extLst>
            <a:ext uri="{FF2B5EF4-FFF2-40B4-BE49-F238E27FC236}">
              <a16:creationId xmlns:a16="http://schemas.microsoft.com/office/drawing/2014/main" id="{F46478CA-7D3F-4700-9F64-E89F1C8E070F}"/>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156227</xdr:rowOff>
    </xdr:from>
    <xdr:ext cx="405111" cy="259045"/>
    <xdr:sp macro="" textlink="">
      <xdr:nvSpPr>
        <xdr:cNvPr id="458" name="【学校施設】&#10;有形固定資産減価償却率平均値テキスト">
          <a:extLst>
            <a:ext uri="{FF2B5EF4-FFF2-40B4-BE49-F238E27FC236}">
              <a16:creationId xmlns:a16="http://schemas.microsoft.com/office/drawing/2014/main" id="{6D68898D-AE65-417B-8219-1D4DE389805C}"/>
            </a:ext>
          </a:extLst>
        </xdr:cNvPr>
        <xdr:cNvSpPr txBox="1"/>
      </xdr:nvSpPr>
      <xdr:spPr>
        <a:xfrm>
          <a:off x="14744700" y="9874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59" name="フローチャート: 判断 458">
          <a:extLst>
            <a:ext uri="{FF2B5EF4-FFF2-40B4-BE49-F238E27FC236}">
              <a16:creationId xmlns:a16="http://schemas.microsoft.com/office/drawing/2014/main" id="{DD270704-144A-4493-A552-81F8AC6FA1CC}"/>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60" name="フローチャート: 判断 459">
          <a:extLst>
            <a:ext uri="{FF2B5EF4-FFF2-40B4-BE49-F238E27FC236}">
              <a16:creationId xmlns:a16="http://schemas.microsoft.com/office/drawing/2014/main" id="{19C9DED7-2542-4575-A7E2-BC06D5353D19}"/>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61" name="フローチャート: 判断 460">
          <a:extLst>
            <a:ext uri="{FF2B5EF4-FFF2-40B4-BE49-F238E27FC236}">
              <a16:creationId xmlns:a16="http://schemas.microsoft.com/office/drawing/2014/main" id="{E23F393B-DBE6-4334-9054-7AC7D3E5DB68}"/>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62" name="フローチャート: 判断 461">
          <a:extLst>
            <a:ext uri="{FF2B5EF4-FFF2-40B4-BE49-F238E27FC236}">
              <a16:creationId xmlns:a16="http://schemas.microsoft.com/office/drawing/2014/main" id="{E923D5E6-BF0B-42D1-AB34-0FE736F9449E}"/>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63" name="フローチャート: 判断 462">
          <a:extLst>
            <a:ext uri="{FF2B5EF4-FFF2-40B4-BE49-F238E27FC236}">
              <a16:creationId xmlns:a16="http://schemas.microsoft.com/office/drawing/2014/main" id="{6EC703C4-91BB-487C-A3C0-D4F41446300F}"/>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93FD7953-4C6C-420A-943A-142DA3A29A3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54493104-724D-4E4F-85B1-D2765794508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2934D1C6-6A31-4D6A-8006-D8E3B506BF76}"/>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CD249EA1-73F5-444C-8800-66D97841D34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4E7BC670-05E3-4310-838F-A676A746E4A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69" name="楕円 468">
          <a:extLst>
            <a:ext uri="{FF2B5EF4-FFF2-40B4-BE49-F238E27FC236}">
              <a16:creationId xmlns:a16="http://schemas.microsoft.com/office/drawing/2014/main" id="{D1F1FE2B-06A2-4CC3-8CF1-BCA432115CA8}"/>
            </a:ext>
          </a:extLst>
        </xdr:cNvPr>
        <xdr:cNvSpPr/>
      </xdr:nvSpPr>
      <xdr:spPr>
        <a:xfrm>
          <a:off x="14649450" y="98704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6367</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F083619A-5B8D-4E6B-A827-83243473642E}"/>
            </a:ext>
          </a:extLst>
        </xdr:cNvPr>
        <xdr:cNvSpPr txBox="1"/>
      </xdr:nvSpPr>
      <xdr:spPr>
        <a:xfrm>
          <a:off x="14744700"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141224</xdr:rowOff>
    </xdr:from>
    <xdr:to>
      <xdr:col>81</xdr:col>
      <xdr:colOff>101600</xdr:colOff>
      <xdr:row>61</xdr:row>
      <xdr:rowOff>71374</xdr:rowOff>
    </xdr:to>
    <xdr:sp macro="" textlink="">
      <xdr:nvSpPr>
        <xdr:cNvPr id="471" name="楕円 470">
          <a:extLst>
            <a:ext uri="{FF2B5EF4-FFF2-40B4-BE49-F238E27FC236}">
              <a16:creationId xmlns:a16="http://schemas.microsoft.com/office/drawing/2014/main" id="{45D88C73-E0B3-48FC-B0CF-A7A9AEDD52A3}"/>
            </a:ext>
          </a:extLst>
        </xdr:cNvPr>
        <xdr:cNvSpPr/>
      </xdr:nvSpPr>
      <xdr:spPr>
        <a:xfrm>
          <a:off x="13887450" y="98598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20574</xdr:rowOff>
    </xdr:from>
    <xdr:to>
      <xdr:col>85</xdr:col>
      <xdr:colOff>127000</xdr:colOff>
      <xdr:row>61</xdr:row>
      <xdr:rowOff>34290</xdr:rowOff>
    </xdr:to>
    <xdr:cxnSp macro="">
      <xdr:nvCxnSpPr>
        <xdr:cNvPr id="472" name="直線コネクタ 471">
          <a:extLst>
            <a:ext uri="{FF2B5EF4-FFF2-40B4-BE49-F238E27FC236}">
              <a16:creationId xmlns:a16="http://schemas.microsoft.com/office/drawing/2014/main" id="{0CDC542A-CD85-423E-BCE2-BD3772C5C5ED}"/>
            </a:ext>
          </a:extLst>
        </xdr:cNvPr>
        <xdr:cNvCxnSpPr/>
      </xdr:nvCxnSpPr>
      <xdr:spPr>
        <a:xfrm>
          <a:off x="13935075" y="9897999"/>
          <a:ext cx="762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108221</xdr:rowOff>
    </xdr:from>
    <xdr:ext cx="405111" cy="259045"/>
    <xdr:sp macro="" textlink="">
      <xdr:nvSpPr>
        <xdr:cNvPr id="473" name="n_1aveValue【学校施設】&#10;有形固定資産減価償却率">
          <a:extLst>
            <a:ext uri="{FF2B5EF4-FFF2-40B4-BE49-F238E27FC236}">
              <a16:creationId xmlns:a16="http://schemas.microsoft.com/office/drawing/2014/main" id="{60BEABCB-27D2-400E-8B79-AD0E5769E5EA}"/>
            </a:ext>
          </a:extLst>
        </xdr:cNvPr>
        <xdr:cNvSpPr txBox="1"/>
      </xdr:nvSpPr>
      <xdr:spPr>
        <a:xfrm>
          <a:off x="13745219"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474" name="n_2aveValue【学校施設】&#10;有形固定資産減価償却率">
          <a:extLst>
            <a:ext uri="{FF2B5EF4-FFF2-40B4-BE49-F238E27FC236}">
              <a16:creationId xmlns:a16="http://schemas.microsoft.com/office/drawing/2014/main" id="{4529484A-1260-4FD9-AADB-69AB6467ED3B}"/>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475" name="n_3aveValue【学校施設】&#10;有形固定資産減価償却率">
          <a:extLst>
            <a:ext uri="{FF2B5EF4-FFF2-40B4-BE49-F238E27FC236}">
              <a16:creationId xmlns:a16="http://schemas.microsoft.com/office/drawing/2014/main" id="{661D410A-4FE8-4EB3-BCA7-8C72D8D22793}"/>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476" name="n_4aveValue【学校施設】&#10;有形固定資産減価償却率">
          <a:extLst>
            <a:ext uri="{FF2B5EF4-FFF2-40B4-BE49-F238E27FC236}">
              <a16:creationId xmlns:a16="http://schemas.microsoft.com/office/drawing/2014/main" id="{6D2552ED-3FD1-4E52-A9BE-D9AC2E036AB2}"/>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87901</xdr:rowOff>
    </xdr:from>
    <xdr:ext cx="405111" cy="259045"/>
    <xdr:sp macro="" textlink="">
      <xdr:nvSpPr>
        <xdr:cNvPr id="477" name="n_1mainValue【学校施設】&#10;有形固定資産減価償却率">
          <a:extLst>
            <a:ext uri="{FF2B5EF4-FFF2-40B4-BE49-F238E27FC236}">
              <a16:creationId xmlns:a16="http://schemas.microsoft.com/office/drawing/2014/main" id="{20831C17-971D-4996-8D8D-FB44818FC0CF}"/>
            </a:ext>
          </a:extLst>
        </xdr:cNvPr>
        <xdr:cNvSpPr txBox="1"/>
      </xdr:nvSpPr>
      <xdr:spPr>
        <a:xfrm>
          <a:off x="13745219" y="963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A1B5FC49-CDB0-445A-8A08-684515F1E56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9" name="正方形/長方形 478">
          <a:extLst>
            <a:ext uri="{FF2B5EF4-FFF2-40B4-BE49-F238E27FC236}">
              <a16:creationId xmlns:a16="http://schemas.microsoft.com/office/drawing/2014/main" id="{7D413F52-BE69-44D9-864E-D214C3F09635}"/>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0" name="正方形/長方形 479">
          <a:extLst>
            <a:ext uri="{FF2B5EF4-FFF2-40B4-BE49-F238E27FC236}">
              <a16:creationId xmlns:a16="http://schemas.microsoft.com/office/drawing/2014/main" id="{95049459-7640-4A38-BD9E-FC71EBABD24F}"/>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1" name="正方形/長方形 480">
          <a:extLst>
            <a:ext uri="{FF2B5EF4-FFF2-40B4-BE49-F238E27FC236}">
              <a16:creationId xmlns:a16="http://schemas.microsoft.com/office/drawing/2014/main" id="{B161AF76-719F-4146-A6F6-3B5DE0B578F3}"/>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2" name="正方形/長方形 481">
          <a:extLst>
            <a:ext uri="{FF2B5EF4-FFF2-40B4-BE49-F238E27FC236}">
              <a16:creationId xmlns:a16="http://schemas.microsoft.com/office/drawing/2014/main" id="{9A695712-76C4-4FDA-A421-895DB1985D60}"/>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8EACE543-25DD-4530-BF82-5B0C463B732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4351A9C7-CD0A-4DD4-8A4E-727C15B7B38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485439D9-09B5-4323-901E-B26F183A093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CA491AEE-8487-475A-AAE0-D596DE4B7C75}"/>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7" name="直線コネクタ 486">
          <a:extLst>
            <a:ext uri="{FF2B5EF4-FFF2-40B4-BE49-F238E27FC236}">
              <a16:creationId xmlns:a16="http://schemas.microsoft.com/office/drawing/2014/main" id="{A5A1FA02-0028-4525-8B06-C472B008484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8" name="テキスト ボックス 487">
          <a:extLst>
            <a:ext uri="{FF2B5EF4-FFF2-40B4-BE49-F238E27FC236}">
              <a16:creationId xmlns:a16="http://schemas.microsoft.com/office/drawing/2014/main" id="{B892F107-1C3B-46D2-833D-B97F2F8E5F10}"/>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9" name="直線コネクタ 488">
          <a:extLst>
            <a:ext uri="{FF2B5EF4-FFF2-40B4-BE49-F238E27FC236}">
              <a16:creationId xmlns:a16="http://schemas.microsoft.com/office/drawing/2014/main" id="{CA21B772-FB8E-48B9-AB27-16C1E08E236A}"/>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0" name="テキスト ボックス 489">
          <a:extLst>
            <a:ext uri="{FF2B5EF4-FFF2-40B4-BE49-F238E27FC236}">
              <a16:creationId xmlns:a16="http://schemas.microsoft.com/office/drawing/2014/main" id="{FECAB549-6D1B-4CB4-96D2-ED6A3826E80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1" name="直線コネクタ 490">
          <a:extLst>
            <a:ext uri="{FF2B5EF4-FFF2-40B4-BE49-F238E27FC236}">
              <a16:creationId xmlns:a16="http://schemas.microsoft.com/office/drawing/2014/main" id="{B0AF74E9-5286-4ED7-9546-200D9786B948}"/>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2" name="テキスト ボックス 491">
          <a:extLst>
            <a:ext uri="{FF2B5EF4-FFF2-40B4-BE49-F238E27FC236}">
              <a16:creationId xmlns:a16="http://schemas.microsoft.com/office/drawing/2014/main" id="{F09745A1-B81D-450A-BDF9-58DE706C9018}"/>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3" name="直線コネクタ 492">
          <a:extLst>
            <a:ext uri="{FF2B5EF4-FFF2-40B4-BE49-F238E27FC236}">
              <a16:creationId xmlns:a16="http://schemas.microsoft.com/office/drawing/2014/main" id="{480B79DF-6D72-40C9-BBB3-130B45348A22}"/>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4" name="テキスト ボックス 493">
          <a:extLst>
            <a:ext uri="{FF2B5EF4-FFF2-40B4-BE49-F238E27FC236}">
              <a16:creationId xmlns:a16="http://schemas.microsoft.com/office/drawing/2014/main" id="{B5B15346-6577-4DD7-A8F0-564C79D11943}"/>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5" name="直線コネクタ 494">
          <a:extLst>
            <a:ext uri="{FF2B5EF4-FFF2-40B4-BE49-F238E27FC236}">
              <a16:creationId xmlns:a16="http://schemas.microsoft.com/office/drawing/2014/main" id="{BFCAA8B7-D427-4128-BEE4-7B3A2FEF7CA5}"/>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6" name="テキスト ボックス 495">
          <a:extLst>
            <a:ext uri="{FF2B5EF4-FFF2-40B4-BE49-F238E27FC236}">
              <a16:creationId xmlns:a16="http://schemas.microsoft.com/office/drawing/2014/main" id="{85AD5FD9-72DC-4D6F-BE61-9465ADD83F2D}"/>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7" name="直線コネクタ 496">
          <a:extLst>
            <a:ext uri="{FF2B5EF4-FFF2-40B4-BE49-F238E27FC236}">
              <a16:creationId xmlns:a16="http://schemas.microsoft.com/office/drawing/2014/main" id="{0A219396-578F-44AC-9473-046D622A6057}"/>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8" name="テキスト ボックス 497">
          <a:extLst>
            <a:ext uri="{FF2B5EF4-FFF2-40B4-BE49-F238E27FC236}">
              <a16:creationId xmlns:a16="http://schemas.microsoft.com/office/drawing/2014/main" id="{145A01B8-5729-48AE-BA19-049D6E063C6B}"/>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E2D4B929-EBA1-4F27-A94F-26A57B0E86F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id="{22C189ED-C144-4A05-AC3B-100F08260B98}"/>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537ABDB7-43BC-4834-96E6-964DED90CDB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02" name="直線コネクタ 501">
          <a:extLst>
            <a:ext uri="{FF2B5EF4-FFF2-40B4-BE49-F238E27FC236}">
              <a16:creationId xmlns:a16="http://schemas.microsoft.com/office/drawing/2014/main" id="{6112B6AA-71AF-4B84-8724-94C014A612E2}"/>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03" name="【学校施設】&#10;一人当たり面積最小値テキスト">
          <a:extLst>
            <a:ext uri="{FF2B5EF4-FFF2-40B4-BE49-F238E27FC236}">
              <a16:creationId xmlns:a16="http://schemas.microsoft.com/office/drawing/2014/main" id="{12F9FDF1-8FC8-41D7-8673-8BB7594372FF}"/>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04" name="直線コネクタ 503">
          <a:extLst>
            <a:ext uri="{FF2B5EF4-FFF2-40B4-BE49-F238E27FC236}">
              <a16:creationId xmlns:a16="http://schemas.microsoft.com/office/drawing/2014/main" id="{A984546E-ED21-4C1C-B69A-95CD970947A3}"/>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05" name="【学校施設】&#10;一人当たり面積最大値テキスト">
          <a:extLst>
            <a:ext uri="{FF2B5EF4-FFF2-40B4-BE49-F238E27FC236}">
              <a16:creationId xmlns:a16="http://schemas.microsoft.com/office/drawing/2014/main" id="{CDD46E83-184D-48F5-AEFF-D27C4FB51305}"/>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6" name="直線コネクタ 505">
          <a:extLst>
            <a:ext uri="{FF2B5EF4-FFF2-40B4-BE49-F238E27FC236}">
              <a16:creationId xmlns:a16="http://schemas.microsoft.com/office/drawing/2014/main" id="{C2547623-A988-4338-9294-1561A72049E1}"/>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25961</xdr:rowOff>
    </xdr:from>
    <xdr:ext cx="469744" cy="259045"/>
    <xdr:sp macro="" textlink="">
      <xdr:nvSpPr>
        <xdr:cNvPr id="507" name="【学校施設】&#10;一人当たり面積平均値テキスト">
          <a:extLst>
            <a:ext uri="{FF2B5EF4-FFF2-40B4-BE49-F238E27FC236}">
              <a16:creationId xmlns:a16="http://schemas.microsoft.com/office/drawing/2014/main" id="{AD1FB362-7D15-4EBD-87EE-4971808146E0}"/>
            </a:ext>
          </a:extLst>
        </xdr:cNvPr>
        <xdr:cNvSpPr txBox="1"/>
      </xdr:nvSpPr>
      <xdr:spPr>
        <a:xfrm>
          <a:off x="20002500" y="9744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08" name="フローチャート: 判断 507">
          <a:extLst>
            <a:ext uri="{FF2B5EF4-FFF2-40B4-BE49-F238E27FC236}">
              <a16:creationId xmlns:a16="http://schemas.microsoft.com/office/drawing/2014/main" id="{513FCF76-BC2A-4867-BD72-9B2A538F622C}"/>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09" name="フローチャート: 判断 508">
          <a:extLst>
            <a:ext uri="{FF2B5EF4-FFF2-40B4-BE49-F238E27FC236}">
              <a16:creationId xmlns:a16="http://schemas.microsoft.com/office/drawing/2014/main" id="{AD3B7E0D-3718-4010-878E-00D400067716}"/>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10" name="フローチャート: 判断 509">
          <a:extLst>
            <a:ext uri="{FF2B5EF4-FFF2-40B4-BE49-F238E27FC236}">
              <a16:creationId xmlns:a16="http://schemas.microsoft.com/office/drawing/2014/main" id="{4D0218B1-D94E-4A61-9E1A-03EF9095CD25}"/>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11" name="フローチャート: 判断 510">
          <a:extLst>
            <a:ext uri="{FF2B5EF4-FFF2-40B4-BE49-F238E27FC236}">
              <a16:creationId xmlns:a16="http://schemas.microsoft.com/office/drawing/2014/main" id="{A51E1BBA-5E0E-4F32-ACD4-1828F23BC241}"/>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12" name="フローチャート: 判断 511">
          <a:extLst>
            <a:ext uri="{FF2B5EF4-FFF2-40B4-BE49-F238E27FC236}">
              <a16:creationId xmlns:a16="http://schemas.microsoft.com/office/drawing/2014/main" id="{E1F13721-F308-4973-9369-642360BA0E26}"/>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8A9DAF60-C61C-4C75-BCFE-96D87BF3E15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CA553C78-6A67-4BAB-A130-9F2383E6F3C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7FD7562E-2EE2-4C22-B52F-02D02613A98E}"/>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75B4E6F9-09F7-45FC-B26D-2330E5E377F5}"/>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537E78EE-7FC5-42A1-9D4F-4BC5F1B9C9F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518" name="楕円 517">
          <a:extLst>
            <a:ext uri="{FF2B5EF4-FFF2-40B4-BE49-F238E27FC236}">
              <a16:creationId xmlns:a16="http://schemas.microsoft.com/office/drawing/2014/main" id="{B2D4CC37-C84C-4727-99A0-2D4AACA405C7}"/>
            </a:ext>
          </a:extLst>
        </xdr:cNvPr>
        <xdr:cNvSpPr/>
      </xdr:nvSpPr>
      <xdr:spPr>
        <a:xfrm>
          <a:off x="19897725" y="10151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27412</xdr:rowOff>
    </xdr:from>
    <xdr:ext cx="469744" cy="259045"/>
    <xdr:sp macro="" textlink="">
      <xdr:nvSpPr>
        <xdr:cNvPr id="519" name="【学校施設】&#10;一人当たり面積該当値テキスト">
          <a:extLst>
            <a:ext uri="{FF2B5EF4-FFF2-40B4-BE49-F238E27FC236}">
              <a16:creationId xmlns:a16="http://schemas.microsoft.com/office/drawing/2014/main" id="{1B3981E4-2F91-4D64-93F1-B8F452523CE0}"/>
            </a:ext>
          </a:extLst>
        </xdr:cNvPr>
        <xdr:cNvSpPr txBox="1"/>
      </xdr:nvSpPr>
      <xdr:spPr>
        <a:xfrm>
          <a:off x="20002500" y="1006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119017</xdr:rowOff>
    </xdr:from>
    <xdr:to>
      <xdr:col>112</xdr:col>
      <xdr:colOff>38100</xdr:colOff>
      <xdr:row>63</xdr:row>
      <xdr:rowOff>49167</xdr:rowOff>
    </xdr:to>
    <xdr:sp macro="" textlink="">
      <xdr:nvSpPr>
        <xdr:cNvPr id="520" name="楕円 519">
          <a:extLst>
            <a:ext uri="{FF2B5EF4-FFF2-40B4-BE49-F238E27FC236}">
              <a16:creationId xmlns:a16="http://schemas.microsoft.com/office/drawing/2014/main" id="{B4D784D2-15C6-4838-BB3C-435B5E16CB7E}"/>
            </a:ext>
          </a:extLst>
        </xdr:cNvPr>
        <xdr:cNvSpPr/>
      </xdr:nvSpPr>
      <xdr:spPr>
        <a:xfrm>
          <a:off x="19154775" y="1016154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169817</xdr:rowOff>
    </xdr:to>
    <xdr:cxnSp macro="">
      <xdr:nvCxnSpPr>
        <xdr:cNvPr id="521" name="直線コネクタ 520">
          <a:extLst>
            <a:ext uri="{FF2B5EF4-FFF2-40B4-BE49-F238E27FC236}">
              <a16:creationId xmlns:a16="http://schemas.microsoft.com/office/drawing/2014/main" id="{94D06A3F-77AA-47AA-89EC-840C6ED78C22}"/>
            </a:ext>
          </a:extLst>
        </xdr:cNvPr>
        <xdr:cNvCxnSpPr/>
      </xdr:nvCxnSpPr>
      <xdr:spPr>
        <a:xfrm flipV="1">
          <a:off x="19202400" y="10199460"/>
          <a:ext cx="752475"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22" name="n_1aveValue【学校施設】&#10;一人当たり面積">
          <a:extLst>
            <a:ext uri="{FF2B5EF4-FFF2-40B4-BE49-F238E27FC236}">
              <a16:creationId xmlns:a16="http://schemas.microsoft.com/office/drawing/2014/main" id="{EBED6459-294C-49AE-9631-D7BF3E89C7CA}"/>
            </a:ext>
          </a:extLst>
        </xdr:cNvPr>
        <xdr:cNvSpPr txBox="1"/>
      </xdr:nvSpPr>
      <xdr:spPr>
        <a:xfrm>
          <a:off x="189834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98351</xdr:rowOff>
    </xdr:from>
    <xdr:ext cx="469744" cy="259045"/>
    <xdr:sp macro="" textlink="">
      <xdr:nvSpPr>
        <xdr:cNvPr id="523" name="n_2aveValue【学校施設】&#10;一人当たり面積">
          <a:extLst>
            <a:ext uri="{FF2B5EF4-FFF2-40B4-BE49-F238E27FC236}">
              <a16:creationId xmlns:a16="http://schemas.microsoft.com/office/drawing/2014/main" id="{EA895B3D-5F4D-4E67-B366-48707B6B50BB}"/>
            </a:ext>
          </a:extLst>
        </xdr:cNvPr>
        <xdr:cNvSpPr txBox="1"/>
      </xdr:nvSpPr>
      <xdr:spPr>
        <a:xfrm>
          <a:off x="18183302" y="96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72226</xdr:rowOff>
    </xdr:from>
    <xdr:ext cx="469744" cy="259045"/>
    <xdr:sp macro="" textlink="">
      <xdr:nvSpPr>
        <xdr:cNvPr id="524" name="n_3aveValue【学校施設】&#10;一人当たり面積">
          <a:extLst>
            <a:ext uri="{FF2B5EF4-FFF2-40B4-BE49-F238E27FC236}">
              <a16:creationId xmlns:a16="http://schemas.microsoft.com/office/drawing/2014/main" id="{16CF8988-1478-4B3D-8B9D-5A6F7AD7BEB7}"/>
            </a:ext>
          </a:extLst>
        </xdr:cNvPr>
        <xdr:cNvSpPr txBox="1"/>
      </xdr:nvSpPr>
      <xdr:spPr>
        <a:xfrm>
          <a:off x="17383202" y="96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525" name="n_4aveValue【学校施設】&#10;一人当たり面積">
          <a:extLst>
            <a:ext uri="{FF2B5EF4-FFF2-40B4-BE49-F238E27FC236}">
              <a16:creationId xmlns:a16="http://schemas.microsoft.com/office/drawing/2014/main" id="{C6C7C15F-7189-489A-83C6-76C3A335A619}"/>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40294</xdr:rowOff>
    </xdr:from>
    <xdr:ext cx="469744" cy="259045"/>
    <xdr:sp macro="" textlink="">
      <xdr:nvSpPr>
        <xdr:cNvPr id="526" name="n_1mainValue【学校施設】&#10;一人当たり面積">
          <a:extLst>
            <a:ext uri="{FF2B5EF4-FFF2-40B4-BE49-F238E27FC236}">
              <a16:creationId xmlns:a16="http://schemas.microsoft.com/office/drawing/2014/main" id="{AFEF9886-D08A-4ADC-8972-C57663C983B6}"/>
            </a:ext>
          </a:extLst>
        </xdr:cNvPr>
        <xdr:cNvSpPr txBox="1"/>
      </xdr:nvSpPr>
      <xdr:spPr>
        <a:xfrm>
          <a:off x="18983402" y="102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1E65511D-68A1-4748-A218-D6866900348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8" name="正方形/長方形 527">
          <a:extLst>
            <a:ext uri="{FF2B5EF4-FFF2-40B4-BE49-F238E27FC236}">
              <a16:creationId xmlns:a16="http://schemas.microsoft.com/office/drawing/2014/main" id="{F032B137-E470-4E62-A8F5-D23EDB2BF86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9" name="正方形/長方形 528">
          <a:extLst>
            <a:ext uri="{FF2B5EF4-FFF2-40B4-BE49-F238E27FC236}">
              <a16:creationId xmlns:a16="http://schemas.microsoft.com/office/drawing/2014/main" id="{997D5A50-3F6C-4AEB-A65B-BE8B98BC0551}"/>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0" name="正方形/長方形 529">
          <a:extLst>
            <a:ext uri="{FF2B5EF4-FFF2-40B4-BE49-F238E27FC236}">
              <a16:creationId xmlns:a16="http://schemas.microsoft.com/office/drawing/2014/main" id="{8F8E8723-F54E-4514-8E71-C8173D99F573}"/>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1" name="正方形/長方形 530">
          <a:extLst>
            <a:ext uri="{FF2B5EF4-FFF2-40B4-BE49-F238E27FC236}">
              <a16:creationId xmlns:a16="http://schemas.microsoft.com/office/drawing/2014/main" id="{2BB137CC-C4A7-44B9-9829-904D10DEB5AC}"/>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D460B840-839E-4326-B421-689DF97400B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5567B9B5-63EB-432A-9286-5FDD464717A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E639EEDE-5DD8-4400-A7CD-097A62A063C1}"/>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ADA43A2E-C7CA-44FD-9B2F-72384D8C439F}"/>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6" name="直線コネクタ 535">
          <a:extLst>
            <a:ext uri="{FF2B5EF4-FFF2-40B4-BE49-F238E27FC236}">
              <a16:creationId xmlns:a16="http://schemas.microsoft.com/office/drawing/2014/main" id="{BF5EA3C3-2D75-410C-A737-6BF1F2DCF27C}"/>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37" name="テキスト ボックス 536">
          <a:extLst>
            <a:ext uri="{FF2B5EF4-FFF2-40B4-BE49-F238E27FC236}">
              <a16:creationId xmlns:a16="http://schemas.microsoft.com/office/drawing/2014/main" id="{877620AB-306E-477B-BBC5-29686FC4F05B}"/>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8" name="直線コネクタ 537">
          <a:extLst>
            <a:ext uri="{FF2B5EF4-FFF2-40B4-BE49-F238E27FC236}">
              <a16:creationId xmlns:a16="http://schemas.microsoft.com/office/drawing/2014/main" id="{F2213347-DC5F-4BA1-BEF0-54DA0A6DB1F0}"/>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9" name="テキスト ボックス 538">
          <a:extLst>
            <a:ext uri="{FF2B5EF4-FFF2-40B4-BE49-F238E27FC236}">
              <a16:creationId xmlns:a16="http://schemas.microsoft.com/office/drawing/2014/main" id="{9E428CF2-79A6-4414-B4A1-D3F4EF31D649}"/>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0" name="直線コネクタ 539">
          <a:extLst>
            <a:ext uri="{FF2B5EF4-FFF2-40B4-BE49-F238E27FC236}">
              <a16:creationId xmlns:a16="http://schemas.microsoft.com/office/drawing/2014/main" id="{4896C803-6DC5-4770-A3BA-5B1BC87796DD}"/>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1" name="テキスト ボックス 540">
          <a:extLst>
            <a:ext uri="{FF2B5EF4-FFF2-40B4-BE49-F238E27FC236}">
              <a16:creationId xmlns:a16="http://schemas.microsoft.com/office/drawing/2014/main" id="{CC6F50CA-EF0F-4797-A187-74565D7C82E1}"/>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2" name="直線コネクタ 541">
          <a:extLst>
            <a:ext uri="{FF2B5EF4-FFF2-40B4-BE49-F238E27FC236}">
              <a16:creationId xmlns:a16="http://schemas.microsoft.com/office/drawing/2014/main" id="{5C924150-D7EE-4E96-9017-972B694216FF}"/>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43" name="テキスト ボックス 542">
          <a:extLst>
            <a:ext uri="{FF2B5EF4-FFF2-40B4-BE49-F238E27FC236}">
              <a16:creationId xmlns:a16="http://schemas.microsoft.com/office/drawing/2014/main" id="{E3568E6B-D08B-4E2C-9ED4-DD54B58D2219}"/>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3700CA5F-7006-48E4-8F5F-58AD13CC99D7}"/>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5" name="テキスト ボックス 544">
          <a:extLst>
            <a:ext uri="{FF2B5EF4-FFF2-40B4-BE49-F238E27FC236}">
              <a16:creationId xmlns:a16="http://schemas.microsoft.com/office/drawing/2014/main" id="{29429E55-5CD3-4C04-8C4F-F71DE265BC7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図書館】&#10;有形固定資産減価償却率グラフ枠">
          <a:extLst>
            <a:ext uri="{FF2B5EF4-FFF2-40B4-BE49-F238E27FC236}">
              <a16:creationId xmlns:a16="http://schemas.microsoft.com/office/drawing/2014/main" id="{F9BD0D6C-A972-428A-A38E-932BE07D87B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47" name="直線コネクタ 546">
          <a:extLst>
            <a:ext uri="{FF2B5EF4-FFF2-40B4-BE49-F238E27FC236}">
              <a16:creationId xmlns:a16="http://schemas.microsoft.com/office/drawing/2014/main" id="{423F9F97-46F1-4CAC-A3BB-911A10886505}"/>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48" name="【図書館】&#10;有形固定資産減価償却率最小値テキスト">
          <a:extLst>
            <a:ext uri="{FF2B5EF4-FFF2-40B4-BE49-F238E27FC236}">
              <a16:creationId xmlns:a16="http://schemas.microsoft.com/office/drawing/2014/main" id="{655A3DFB-5935-4E03-AC69-1EFC6EA996B1}"/>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49" name="直線コネクタ 548">
          <a:extLst>
            <a:ext uri="{FF2B5EF4-FFF2-40B4-BE49-F238E27FC236}">
              <a16:creationId xmlns:a16="http://schemas.microsoft.com/office/drawing/2014/main" id="{00C114C3-47EB-4ADB-8AC3-1D96487660B0}"/>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50" name="【図書館】&#10;有形固定資産減価償却率最大値テキスト">
          <a:extLst>
            <a:ext uri="{FF2B5EF4-FFF2-40B4-BE49-F238E27FC236}">
              <a16:creationId xmlns:a16="http://schemas.microsoft.com/office/drawing/2014/main" id="{9F63A1BA-47E3-4B1C-83B7-11C61E3282D1}"/>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51" name="直線コネクタ 550">
          <a:extLst>
            <a:ext uri="{FF2B5EF4-FFF2-40B4-BE49-F238E27FC236}">
              <a16:creationId xmlns:a16="http://schemas.microsoft.com/office/drawing/2014/main" id="{19F9BAEF-A1D8-40BE-9E36-E2FA73CE6760}"/>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20590</xdr:rowOff>
    </xdr:from>
    <xdr:ext cx="405111" cy="259045"/>
    <xdr:sp macro="" textlink="">
      <xdr:nvSpPr>
        <xdr:cNvPr id="552" name="【図書館】&#10;有形固定資産減価償却率平均値テキスト">
          <a:extLst>
            <a:ext uri="{FF2B5EF4-FFF2-40B4-BE49-F238E27FC236}">
              <a16:creationId xmlns:a16="http://schemas.microsoft.com/office/drawing/2014/main" id="{CCFAECA3-324F-4D44-9922-3A48E3D6F2B3}"/>
            </a:ext>
          </a:extLst>
        </xdr:cNvPr>
        <xdr:cNvSpPr txBox="1"/>
      </xdr:nvSpPr>
      <xdr:spPr>
        <a:xfrm>
          <a:off x="147447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53" name="フローチャート: 判断 552">
          <a:extLst>
            <a:ext uri="{FF2B5EF4-FFF2-40B4-BE49-F238E27FC236}">
              <a16:creationId xmlns:a16="http://schemas.microsoft.com/office/drawing/2014/main" id="{CA06BDBB-EEF3-4544-8E09-4AA04DF23BDD}"/>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54" name="フローチャート: 判断 553">
          <a:extLst>
            <a:ext uri="{FF2B5EF4-FFF2-40B4-BE49-F238E27FC236}">
              <a16:creationId xmlns:a16="http://schemas.microsoft.com/office/drawing/2014/main" id="{C1621931-9C39-4146-B516-511FA325F3D1}"/>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55" name="フローチャート: 判断 554">
          <a:extLst>
            <a:ext uri="{FF2B5EF4-FFF2-40B4-BE49-F238E27FC236}">
              <a16:creationId xmlns:a16="http://schemas.microsoft.com/office/drawing/2014/main" id="{9846C317-310A-42F8-AD26-845139A049E6}"/>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556" name="フローチャート: 判断 555">
          <a:extLst>
            <a:ext uri="{FF2B5EF4-FFF2-40B4-BE49-F238E27FC236}">
              <a16:creationId xmlns:a16="http://schemas.microsoft.com/office/drawing/2014/main" id="{B1E0171E-97FF-4F75-8608-72BB0B3AD4B0}"/>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557" name="フローチャート: 判断 556">
          <a:extLst>
            <a:ext uri="{FF2B5EF4-FFF2-40B4-BE49-F238E27FC236}">
              <a16:creationId xmlns:a16="http://schemas.microsoft.com/office/drawing/2014/main" id="{3A912F3C-3B48-4BB7-85F4-7DE6F37191AE}"/>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C5188609-AB82-4B9F-9C2F-2C970F1E62B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4CE90A17-5A73-4B38-9F70-A411C2269CF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5E18AC0-433F-4A15-8474-3E3CE63EB71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F331403A-B1A8-4431-ACA2-0A668969B14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983EAAB-623B-4001-B774-E2A2B4AA2C4E}"/>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154178</xdr:rowOff>
    </xdr:from>
    <xdr:to>
      <xdr:col>85</xdr:col>
      <xdr:colOff>177800</xdr:colOff>
      <xdr:row>79</xdr:row>
      <xdr:rowOff>84328</xdr:rowOff>
    </xdr:to>
    <xdr:sp macro="" textlink="">
      <xdr:nvSpPr>
        <xdr:cNvPr id="563" name="楕円 562">
          <a:extLst>
            <a:ext uri="{FF2B5EF4-FFF2-40B4-BE49-F238E27FC236}">
              <a16:creationId xmlns:a16="http://schemas.microsoft.com/office/drawing/2014/main" id="{B74CA748-749E-4A46-A627-F8EF43967F30}"/>
            </a:ext>
          </a:extLst>
        </xdr:cNvPr>
        <xdr:cNvSpPr/>
      </xdr:nvSpPr>
      <xdr:spPr>
        <a:xfrm>
          <a:off x="14649450" y="127843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5605</xdr:rowOff>
    </xdr:from>
    <xdr:ext cx="405111" cy="259045"/>
    <xdr:sp macro="" textlink="">
      <xdr:nvSpPr>
        <xdr:cNvPr id="564" name="【図書館】&#10;有形固定資産減価償却率該当値テキスト">
          <a:extLst>
            <a:ext uri="{FF2B5EF4-FFF2-40B4-BE49-F238E27FC236}">
              <a16:creationId xmlns:a16="http://schemas.microsoft.com/office/drawing/2014/main" id="{87455772-9D76-479A-9C3C-AE3C838617B3}"/>
            </a:ext>
          </a:extLst>
        </xdr:cNvPr>
        <xdr:cNvSpPr txBox="1"/>
      </xdr:nvSpPr>
      <xdr:spPr>
        <a:xfrm>
          <a:off x="14744700" y="1263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110744</xdr:rowOff>
    </xdr:from>
    <xdr:to>
      <xdr:col>81</xdr:col>
      <xdr:colOff>101600</xdr:colOff>
      <xdr:row>79</xdr:row>
      <xdr:rowOff>40894</xdr:rowOff>
    </xdr:to>
    <xdr:sp macro="" textlink="">
      <xdr:nvSpPr>
        <xdr:cNvPr id="565" name="楕円 564">
          <a:extLst>
            <a:ext uri="{FF2B5EF4-FFF2-40B4-BE49-F238E27FC236}">
              <a16:creationId xmlns:a16="http://schemas.microsoft.com/office/drawing/2014/main" id="{A078FD89-3520-435A-A9D2-CD91EDE3754E}"/>
            </a:ext>
          </a:extLst>
        </xdr:cNvPr>
        <xdr:cNvSpPr/>
      </xdr:nvSpPr>
      <xdr:spPr>
        <a:xfrm>
          <a:off x="13887450" y="127377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161544</xdr:rowOff>
    </xdr:from>
    <xdr:to>
      <xdr:col>85</xdr:col>
      <xdr:colOff>127000</xdr:colOff>
      <xdr:row>79</xdr:row>
      <xdr:rowOff>33528</xdr:rowOff>
    </xdr:to>
    <xdr:cxnSp macro="">
      <xdr:nvCxnSpPr>
        <xdr:cNvPr id="566" name="直線コネクタ 565">
          <a:extLst>
            <a:ext uri="{FF2B5EF4-FFF2-40B4-BE49-F238E27FC236}">
              <a16:creationId xmlns:a16="http://schemas.microsoft.com/office/drawing/2014/main" id="{47DE5906-D162-4A3D-8782-9FA963206C3B}"/>
            </a:ext>
          </a:extLst>
        </xdr:cNvPr>
        <xdr:cNvCxnSpPr/>
      </xdr:nvCxnSpPr>
      <xdr:spPr>
        <a:xfrm>
          <a:off x="13935075" y="12794869"/>
          <a:ext cx="762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100601</xdr:rowOff>
    </xdr:from>
    <xdr:ext cx="405111" cy="259045"/>
    <xdr:sp macro="" textlink="">
      <xdr:nvSpPr>
        <xdr:cNvPr id="567" name="n_1aveValue【図書館】&#10;有形固定資産減価償却率">
          <a:extLst>
            <a:ext uri="{FF2B5EF4-FFF2-40B4-BE49-F238E27FC236}">
              <a16:creationId xmlns:a16="http://schemas.microsoft.com/office/drawing/2014/main" id="{9A4BA44B-2A6D-442E-99DB-77B640634A79}"/>
            </a:ext>
          </a:extLst>
        </xdr:cNvPr>
        <xdr:cNvSpPr txBox="1"/>
      </xdr:nvSpPr>
      <xdr:spPr>
        <a:xfrm>
          <a:off x="1374521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568" name="n_2aveValue【図書館】&#10;有形固定資産減価償却率">
          <a:extLst>
            <a:ext uri="{FF2B5EF4-FFF2-40B4-BE49-F238E27FC236}">
              <a16:creationId xmlns:a16="http://schemas.microsoft.com/office/drawing/2014/main" id="{46D02579-8CC5-4CCF-8D4E-98AAC4C5AA5B}"/>
            </a:ext>
          </a:extLst>
        </xdr:cNvPr>
        <xdr:cNvSpPr txBox="1"/>
      </xdr:nvSpPr>
      <xdr:spPr>
        <a:xfrm>
          <a:off x="12964169" y="1278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569" name="n_3aveValue【図書館】&#10;有形固定資産減価償却率">
          <a:extLst>
            <a:ext uri="{FF2B5EF4-FFF2-40B4-BE49-F238E27FC236}">
              <a16:creationId xmlns:a16="http://schemas.microsoft.com/office/drawing/2014/main" id="{E6F6D08D-C064-4770-8187-B4AEDA76C617}"/>
            </a:ext>
          </a:extLst>
        </xdr:cNvPr>
        <xdr:cNvSpPr txBox="1"/>
      </xdr:nvSpPr>
      <xdr:spPr>
        <a:xfrm>
          <a:off x="12164069" y="1269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570" name="n_4aveValue【図書館】&#10;有形固定資産減価償却率">
          <a:extLst>
            <a:ext uri="{FF2B5EF4-FFF2-40B4-BE49-F238E27FC236}">
              <a16:creationId xmlns:a16="http://schemas.microsoft.com/office/drawing/2014/main" id="{8CE6ADFB-C858-4318-B001-D5DC2385AF97}"/>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57421</xdr:rowOff>
    </xdr:from>
    <xdr:ext cx="405111" cy="259045"/>
    <xdr:sp macro="" textlink="">
      <xdr:nvSpPr>
        <xdr:cNvPr id="571" name="n_1mainValue【図書館】&#10;有形固定資産減価償却率">
          <a:extLst>
            <a:ext uri="{FF2B5EF4-FFF2-40B4-BE49-F238E27FC236}">
              <a16:creationId xmlns:a16="http://schemas.microsoft.com/office/drawing/2014/main" id="{A9D5778D-9AFC-4B92-A111-368120BB1259}"/>
            </a:ext>
          </a:extLst>
        </xdr:cNvPr>
        <xdr:cNvSpPr txBox="1"/>
      </xdr:nvSpPr>
      <xdr:spPr>
        <a:xfrm>
          <a:off x="13745219" y="1252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268A8D16-6B92-43FB-B473-8A7802994F4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3" name="正方形/長方形 572">
          <a:extLst>
            <a:ext uri="{FF2B5EF4-FFF2-40B4-BE49-F238E27FC236}">
              <a16:creationId xmlns:a16="http://schemas.microsoft.com/office/drawing/2014/main" id="{4CF7BE1E-93DF-400D-BE73-ED90CA62599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4" name="正方形/長方形 573">
          <a:extLst>
            <a:ext uri="{FF2B5EF4-FFF2-40B4-BE49-F238E27FC236}">
              <a16:creationId xmlns:a16="http://schemas.microsoft.com/office/drawing/2014/main" id="{C6B2114D-8F3B-4850-A4CE-5CDEC64F9400}"/>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5" name="正方形/長方形 574">
          <a:extLst>
            <a:ext uri="{FF2B5EF4-FFF2-40B4-BE49-F238E27FC236}">
              <a16:creationId xmlns:a16="http://schemas.microsoft.com/office/drawing/2014/main" id="{CA47790B-CC9B-49BF-B048-BE5D54EFDD90}"/>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6" name="正方形/長方形 575">
          <a:extLst>
            <a:ext uri="{FF2B5EF4-FFF2-40B4-BE49-F238E27FC236}">
              <a16:creationId xmlns:a16="http://schemas.microsoft.com/office/drawing/2014/main" id="{92A2E70F-3988-4C7A-993D-23901CF9EDF8}"/>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CBC56962-0CD9-40BF-9DE1-FE78AF66162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70A8BB71-84DF-4840-ADA4-F116CE9A7A4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25ACF89E-CC5B-4609-B20A-5F650FD15159}"/>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a:extLst>
            <a:ext uri="{FF2B5EF4-FFF2-40B4-BE49-F238E27FC236}">
              <a16:creationId xmlns:a16="http://schemas.microsoft.com/office/drawing/2014/main" id="{96D5717C-B014-4713-8F9D-CFB8EC9FCBA6}"/>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a:extLst>
            <a:ext uri="{FF2B5EF4-FFF2-40B4-BE49-F238E27FC236}">
              <a16:creationId xmlns:a16="http://schemas.microsoft.com/office/drawing/2014/main" id="{BF4EA733-B681-4B51-A60E-0E83DE0563F5}"/>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a:extLst>
            <a:ext uri="{FF2B5EF4-FFF2-40B4-BE49-F238E27FC236}">
              <a16:creationId xmlns:a16="http://schemas.microsoft.com/office/drawing/2014/main" id="{72A0F3B8-F58C-40A9-BBAA-6D8AD8E6709D}"/>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a:extLst>
            <a:ext uri="{FF2B5EF4-FFF2-40B4-BE49-F238E27FC236}">
              <a16:creationId xmlns:a16="http://schemas.microsoft.com/office/drawing/2014/main" id="{F4250243-E1AF-451F-8F8F-9F44C7F9CC50}"/>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a:extLst>
            <a:ext uri="{FF2B5EF4-FFF2-40B4-BE49-F238E27FC236}">
              <a16:creationId xmlns:a16="http://schemas.microsoft.com/office/drawing/2014/main" id="{D9D835E3-F48F-4CCC-9D0A-B77E07CD1161}"/>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a:extLst>
            <a:ext uri="{FF2B5EF4-FFF2-40B4-BE49-F238E27FC236}">
              <a16:creationId xmlns:a16="http://schemas.microsoft.com/office/drawing/2014/main" id="{FCEB1E7A-34CD-493B-AAFE-6A135CDCA27E}"/>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a:extLst>
            <a:ext uri="{FF2B5EF4-FFF2-40B4-BE49-F238E27FC236}">
              <a16:creationId xmlns:a16="http://schemas.microsoft.com/office/drawing/2014/main" id="{8DFB3E3E-CCD9-49E0-A789-84589A7E4CA8}"/>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a:extLst>
            <a:ext uri="{FF2B5EF4-FFF2-40B4-BE49-F238E27FC236}">
              <a16:creationId xmlns:a16="http://schemas.microsoft.com/office/drawing/2014/main" id="{3AF2D01E-BF0A-4805-8C43-846172B64DBE}"/>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a:extLst>
            <a:ext uri="{FF2B5EF4-FFF2-40B4-BE49-F238E27FC236}">
              <a16:creationId xmlns:a16="http://schemas.microsoft.com/office/drawing/2014/main" id="{8C9B308C-C1E6-4153-8950-91DB23EF8770}"/>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a:extLst>
            <a:ext uri="{FF2B5EF4-FFF2-40B4-BE49-F238E27FC236}">
              <a16:creationId xmlns:a16="http://schemas.microsoft.com/office/drawing/2014/main" id="{1EB87341-75A3-4B98-A37C-C4DC8D015700}"/>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a:extLst>
            <a:ext uri="{FF2B5EF4-FFF2-40B4-BE49-F238E27FC236}">
              <a16:creationId xmlns:a16="http://schemas.microsoft.com/office/drawing/2014/main" id="{B9FE0F95-1D9E-49F0-8CD0-B90A6FBCB9C2}"/>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A9C598B9-ED69-483F-BDA0-341F92B8FBB7}"/>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D39175AD-57C7-4193-9558-4D584E15D4AA}"/>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222CD6ED-4755-49BC-A1DC-D427F7E35CBD}"/>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図書館】&#10;一人当たり面積グラフ枠">
          <a:extLst>
            <a:ext uri="{FF2B5EF4-FFF2-40B4-BE49-F238E27FC236}">
              <a16:creationId xmlns:a16="http://schemas.microsoft.com/office/drawing/2014/main" id="{78C951FA-2C33-4C05-A285-592A1B09F1D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595" name="直線コネクタ 594">
          <a:extLst>
            <a:ext uri="{FF2B5EF4-FFF2-40B4-BE49-F238E27FC236}">
              <a16:creationId xmlns:a16="http://schemas.microsoft.com/office/drawing/2014/main" id="{D15BEF70-A122-4C1F-AC84-3E7A2E8D8CCD}"/>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596" name="【図書館】&#10;一人当たり面積最小値テキスト">
          <a:extLst>
            <a:ext uri="{FF2B5EF4-FFF2-40B4-BE49-F238E27FC236}">
              <a16:creationId xmlns:a16="http://schemas.microsoft.com/office/drawing/2014/main" id="{1438AACC-AC13-4177-9DDF-AA192B08B4D1}"/>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597" name="直線コネクタ 596">
          <a:extLst>
            <a:ext uri="{FF2B5EF4-FFF2-40B4-BE49-F238E27FC236}">
              <a16:creationId xmlns:a16="http://schemas.microsoft.com/office/drawing/2014/main" id="{E2A40F19-DA0D-46E1-B1DC-82AE876CD5EE}"/>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598" name="【図書館】&#10;一人当たり面積最大値テキスト">
          <a:extLst>
            <a:ext uri="{FF2B5EF4-FFF2-40B4-BE49-F238E27FC236}">
              <a16:creationId xmlns:a16="http://schemas.microsoft.com/office/drawing/2014/main" id="{D31389BB-7622-49B9-A6D2-CFC3B2C54B41}"/>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599" name="直線コネクタ 598">
          <a:extLst>
            <a:ext uri="{FF2B5EF4-FFF2-40B4-BE49-F238E27FC236}">
              <a16:creationId xmlns:a16="http://schemas.microsoft.com/office/drawing/2014/main" id="{5BB72C23-D459-4AB7-ABF2-6A7C88195144}"/>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600" name="【図書館】&#10;一人当たり面積平均値テキスト">
          <a:extLst>
            <a:ext uri="{FF2B5EF4-FFF2-40B4-BE49-F238E27FC236}">
              <a16:creationId xmlns:a16="http://schemas.microsoft.com/office/drawing/2014/main" id="{2B0B7504-E7C6-4338-9363-27F18B8836BC}"/>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01" name="フローチャート: 判断 600">
          <a:extLst>
            <a:ext uri="{FF2B5EF4-FFF2-40B4-BE49-F238E27FC236}">
              <a16:creationId xmlns:a16="http://schemas.microsoft.com/office/drawing/2014/main" id="{D919C966-42A1-465F-8C88-B0D6CA5AE0E9}"/>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02" name="フローチャート: 判断 601">
          <a:extLst>
            <a:ext uri="{FF2B5EF4-FFF2-40B4-BE49-F238E27FC236}">
              <a16:creationId xmlns:a16="http://schemas.microsoft.com/office/drawing/2014/main" id="{BED36D31-5A79-4D20-9FD8-CE0E38B1F4B3}"/>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03" name="フローチャート: 判断 602">
          <a:extLst>
            <a:ext uri="{FF2B5EF4-FFF2-40B4-BE49-F238E27FC236}">
              <a16:creationId xmlns:a16="http://schemas.microsoft.com/office/drawing/2014/main" id="{6CC865D1-BB5C-49B9-9378-B34A002FDC76}"/>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04" name="フローチャート: 判断 603">
          <a:extLst>
            <a:ext uri="{FF2B5EF4-FFF2-40B4-BE49-F238E27FC236}">
              <a16:creationId xmlns:a16="http://schemas.microsoft.com/office/drawing/2014/main" id="{A8A06B38-5029-4E88-A31F-05E7BFA0F84C}"/>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05" name="フローチャート: 判断 604">
          <a:extLst>
            <a:ext uri="{FF2B5EF4-FFF2-40B4-BE49-F238E27FC236}">
              <a16:creationId xmlns:a16="http://schemas.microsoft.com/office/drawing/2014/main" id="{C99E386B-4C9A-4FE5-9A56-07FA8D0D3DBB}"/>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85A17D4-D50E-4C9F-BE0B-B5BCA7CDEE8F}"/>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D4BD4A82-F7EA-4381-AC76-CEC2FA8C48BF}"/>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1A13530-8F2C-4364-A5D1-998CB68ADBD5}"/>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C7D578F-41E0-420C-B23C-96320E5074F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DA3E9BF0-93D9-4D8E-B21E-1C13B96D1C4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11" name="楕円 610">
          <a:extLst>
            <a:ext uri="{FF2B5EF4-FFF2-40B4-BE49-F238E27FC236}">
              <a16:creationId xmlns:a16="http://schemas.microsoft.com/office/drawing/2014/main" id="{D91CE2CB-2C61-4F1E-AB4D-A040101F297E}"/>
            </a:ext>
          </a:extLst>
        </xdr:cNvPr>
        <xdr:cNvSpPr/>
      </xdr:nvSpPr>
      <xdr:spPr>
        <a:xfrm>
          <a:off x="19897725"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48277</xdr:rowOff>
    </xdr:from>
    <xdr:ext cx="469744" cy="259045"/>
    <xdr:sp macro="" textlink="">
      <xdr:nvSpPr>
        <xdr:cNvPr id="612" name="【図書館】&#10;一人当たり面積該当値テキスト">
          <a:extLst>
            <a:ext uri="{FF2B5EF4-FFF2-40B4-BE49-F238E27FC236}">
              <a16:creationId xmlns:a16="http://schemas.microsoft.com/office/drawing/2014/main" id="{BD97E987-2F17-4267-8587-46F1A48EBD9D}"/>
            </a:ext>
          </a:extLst>
        </xdr:cNvPr>
        <xdr:cNvSpPr txBox="1"/>
      </xdr:nvSpPr>
      <xdr:spPr>
        <a:xfrm>
          <a:off x="20002500"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13" name="楕円 612">
          <a:extLst>
            <a:ext uri="{FF2B5EF4-FFF2-40B4-BE49-F238E27FC236}">
              <a16:creationId xmlns:a16="http://schemas.microsoft.com/office/drawing/2014/main" id="{098F99E7-6DEA-42B6-AF06-05AB1CB7D212}"/>
            </a:ext>
          </a:extLst>
        </xdr:cNvPr>
        <xdr:cNvSpPr/>
      </xdr:nvSpPr>
      <xdr:spPr>
        <a:xfrm>
          <a:off x="191547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14" name="直線コネクタ 613">
          <a:extLst>
            <a:ext uri="{FF2B5EF4-FFF2-40B4-BE49-F238E27FC236}">
              <a16:creationId xmlns:a16="http://schemas.microsoft.com/office/drawing/2014/main" id="{6F2BCCC1-6606-4025-9AE1-00990FB40748}"/>
            </a:ext>
          </a:extLst>
        </xdr:cNvPr>
        <xdr:cNvCxnSpPr/>
      </xdr:nvCxnSpPr>
      <xdr:spPr>
        <a:xfrm>
          <a:off x="19202400" y="1367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15" name="楕円 614">
          <a:extLst>
            <a:ext uri="{FF2B5EF4-FFF2-40B4-BE49-F238E27FC236}">
              <a16:creationId xmlns:a16="http://schemas.microsoft.com/office/drawing/2014/main" id="{3439AE17-115B-4D7F-9A04-BA9C7F238C53}"/>
            </a:ext>
          </a:extLst>
        </xdr:cNvPr>
        <xdr:cNvSpPr/>
      </xdr:nvSpPr>
      <xdr:spPr>
        <a:xfrm>
          <a:off x="18345150"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16" name="直線コネクタ 615">
          <a:extLst>
            <a:ext uri="{FF2B5EF4-FFF2-40B4-BE49-F238E27FC236}">
              <a16:creationId xmlns:a16="http://schemas.microsoft.com/office/drawing/2014/main" id="{09EA21A3-AC90-409B-8BEF-FDF233C1FCBA}"/>
            </a:ext>
          </a:extLst>
        </xdr:cNvPr>
        <xdr:cNvCxnSpPr/>
      </xdr:nvCxnSpPr>
      <xdr:spPr>
        <a:xfrm>
          <a:off x="18392775" y="1367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17" name="楕円 616">
          <a:extLst>
            <a:ext uri="{FF2B5EF4-FFF2-40B4-BE49-F238E27FC236}">
              <a16:creationId xmlns:a16="http://schemas.microsoft.com/office/drawing/2014/main" id="{5779AAE8-8FF0-44C9-AFE7-CD042B77A3E2}"/>
            </a:ext>
          </a:extLst>
        </xdr:cNvPr>
        <xdr:cNvSpPr/>
      </xdr:nvSpPr>
      <xdr:spPr>
        <a:xfrm>
          <a:off x="17554575" y="1363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18" name="直線コネクタ 617">
          <a:extLst>
            <a:ext uri="{FF2B5EF4-FFF2-40B4-BE49-F238E27FC236}">
              <a16:creationId xmlns:a16="http://schemas.microsoft.com/office/drawing/2014/main" id="{2FA0654A-A5AA-46F6-9E82-72BF6720CC81}"/>
            </a:ext>
          </a:extLst>
        </xdr:cNvPr>
        <xdr:cNvCxnSpPr/>
      </xdr:nvCxnSpPr>
      <xdr:spPr>
        <a:xfrm>
          <a:off x="17602200" y="1367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619" name="楕円 618">
          <a:extLst>
            <a:ext uri="{FF2B5EF4-FFF2-40B4-BE49-F238E27FC236}">
              <a16:creationId xmlns:a16="http://schemas.microsoft.com/office/drawing/2014/main" id="{A4CBCF2A-7098-4214-AA08-E73A9F4DB2B1}"/>
            </a:ext>
          </a:extLst>
        </xdr:cNvPr>
        <xdr:cNvSpPr/>
      </xdr:nvSpPr>
      <xdr:spPr>
        <a:xfrm>
          <a:off x="16754475" y="13630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620" name="直線コネクタ 619">
          <a:extLst>
            <a:ext uri="{FF2B5EF4-FFF2-40B4-BE49-F238E27FC236}">
              <a16:creationId xmlns:a16="http://schemas.microsoft.com/office/drawing/2014/main" id="{40F73F1C-63A1-47F8-AAFB-F0BE094359FB}"/>
            </a:ext>
          </a:extLst>
        </xdr:cNvPr>
        <xdr:cNvCxnSpPr/>
      </xdr:nvCxnSpPr>
      <xdr:spPr>
        <a:xfrm>
          <a:off x="16802100" y="13677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621" name="n_1aveValue【図書館】&#10;一人当たり面積">
          <a:extLst>
            <a:ext uri="{FF2B5EF4-FFF2-40B4-BE49-F238E27FC236}">
              <a16:creationId xmlns:a16="http://schemas.microsoft.com/office/drawing/2014/main" id="{E051CC4B-E01F-4FDA-8260-D48DEA683828}"/>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22" name="n_2aveValue【図書館】&#10;一人当たり面積">
          <a:extLst>
            <a:ext uri="{FF2B5EF4-FFF2-40B4-BE49-F238E27FC236}">
              <a16:creationId xmlns:a16="http://schemas.microsoft.com/office/drawing/2014/main" id="{C5FF309F-EB19-4AFE-B2C4-9AAE39E925ED}"/>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23" name="n_3aveValue【図書館】&#10;一人当たり面積">
          <a:extLst>
            <a:ext uri="{FF2B5EF4-FFF2-40B4-BE49-F238E27FC236}">
              <a16:creationId xmlns:a16="http://schemas.microsoft.com/office/drawing/2014/main" id="{EE353A78-D62E-4D7D-BA03-8772D6791D3B}"/>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624" name="n_4aveValue【図書館】&#10;一人当たり面積">
          <a:extLst>
            <a:ext uri="{FF2B5EF4-FFF2-40B4-BE49-F238E27FC236}">
              <a16:creationId xmlns:a16="http://schemas.microsoft.com/office/drawing/2014/main" id="{A97377EA-94BB-457A-A653-12C4B3795D9C}"/>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625" name="n_1mainValue【図書館】&#10;一人当たり面積">
          <a:extLst>
            <a:ext uri="{FF2B5EF4-FFF2-40B4-BE49-F238E27FC236}">
              <a16:creationId xmlns:a16="http://schemas.microsoft.com/office/drawing/2014/main" id="{9878FFAE-FEAD-4CE2-8B4E-839968CE2488}"/>
            </a:ext>
          </a:extLst>
        </xdr:cNvPr>
        <xdr:cNvSpPr txBox="1"/>
      </xdr:nvSpPr>
      <xdr:spPr>
        <a:xfrm>
          <a:off x="189834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26" name="n_2mainValue【図書館】&#10;一人当たり面積">
          <a:extLst>
            <a:ext uri="{FF2B5EF4-FFF2-40B4-BE49-F238E27FC236}">
              <a16:creationId xmlns:a16="http://schemas.microsoft.com/office/drawing/2014/main" id="{1F4326F5-17D7-45E8-821B-977D6D238962}"/>
            </a:ext>
          </a:extLst>
        </xdr:cNvPr>
        <xdr:cNvSpPr txBox="1"/>
      </xdr:nvSpPr>
      <xdr:spPr>
        <a:xfrm>
          <a:off x="181833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27" name="n_3mainValue【図書館】&#10;一人当たり面積">
          <a:extLst>
            <a:ext uri="{FF2B5EF4-FFF2-40B4-BE49-F238E27FC236}">
              <a16:creationId xmlns:a16="http://schemas.microsoft.com/office/drawing/2014/main" id="{99CE9577-E6C9-475C-ADC0-243259B5DEA2}"/>
            </a:ext>
          </a:extLst>
        </xdr:cNvPr>
        <xdr:cNvSpPr txBox="1"/>
      </xdr:nvSpPr>
      <xdr:spPr>
        <a:xfrm>
          <a:off x="173832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628" name="n_4mainValue【図書館】&#10;一人当たり面積">
          <a:extLst>
            <a:ext uri="{FF2B5EF4-FFF2-40B4-BE49-F238E27FC236}">
              <a16:creationId xmlns:a16="http://schemas.microsoft.com/office/drawing/2014/main" id="{9BD3A426-2FC9-4147-A267-24194D62870B}"/>
            </a:ext>
          </a:extLst>
        </xdr:cNvPr>
        <xdr:cNvSpPr txBox="1"/>
      </xdr:nvSpPr>
      <xdr:spPr>
        <a:xfrm>
          <a:off x="16592627"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65546F09-D58F-4BCD-9B32-6C69FB0AE72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30" name="正方形/長方形 629">
          <a:extLst>
            <a:ext uri="{FF2B5EF4-FFF2-40B4-BE49-F238E27FC236}">
              <a16:creationId xmlns:a16="http://schemas.microsoft.com/office/drawing/2014/main" id="{0F2165A8-FC32-4F99-BBBD-A3404DA793FD}"/>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31" name="正方形/長方形 630">
          <a:extLst>
            <a:ext uri="{FF2B5EF4-FFF2-40B4-BE49-F238E27FC236}">
              <a16:creationId xmlns:a16="http://schemas.microsoft.com/office/drawing/2014/main" id="{786D26F7-7FA4-462A-A56D-911CC488D230}"/>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32" name="正方形/長方形 631">
          <a:extLst>
            <a:ext uri="{FF2B5EF4-FFF2-40B4-BE49-F238E27FC236}">
              <a16:creationId xmlns:a16="http://schemas.microsoft.com/office/drawing/2014/main" id="{3E23D2E0-73A3-4D57-A5C6-6A306105A261}"/>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33" name="正方形/長方形 632">
          <a:extLst>
            <a:ext uri="{FF2B5EF4-FFF2-40B4-BE49-F238E27FC236}">
              <a16:creationId xmlns:a16="http://schemas.microsoft.com/office/drawing/2014/main" id="{50865751-E5D8-4D1F-9D8F-52CA98EF5937}"/>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FEE27C1C-6CD7-4E58-A5DE-BB42BC0E3388}"/>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5D1C0B38-99D0-46AD-B38E-41623D6AD6F3}"/>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72700C83-EE84-4566-B7BF-5826F36DF84E}"/>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6D1D18CC-4279-4A54-A811-C071466A2AE3}"/>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a:extLst>
            <a:ext uri="{FF2B5EF4-FFF2-40B4-BE49-F238E27FC236}">
              <a16:creationId xmlns:a16="http://schemas.microsoft.com/office/drawing/2014/main" id="{ABE07C0A-81E7-4789-B90A-2CFD75E6DE06}"/>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9" name="テキスト ボックス 638">
          <a:extLst>
            <a:ext uri="{FF2B5EF4-FFF2-40B4-BE49-F238E27FC236}">
              <a16:creationId xmlns:a16="http://schemas.microsoft.com/office/drawing/2014/main" id="{35826E73-358A-49A9-99F1-750A2E664C21}"/>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a:extLst>
            <a:ext uri="{FF2B5EF4-FFF2-40B4-BE49-F238E27FC236}">
              <a16:creationId xmlns:a16="http://schemas.microsoft.com/office/drawing/2014/main" id="{01D3EA0C-DAFF-41DC-BA1F-4790BB7AFB48}"/>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a:extLst>
            <a:ext uri="{FF2B5EF4-FFF2-40B4-BE49-F238E27FC236}">
              <a16:creationId xmlns:a16="http://schemas.microsoft.com/office/drawing/2014/main" id="{57F9FB84-3727-419E-8D74-CCE8936CEE48}"/>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a:extLst>
            <a:ext uri="{FF2B5EF4-FFF2-40B4-BE49-F238E27FC236}">
              <a16:creationId xmlns:a16="http://schemas.microsoft.com/office/drawing/2014/main" id="{2F16B5C0-C280-4990-9E1E-AB29A3E7DA75}"/>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a:extLst>
            <a:ext uri="{FF2B5EF4-FFF2-40B4-BE49-F238E27FC236}">
              <a16:creationId xmlns:a16="http://schemas.microsoft.com/office/drawing/2014/main" id="{0644B613-58B4-4B7E-850E-64AD80AE6FD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a:extLst>
            <a:ext uri="{FF2B5EF4-FFF2-40B4-BE49-F238E27FC236}">
              <a16:creationId xmlns:a16="http://schemas.microsoft.com/office/drawing/2014/main" id="{4FE9E0A4-8F1C-438D-BA02-D433F94DA72F}"/>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a:extLst>
            <a:ext uri="{FF2B5EF4-FFF2-40B4-BE49-F238E27FC236}">
              <a16:creationId xmlns:a16="http://schemas.microsoft.com/office/drawing/2014/main" id="{3F8F4410-B963-4DD7-A7FE-78DC5A478E61}"/>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a:extLst>
            <a:ext uri="{FF2B5EF4-FFF2-40B4-BE49-F238E27FC236}">
              <a16:creationId xmlns:a16="http://schemas.microsoft.com/office/drawing/2014/main" id="{AC9161B2-EF7C-4D5B-AEDE-D1B76C29323B}"/>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7" name="テキスト ボックス 646">
          <a:extLst>
            <a:ext uri="{FF2B5EF4-FFF2-40B4-BE49-F238E27FC236}">
              <a16:creationId xmlns:a16="http://schemas.microsoft.com/office/drawing/2014/main" id="{11AE91DA-C94D-48FC-8565-8629703137B6}"/>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a:extLst>
            <a:ext uri="{FF2B5EF4-FFF2-40B4-BE49-F238E27FC236}">
              <a16:creationId xmlns:a16="http://schemas.microsoft.com/office/drawing/2014/main" id="{B29554D8-AEFB-4EA3-8A68-5B3C941191B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博物館】&#10;有形固定資産減価償却率グラフ枠">
          <a:extLst>
            <a:ext uri="{FF2B5EF4-FFF2-40B4-BE49-F238E27FC236}">
              <a16:creationId xmlns:a16="http://schemas.microsoft.com/office/drawing/2014/main" id="{54591A95-8860-4907-8DDD-452C5B239DB1}"/>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50" name="直線コネクタ 649">
          <a:extLst>
            <a:ext uri="{FF2B5EF4-FFF2-40B4-BE49-F238E27FC236}">
              <a16:creationId xmlns:a16="http://schemas.microsoft.com/office/drawing/2014/main" id="{2F147BA6-32B4-4A92-A823-7CF61246B5C1}"/>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51" name="【博物館】&#10;有形固定資産減価償却率最小値テキスト">
          <a:extLst>
            <a:ext uri="{FF2B5EF4-FFF2-40B4-BE49-F238E27FC236}">
              <a16:creationId xmlns:a16="http://schemas.microsoft.com/office/drawing/2014/main" id="{A586555E-5043-424F-9A54-A126DCA82D55}"/>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52" name="直線コネクタ 651">
          <a:extLst>
            <a:ext uri="{FF2B5EF4-FFF2-40B4-BE49-F238E27FC236}">
              <a16:creationId xmlns:a16="http://schemas.microsoft.com/office/drawing/2014/main" id="{364226AD-67A5-43DB-9903-A5FE5B116BE0}"/>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53" name="【博物館】&#10;有形固定資産減価償却率最大値テキスト">
          <a:extLst>
            <a:ext uri="{FF2B5EF4-FFF2-40B4-BE49-F238E27FC236}">
              <a16:creationId xmlns:a16="http://schemas.microsoft.com/office/drawing/2014/main" id="{6358C4D2-2D1D-406A-B144-5CF34ED484E9}"/>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54" name="直線コネクタ 653">
          <a:extLst>
            <a:ext uri="{FF2B5EF4-FFF2-40B4-BE49-F238E27FC236}">
              <a16:creationId xmlns:a16="http://schemas.microsoft.com/office/drawing/2014/main" id="{52980849-8413-444F-9228-1C296C46D8EA}"/>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655" name="【博物館】&#10;有形固定資産減価償却率平均値テキスト">
          <a:extLst>
            <a:ext uri="{FF2B5EF4-FFF2-40B4-BE49-F238E27FC236}">
              <a16:creationId xmlns:a16="http://schemas.microsoft.com/office/drawing/2014/main" id="{E0432667-4AD0-4742-BC9F-82195BC2A11C}"/>
            </a:ext>
          </a:extLst>
        </xdr:cNvPr>
        <xdr:cNvSpPr txBox="1"/>
      </xdr:nvSpPr>
      <xdr:spPr>
        <a:xfrm>
          <a:off x="147447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56" name="フローチャート: 判断 655">
          <a:extLst>
            <a:ext uri="{FF2B5EF4-FFF2-40B4-BE49-F238E27FC236}">
              <a16:creationId xmlns:a16="http://schemas.microsoft.com/office/drawing/2014/main" id="{700791EA-C344-467F-8FF8-85243B73F3C4}"/>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657" name="フローチャート: 判断 656">
          <a:extLst>
            <a:ext uri="{FF2B5EF4-FFF2-40B4-BE49-F238E27FC236}">
              <a16:creationId xmlns:a16="http://schemas.microsoft.com/office/drawing/2014/main" id="{2CB33E38-4FD3-45A5-867F-971035A4573F}"/>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658" name="フローチャート: 判断 657">
          <a:extLst>
            <a:ext uri="{FF2B5EF4-FFF2-40B4-BE49-F238E27FC236}">
              <a16:creationId xmlns:a16="http://schemas.microsoft.com/office/drawing/2014/main" id="{BDA63FA7-889F-481C-A025-1EC0098D51BF}"/>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659" name="フローチャート: 判断 658">
          <a:extLst>
            <a:ext uri="{FF2B5EF4-FFF2-40B4-BE49-F238E27FC236}">
              <a16:creationId xmlns:a16="http://schemas.microsoft.com/office/drawing/2014/main" id="{BFB2D556-5B81-4AD3-AF86-AB59D0314A80}"/>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660" name="フローチャート: 判断 659">
          <a:extLst>
            <a:ext uri="{FF2B5EF4-FFF2-40B4-BE49-F238E27FC236}">
              <a16:creationId xmlns:a16="http://schemas.microsoft.com/office/drawing/2014/main" id="{55A8FC68-F425-4FA1-8871-05337E29DC4C}"/>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56CBC6E7-F43B-49B5-A9EE-D66CC6BA6290}"/>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DDE33ACF-C203-42CF-A906-AB59D49CD9B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55277C6B-5C80-4901-A05D-6B4A96EA599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79057C8-8778-48E8-AFBC-FD68596A3785}"/>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263DE460-A852-4501-AE67-7747F22E74A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636</xdr:rowOff>
    </xdr:from>
    <xdr:to>
      <xdr:col>85</xdr:col>
      <xdr:colOff>177800</xdr:colOff>
      <xdr:row>106</xdr:row>
      <xdr:rowOff>102236</xdr:rowOff>
    </xdr:to>
    <xdr:sp macro="" textlink="">
      <xdr:nvSpPr>
        <xdr:cNvPr id="666" name="楕円 665">
          <a:extLst>
            <a:ext uri="{FF2B5EF4-FFF2-40B4-BE49-F238E27FC236}">
              <a16:creationId xmlns:a16="http://schemas.microsoft.com/office/drawing/2014/main" id="{1CA1D9BE-D753-4005-B2B2-C2ED823709C8}"/>
            </a:ext>
          </a:extLst>
        </xdr:cNvPr>
        <xdr:cNvSpPr/>
      </xdr:nvSpPr>
      <xdr:spPr>
        <a:xfrm>
          <a:off x="14649450" y="171646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150513</xdr:rowOff>
    </xdr:from>
    <xdr:ext cx="405111" cy="259045"/>
    <xdr:sp macro="" textlink="">
      <xdr:nvSpPr>
        <xdr:cNvPr id="667" name="【博物館】&#10;有形固定資産減価償却率該当値テキスト">
          <a:extLst>
            <a:ext uri="{FF2B5EF4-FFF2-40B4-BE49-F238E27FC236}">
              <a16:creationId xmlns:a16="http://schemas.microsoft.com/office/drawing/2014/main" id="{D0027BDD-E561-495D-B3A5-8687CCE44B5B}"/>
            </a:ext>
          </a:extLst>
        </xdr:cNvPr>
        <xdr:cNvSpPr txBox="1"/>
      </xdr:nvSpPr>
      <xdr:spPr>
        <a:xfrm>
          <a:off x="14744700" y="1715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133986</xdr:rowOff>
    </xdr:from>
    <xdr:to>
      <xdr:col>81</xdr:col>
      <xdr:colOff>101600</xdr:colOff>
      <xdr:row>106</xdr:row>
      <xdr:rowOff>64136</xdr:rowOff>
    </xdr:to>
    <xdr:sp macro="" textlink="">
      <xdr:nvSpPr>
        <xdr:cNvPr id="668" name="楕円 667">
          <a:extLst>
            <a:ext uri="{FF2B5EF4-FFF2-40B4-BE49-F238E27FC236}">
              <a16:creationId xmlns:a16="http://schemas.microsoft.com/office/drawing/2014/main" id="{7880BD51-483D-41EB-8C8A-97DFD8224516}"/>
            </a:ext>
          </a:extLst>
        </xdr:cNvPr>
        <xdr:cNvSpPr/>
      </xdr:nvSpPr>
      <xdr:spPr>
        <a:xfrm>
          <a:off x="13887450" y="171361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13336</xdr:rowOff>
    </xdr:from>
    <xdr:to>
      <xdr:col>85</xdr:col>
      <xdr:colOff>127000</xdr:colOff>
      <xdr:row>106</xdr:row>
      <xdr:rowOff>51436</xdr:rowOff>
    </xdr:to>
    <xdr:cxnSp macro="">
      <xdr:nvCxnSpPr>
        <xdr:cNvPr id="669" name="直線コネクタ 668">
          <a:extLst>
            <a:ext uri="{FF2B5EF4-FFF2-40B4-BE49-F238E27FC236}">
              <a16:creationId xmlns:a16="http://schemas.microsoft.com/office/drawing/2014/main" id="{48DF3846-65F8-46CB-B8D5-C67635F855D0}"/>
            </a:ext>
          </a:extLst>
        </xdr:cNvPr>
        <xdr:cNvCxnSpPr/>
      </xdr:nvCxnSpPr>
      <xdr:spPr>
        <a:xfrm>
          <a:off x="13935075" y="17174211"/>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670" name="n_1aveValue【博物館】&#10;有形固定資産減価償却率">
          <a:extLst>
            <a:ext uri="{FF2B5EF4-FFF2-40B4-BE49-F238E27FC236}">
              <a16:creationId xmlns:a16="http://schemas.microsoft.com/office/drawing/2014/main" id="{E1FB62EF-B8B0-497A-98A7-F39BA3638EAF}"/>
            </a:ext>
          </a:extLst>
        </xdr:cNvPr>
        <xdr:cNvSpPr txBox="1"/>
      </xdr:nvSpPr>
      <xdr:spPr>
        <a:xfrm>
          <a:off x="13745219"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671" name="n_2aveValue【博物館】&#10;有形固定資産減価償却率">
          <a:extLst>
            <a:ext uri="{FF2B5EF4-FFF2-40B4-BE49-F238E27FC236}">
              <a16:creationId xmlns:a16="http://schemas.microsoft.com/office/drawing/2014/main" id="{CDA5E667-3E60-41FD-94FC-F71C81CBE841}"/>
            </a:ext>
          </a:extLst>
        </xdr:cNvPr>
        <xdr:cNvSpPr txBox="1"/>
      </xdr:nvSpPr>
      <xdr:spPr>
        <a:xfrm>
          <a:off x="12964169"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672" name="n_3aveValue【博物館】&#10;有形固定資産減価償却率">
          <a:extLst>
            <a:ext uri="{FF2B5EF4-FFF2-40B4-BE49-F238E27FC236}">
              <a16:creationId xmlns:a16="http://schemas.microsoft.com/office/drawing/2014/main" id="{5B6984AD-2D84-43E2-B1FD-FA1A040AA79C}"/>
            </a:ext>
          </a:extLst>
        </xdr:cNvPr>
        <xdr:cNvSpPr txBox="1"/>
      </xdr:nvSpPr>
      <xdr:spPr>
        <a:xfrm>
          <a:off x="12164069" y="1684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673" name="n_4aveValue【博物館】&#10;有形固定資産減価償却率">
          <a:extLst>
            <a:ext uri="{FF2B5EF4-FFF2-40B4-BE49-F238E27FC236}">
              <a16:creationId xmlns:a16="http://schemas.microsoft.com/office/drawing/2014/main" id="{8DDB93B5-3562-46A6-B15E-FF1A9DD24E8F}"/>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55263</xdr:rowOff>
    </xdr:from>
    <xdr:ext cx="405111" cy="259045"/>
    <xdr:sp macro="" textlink="">
      <xdr:nvSpPr>
        <xdr:cNvPr id="674" name="n_1mainValue【博物館】&#10;有形固定資産減価償却率">
          <a:extLst>
            <a:ext uri="{FF2B5EF4-FFF2-40B4-BE49-F238E27FC236}">
              <a16:creationId xmlns:a16="http://schemas.microsoft.com/office/drawing/2014/main" id="{8BAE6173-77F8-405C-8BD2-121D92338A63}"/>
            </a:ext>
          </a:extLst>
        </xdr:cNvPr>
        <xdr:cNvSpPr txBox="1"/>
      </xdr:nvSpPr>
      <xdr:spPr>
        <a:xfrm>
          <a:off x="13745219" y="172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a:extLst>
            <a:ext uri="{FF2B5EF4-FFF2-40B4-BE49-F238E27FC236}">
              <a16:creationId xmlns:a16="http://schemas.microsoft.com/office/drawing/2014/main" id="{A529337A-2375-458C-93F2-335F6C58319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76" name="正方形/長方形 675">
          <a:extLst>
            <a:ext uri="{FF2B5EF4-FFF2-40B4-BE49-F238E27FC236}">
              <a16:creationId xmlns:a16="http://schemas.microsoft.com/office/drawing/2014/main" id="{DC8BAF8C-3155-4D23-AEE5-D1863CDA5A83}"/>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77" name="正方形/長方形 676">
          <a:extLst>
            <a:ext uri="{FF2B5EF4-FFF2-40B4-BE49-F238E27FC236}">
              <a16:creationId xmlns:a16="http://schemas.microsoft.com/office/drawing/2014/main" id="{C5FB54CC-C361-422C-A701-7BC7C1A0C041}"/>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78" name="正方形/長方形 677">
          <a:extLst>
            <a:ext uri="{FF2B5EF4-FFF2-40B4-BE49-F238E27FC236}">
              <a16:creationId xmlns:a16="http://schemas.microsoft.com/office/drawing/2014/main" id="{A2106F79-5DF6-4B13-A49C-933D3B0D7685}"/>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79" name="正方形/長方形 678">
          <a:extLst>
            <a:ext uri="{FF2B5EF4-FFF2-40B4-BE49-F238E27FC236}">
              <a16:creationId xmlns:a16="http://schemas.microsoft.com/office/drawing/2014/main" id="{CD9B3938-E8DE-4977-AA0A-7BC6B9304C9D}"/>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a:extLst>
            <a:ext uri="{FF2B5EF4-FFF2-40B4-BE49-F238E27FC236}">
              <a16:creationId xmlns:a16="http://schemas.microsoft.com/office/drawing/2014/main" id="{AD96F65D-C94A-4CB7-8002-5F3F6AFF243E}"/>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a:extLst>
            <a:ext uri="{FF2B5EF4-FFF2-40B4-BE49-F238E27FC236}">
              <a16:creationId xmlns:a16="http://schemas.microsoft.com/office/drawing/2014/main" id="{BE72F66B-CEFD-461B-8DBD-F701BC662CE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a:extLst>
            <a:ext uri="{FF2B5EF4-FFF2-40B4-BE49-F238E27FC236}">
              <a16:creationId xmlns:a16="http://schemas.microsoft.com/office/drawing/2014/main" id="{8C500CC3-C0A2-4793-869E-5E063AD6E7C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3" name="直線コネクタ 682">
          <a:extLst>
            <a:ext uri="{FF2B5EF4-FFF2-40B4-BE49-F238E27FC236}">
              <a16:creationId xmlns:a16="http://schemas.microsoft.com/office/drawing/2014/main" id="{4AB87339-A1D0-4A7F-BA0C-2B978DB72FF3}"/>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id="{09DFF9D8-17E2-42AB-9C51-6AD0309B1748}"/>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5" name="直線コネクタ 684">
          <a:extLst>
            <a:ext uri="{FF2B5EF4-FFF2-40B4-BE49-F238E27FC236}">
              <a16:creationId xmlns:a16="http://schemas.microsoft.com/office/drawing/2014/main" id="{B40AD6A0-CB9B-43F5-A0D1-1B990FDE068B}"/>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6" name="テキスト ボックス 685">
          <a:extLst>
            <a:ext uri="{FF2B5EF4-FFF2-40B4-BE49-F238E27FC236}">
              <a16:creationId xmlns:a16="http://schemas.microsoft.com/office/drawing/2014/main" id="{7BD33743-BE02-480E-9839-5E8049C784AC}"/>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7" name="直線コネクタ 686">
          <a:extLst>
            <a:ext uri="{FF2B5EF4-FFF2-40B4-BE49-F238E27FC236}">
              <a16:creationId xmlns:a16="http://schemas.microsoft.com/office/drawing/2014/main" id="{C7BF5F33-B0A1-498C-B1C7-AB26079B0CC3}"/>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8" name="テキスト ボックス 687">
          <a:extLst>
            <a:ext uri="{FF2B5EF4-FFF2-40B4-BE49-F238E27FC236}">
              <a16:creationId xmlns:a16="http://schemas.microsoft.com/office/drawing/2014/main" id="{68B9383E-E273-47E6-AA7C-58DD03935C0B}"/>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9" name="直線コネクタ 688">
          <a:extLst>
            <a:ext uri="{FF2B5EF4-FFF2-40B4-BE49-F238E27FC236}">
              <a16:creationId xmlns:a16="http://schemas.microsoft.com/office/drawing/2014/main" id="{725B20AD-3130-485C-91E5-3BB503891845}"/>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0" name="テキスト ボックス 689">
          <a:extLst>
            <a:ext uri="{FF2B5EF4-FFF2-40B4-BE49-F238E27FC236}">
              <a16:creationId xmlns:a16="http://schemas.microsoft.com/office/drawing/2014/main" id="{E3E87729-CCF3-4974-8DC7-8D78E2931897}"/>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1" name="直線コネクタ 690">
          <a:extLst>
            <a:ext uri="{FF2B5EF4-FFF2-40B4-BE49-F238E27FC236}">
              <a16:creationId xmlns:a16="http://schemas.microsoft.com/office/drawing/2014/main" id="{5FC559AC-5B5E-4AB5-92E3-5F91E7C42DA7}"/>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2" name="テキスト ボックス 691">
          <a:extLst>
            <a:ext uri="{FF2B5EF4-FFF2-40B4-BE49-F238E27FC236}">
              <a16:creationId xmlns:a16="http://schemas.microsoft.com/office/drawing/2014/main" id="{3164E5D9-6597-4810-BBB6-27BAFE946B07}"/>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3" name="直線コネクタ 692">
          <a:extLst>
            <a:ext uri="{FF2B5EF4-FFF2-40B4-BE49-F238E27FC236}">
              <a16:creationId xmlns:a16="http://schemas.microsoft.com/office/drawing/2014/main" id="{00B46711-C3A0-44F8-A21E-CB0511C135DC}"/>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4" name="テキスト ボックス 693">
          <a:extLst>
            <a:ext uri="{FF2B5EF4-FFF2-40B4-BE49-F238E27FC236}">
              <a16:creationId xmlns:a16="http://schemas.microsoft.com/office/drawing/2014/main" id="{6350C725-9DB2-45C1-B30B-A5A442FCD263}"/>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9964DB01-01B9-4409-9C60-C7FAEFC82D37}"/>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E3FC3BBA-A8F0-4448-818E-CA5FDBECBAFF}"/>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博物館】&#10;一人当たり面積グラフ枠">
          <a:extLst>
            <a:ext uri="{FF2B5EF4-FFF2-40B4-BE49-F238E27FC236}">
              <a16:creationId xmlns:a16="http://schemas.microsoft.com/office/drawing/2014/main" id="{CC685C60-4BCD-43D6-AC89-58CFDD6B8F38}"/>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698" name="直線コネクタ 697">
          <a:extLst>
            <a:ext uri="{FF2B5EF4-FFF2-40B4-BE49-F238E27FC236}">
              <a16:creationId xmlns:a16="http://schemas.microsoft.com/office/drawing/2014/main" id="{3B06E149-D76C-4C8F-9080-4729E5AFF2F6}"/>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699" name="【博物館】&#10;一人当たり面積最小値テキスト">
          <a:extLst>
            <a:ext uri="{FF2B5EF4-FFF2-40B4-BE49-F238E27FC236}">
              <a16:creationId xmlns:a16="http://schemas.microsoft.com/office/drawing/2014/main" id="{D9C2D3AB-4D7C-4A01-822F-28634843C07B}"/>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00" name="直線コネクタ 699">
          <a:extLst>
            <a:ext uri="{FF2B5EF4-FFF2-40B4-BE49-F238E27FC236}">
              <a16:creationId xmlns:a16="http://schemas.microsoft.com/office/drawing/2014/main" id="{B067C7B8-1EA7-4277-9184-69138BA15F72}"/>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01" name="【博物館】&#10;一人当たり面積最大値テキスト">
          <a:extLst>
            <a:ext uri="{FF2B5EF4-FFF2-40B4-BE49-F238E27FC236}">
              <a16:creationId xmlns:a16="http://schemas.microsoft.com/office/drawing/2014/main" id="{2F30F82E-1A4E-453F-AB14-A921FA0A3FEE}"/>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02" name="直線コネクタ 701">
          <a:extLst>
            <a:ext uri="{FF2B5EF4-FFF2-40B4-BE49-F238E27FC236}">
              <a16:creationId xmlns:a16="http://schemas.microsoft.com/office/drawing/2014/main" id="{D387B829-AC8F-431C-8766-A3A1C5979482}"/>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03" name="【博物館】&#10;一人当たり面積平均値テキスト">
          <a:extLst>
            <a:ext uri="{FF2B5EF4-FFF2-40B4-BE49-F238E27FC236}">
              <a16:creationId xmlns:a16="http://schemas.microsoft.com/office/drawing/2014/main" id="{62FD4029-BE30-4701-82CC-01AB14B09D70}"/>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04" name="フローチャート: 判断 703">
          <a:extLst>
            <a:ext uri="{FF2B5EF4-FFF2-40B4-BE49-F238E27FC236}">
              <a16:creationId xmlns:a16="http://schemas.microsoft.com/office/drawing/2014/main" id="{E679ACC9-9A16-4714-BCB6-5AF7DCCAF99A}"/>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05" name="フローチャート: 判断 704">
          <a:extLst>
            <a:ext uri="{FF2B5EF4-FFF2-40B4-BE49-F238E27FC236}">
              <a16:creationId xmlns:a16="http://schemas.microsoft.com/office/drawing/2014/main" id="{207055C7-DEC6-4A42-8DA4-E3E0A71252D9}"/>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06" name="フローチャート: 判断 705">
          <a:extLst>
            <a:ext uri="{FF2B5EF4-FFF2-40B4-BE49-F238E27FC236}">
              <a16:creationId xmlns:a16="http://schemas.microsoft.com/office/drawing/2014/main" id="{AFA196DA-F116-4CF7-892D-438BF42D6BF4}"/>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07" name="フローチャート: 判断 706">
          <a:extLst>
            <a:ext uri="{FF2B5EF4-FFF2-40B4-BE49-F238E27FC236}">
              <a16:creationId xmlns:a16="http://schemas.microsoft.com/office/drawing/2014/main" id="{C0F7E6B6-F6C3-4ED3-8E24-C30BE41581E1}"/>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08" name="フローチャート: 判断 707">
          <a:extLst>
            <a:ext uri="{FF2B5EF4-FFF2-40B4-BE49-F238E27FC236}">
              <a16:creationId xmlns:a16="http://schemas.microsoft.com/office/drawing/2014/main" id="{E93489D6-77A9-4B4C-B81B-D0CCEA1D1BC3}"/>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CAA93D01-1211-48CD-BDB9-F272F1D99A8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8C44FA77-17BD-43BD-B642-8C330987A80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358D76A-3A38-42C5-B0DD-631DDAF404E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1A99F932-BBA1-4A95-89E6-5C58C8D7525C}"/>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A22F5A4A-2989-42D0-86FD-CB8B864C1743}"/>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714" name="楕円 713">
          <a:extLst>
            <a:ext uri="{FF2B5EF4-FFF2-40B4-BE49-F238E27FC236}">
              <a16:creationId xmlns:a16="http://schemas.microsoft.com/office/drawing/2014/main" id="{5B9849A1-EF50-4023-99CB-D078ED41E845}"/>
            </a:ext>
          </a:extLst>
        </xdr:cNvPr>
        <xdr:cNvSpPr/>
      </xdr:nvSpPr>
      <xdr:spPr>
        <a:xfrm>
          <a:off x="19897725" y="1763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108</xdr:row>
      <xdr:rowOff>54627</xdr:rowOff>
    </xdr:from>
    <xdr:ext cx="469744" cy="259045"/>
    <xdr:sp macro="" textlink="">
      <xdr:nvSpPr>
        <xdr:cNvPr id="715" name="【博物館】&#10;一人当たり面積該当値テキスト">
          <a:extLst>
            <a:ext uri="{FF2B5EF4-FFF2-40B4-BE49-F238E27FC236}">
              <a16:creationId xmlns:a16="http://schemas.microsoft.com/office/drawing/2014/main" id="{59731A80-F55A-4F7A-9914-589C89245DEA}"/>
            </a:ext>
          </a:extLst>
        </xdr:cNvPr>
        <xdr:cNvSpPr txBox="1"/>
      </xdr:nvSpPr>
      <xdr:spPr>
        <a:xfrm>
          <a:off x="20002500"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16" name="楕円 715">
          <a:extLst>
            <a:ext uri="{FF2B5EF4-FFF2-40B4-BE49-F238E27FC236}">
              <a16:creationId xmlns:a16="http://schemas.microsoft.com/office/drawing/2014/main" id="{561A488E-03CB-467A-8899-03D5FC36953B}"/>
            </a:ext>
          </a:extLst>
        </xdr:cNvPr>
        <xdr:cNvSpPr/>
      </xdr:nvSpPr>
      <xdr:spPr>
        <a:xfrm>
          <a:off x="19154775" y="17630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717" name="直線コネクタ 716">
          <a:extLst>
            <a:ext uri="{FF2B5EF4-FFF2-40B4-BE49-F238E27FC236}">
              <a16:creationId xmlns:a16="http://schemas.microsoft.com/office/drawing/2014/main" id="{78D73A40-E138-4404-8C6F-2A4EE04FF376}"/>
            </a:ext>
          </a:extLst>
        </xdr:cNvPr>
        <xdr:cNvCxnSpPr/>
      </xdr:nvCxnSpPr>
      <xdr:spPr>
        <a:xfrm>
          <a:off x="19202400" y="176688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18" name="楕円 717">
          <a:extLst>
            <a:ext uri="{FF2B5EF4-FFF2-40B4-BE49-F238E27FC236}">
              <a16:creationId xmlns:a16="http://schemas.microsoft.com/office/drawing/2014/main" id="{19E5A2E9-1844-43E1-8508-935720F4E9BD}"/>
            </a:ext>
          </a:extLst>
        </xdr:cNvPr>
        <xdr:cNvSpPr/>
      </xdr:nvSpPr>
      <xdr:spPr>
        <a:xfrm>
          <a:off x="18345150" y="17630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719" name="直線コネクタ 718">
          <a:extLst>
            <a:ext uri="{FF2B5EF4-FFF2-40B4-BE49-F238E27FC236}">
              <a16:creationId xmlns:a16="http://schemas.microsoft.com/office/drawing/2014/main" id="{9874A32B-DBC4-4844-96B0-FE4B22FB8E4B}"/>
            </a:ext>
          </a:extLst>
        </xdr:cNvPr>
        <xdr:cNvCxnSpPr/>
      </xdr:nvCxnSpPr>
      <xdr:spPr>
        <a:xfrm>
          <a:off x="18392775" y="176688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720" name="楕円 719">
          <a:extLst>
            <a:ext uri="{FF2B5EF4-FFF2-40B4-BE49-F238E27FC236}">
              <a16:creationId xmlns:a16="http://schemas.microsoft.com/office/drawing/2014/main" id="{12F644C4-5D9F-4F0C-9608-E30C4E286053}"/>
            </a:ext>
          </a:extLst>
        </xdr:cNvPr>
        <xdr:cNvSpPr/>
      </xdr:nvSpPr>
      <xdr:spPr>
        <a:xfrm>
          <a:off x="17554575" y="17630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721" name="直線コネクタ 720">
          <a:extLst>
            <a:ext uri="{FF2B5EF4-FFF2-40B4-BE49-F238E27FC236}">
              <a16:creationId xmlns:a16="http://schemas.microsoft.com/office/drawing/2014/main" id="{DB3299A4-599D-4AB5-BB7C-E5A3E0B98BAF}"/>
            </a:ext>
          </a:extLst>
        </xdr:cNvPr>
        <xdr:cNvCxnSpPr/>
      </xdr:nvCxnSpPr>
      <xdr:spPr>
        <a:xfrm>
          <a:off x="17602200" y="176688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139700</xdr:rowOff>
    </xdr:from>
    <xdr:to>
      <xdr:col>98</xdr:col>
      <xdr:colOff>38100</xdr:colOff>
      <xdr:row>109</xdr:row>
      <xdr:rowOff>69850</xdr:rowOff>
    </xdr:to>
    <xdr:sp macro="" textlink="">
      <xdr:nvSpPr>
        <xdr:cNvPr id="722" name="楕円 721">
          <a:extLst>
            <a:ext uri="{FF2B5EF4-FFF2-40B4-BE49-F238E27FC236}">
              <a16:creationId xmlns:a16="http://schemas.microsoft.com/office/drawing/2014/main" id="{75545D2E-4AAF-4C59-85F7-46A7703B9BAF}"/>
            </a:ext>
          </a:extLst>
        </xdr:cNvPr>
        <xdr:cNvSpPr/>
      </xdr:nvSpPr>
      <xdr:spPr>
        <a:xfrm>
          <a:off x="16754475" y="17630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19050</xdr:rowOff>
    </xdr:from>
    <xdr:to>
      <xdr:col>102</xdr:col>
      <xdr:colOff>114300</xdr:colOff>
      <xdr:row>109</xdr:row>
      <xdr:rowOff>19050</xdr:rowOff>
    </xdr:to>
    <xdr:cxnSp macro="">
      <xdr:nvCxnSpPr>
        <xdr:cNvPr id="723" name="直線コネクタ 722">
          <a:extLst>
            <a:ext uri="{FF2B5EF4-FFF2-40B4-BE49-F238E27FC236}">
              <a16:creationId xmlns:a16="http://schemas.microsoft.com/office/drawing/2014/main" id="{097A8502-5036-4EF2-AC76-2A2591593368}"/>
            </a:ext>
          </a:extLst>
        </xdr:cNvPr>
        <xdr:cNvCxnSpPr/>
      </xdr:nvCxnSpPr>
      <xdr:spPr>
        <a:xfrm>
          <a:off x="16802100" y="176688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143527</xdr:rowOff>
    </xdr:from>
    <xdr:ext cx="469744" cy="259045"/>
    <xdr:sp macro="" textlink="">
      <xdr:nvSpPr>
        <xdr:cNvPr id="724" name="n_1aveValue【博物館】&#10;一人当たり面積">
          <a:extLst>
            <a:ext uri="{FF2B5EF4-FFF2-40B4-BE49-F238E27FC236}">
              <a16:creationId xmlns:a16="http://schemas.microsoft.com/office/drawing/2014/main" id="{EFD4CA05-13F8-45C7-9140-A4A84E7B4156}"/>
            </a:ext>
          </a:extLst>
        </xdr:cNvPr>
        <xdr:cNvSpPr txBox="1"/>
      </xdr:nvSpPr>
      <xdr:spPr>
        <a:xfrm>
          <a:off x="189834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143527</xdr:rowOff>
    </xdr:from>
    <xdr:ext cx="469744" cy="259045"/>
    <xdr:sp macro="" textlink="">
      <xdr:nvSpPr>
        <xdr:cNvPr id="725" name="n_2aveValue【博物館】&#10;一人当たり面積">
          <a:extLst>
            <a:ext uri="{FF2B5EF4-FFF2-40B4-BE49-F238E27FC236}">
              <a16:creationId xmlns:a16="http://schemas.microsoft.com/office/drawing/2014/main" id="{091918B4-B73D-434F-9349-BAF94899C2D0}"/>
            </a:ext>
          </a:extLst>
        </xdr:cNvPr>
        <xdr:cNvSpPr txBox="1"/>
      </xdr:nvSpPr>
      <xdr:spPr>
        <a:xfrm>
          <a:off x="181833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143527</xdr:rowOff>
    </xdr:from>
    <xdr:ext cx="469744" cy="259045"/>
    <xdr:sp macro="" textlink="">
      <xdr:nvSpPr>
        <xdr:cNvPr id="726" name="n_3aveValue【博物館】&#10;一人当たり面積">
          <a:extLst>
            <a:ext uri="{FF2B5EF4-FFF2-40B4-BE49-F238E27FC236}">
              <a16:creationId xmlns:a16="http://schemas.microsoft.com/office/drawing/2014/main" id="{A41985A4-2CB8-4B62-9D88-463C90819745}"/>
            </a:ext>
          </a:extLst>
        </xdr:cNvPr>
        <xdr:cNvSpPr txBox="1"/>
      </xdr:nvSpPr>
      <xdr:spPr>
        <a:xfrm>
          <a:off x="173832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727" name="n_4aveValue【博物館】&#10;一人当たり面積">
          <a:extLst>
            <a:ext uri="{FF2B5EF4-FFF2-40B4-BE49-F238E27FC236}">
              <a16:creationId xmlns:a16="http://schemas.microsoft.com/office/drawing/2014/main" id="{6D7CCF7F-FE8F-4F14-BCC6-E56CF8E6DBA4}"/>
            </a:ext>
          </a:extLst>
        </xdr:cNvPr>
        <xdr:cNvSpPr txBox="1"/>
      </xdr:nvSpPr>
      <xdr:spPr>
        <a:xfrm>
          <a:off x="16592627" y="173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28" name="n_1mainValue【博物館】&#10;一人当たり面積">
          <a:extLst>
            <a:ext uri="{FF2B5EF4-FFF2-40B4-BE49-F238E27FC236}">
              <a16:creationId xmlns:a16="http://schemas.microsoft.com/office/drawing/2014/main" id="{C919EE86-27F2-4B2E-BF11-0852126F72C8}"/>
            </a:ext>
          </a:extLst>
        </xdr:cNvPr>
        <xdr:cNvSpPr txBox="1"/>
      </xdr:nvSpPr>
      <xdr:spPr>
        <a:xfrm>
          <a:off x="189834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29" name="n_2mainValue【博物館】&#10;一人当たり面積">
          <a:extLst>
            <a:ext uri="{FF2B5EF4-FFF2-40B4-BE49-F238E27FC236}">
              <a16:creationId xmlns:a16="http://schemas.microsoft.com/office/drawing/2014/main" id="{22207E98-9604-4047-B279-13DCA0AE27C4}"/>
            </a:ext>
          </a:extLst>
        </xdr:cNvPr>
        <xdr:cNvSpPr txBox="1"/>
      </xdr:nvSpPr>
      <xdr:spPr>
        <a:xfrm>
          <a:off x="181833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730" name="n_3mainValue【博物館】&#10;一人当たり面積">
          <a:extLst>
            <a:ext uri="{FF2B5EF4-FFF2-40B4-BE49-F238E27FC236}">
              <a16:creationId xmlns:a16="http://schemas.microsoft.com/office/drawing/2014/main" id="{F1636F50-68E4-4A94-9D02-BC03F8FD0110}"/>
            </a:ext>
          </a:extLst>
        </xdr:cNvPr>
        <xdr:cNvSpPr txBox="1"/>
      </xdr:nvSpPr>
      <xdr:spPr>
        <a:xfrm>
          <a:off x="17383202"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60977</xdr:rowOff>
    </xdr:from>
    <xdr:ext cx="469744" cy="259045"/>
    <xdr:sp macro="" textlink="">
      <xdr:nvSpPr>
        <xdr:cNvPr id="731" name="n_4mainValue【博物館】&#10;一人当たり面積">
          <a:extLst>
            <a:ext uri="{FF2B5EF4-FFF2-40B4-BE49-F238E27FC236}">
              <a16:creationId xmlns:a16="http://schemas.microsoft.com/office/drawing/2014/main" id="{4117A8BB-9A76-4971-858B-2EEAA64A6B1D}"/>
            </a:ext>
          </a:extLst>
        </xdr:cNvPr>
        <xdr:cNvSpPr txBox="1"/>
      </xdr:nvSpPr>
      <xdr:spPr>
        <a:xfrm>
          <a:off x="16592627" y="177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140F79F4-C89C-4B09-8D9D-E266DF0B94E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00FB0E02-5A05-4F0E-BC5A-DAE16B85F97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E096C0AC-FC3F-4A02-9086-6028CB3CA1F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博物館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がグループ平均を上回っているが、その他の施設類型ではいずれもグループ平均を下回っており、特に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はグループ平均を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ポイント程度下回っている。</a:t>
          </a:r>
        </a:p>
        <a:p>
          <a:r>
            <a:rPr kumimoji="1" lang="ja-JP" altLang="en-US" sz="1300">
              <a:latin typeface="ＭＳ Ｐゴシック" panose="020B0600070205080204" pitchFamily="50" charset="-128"/>
              <a:ea typeface="ＭＳ Ｐゴシック" panose="020B0600070205080204" pitchFamily="50" charset="-128"/>
            </a:rPr>
            <a:t>　 また、施設類型別の一人当たり数値については、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道路（一人当たり延長）</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博物館（一人当たり面積）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がグループ内最小、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公営住宅（一人当たり面積）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がグループ内最大となっている。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空港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については該当施設がないため空欄。）</a:t>
          </a:r>
        </a:p>
        <a:p>
          <a:r>
            <a:rPr kumimoji="1" lang="ja-JP" altLang="en-US" sz="1300">
              <a:latin typeface="ＭＳ Ｐゴシック" panose="020B0600070205080204" pitchFamily="50" charset="-128"/>
              <a:ea typeface="ＭＳ Ｐゴシック" panose="020B0600070205080204" pitchFamily="50" charset="-128"/>
            </a:rPr>
            <a:t>〇本府においては、平成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大阪府ファシリティマネジメント基本方針（大阪府公共施設等総合管理計画）」を策定しており、そのもとにインフラ、府営住宅、警察施設、学校などの各施設類型別の詳細な取組方針を定めた計画（「施設類型別計画」）を策定し、それぞれの課題に</a:t>
          </a:r>
        </a:p>
        <a:p>
          <a:r>
            <a:rPr kumimoji="1" lang="ja-JP" altLang="en-US" sz="1300">
              <a:latin typeface="ＭＳ Ｐゴシック" panose="020B0600070205080204" pitchFamily="50" charset="-128"/>
              <a:ea typeface="ＭＳ Ｐゴシック" panose="020B0600070205080204" pitchFamily="50" charset="-128"/>
            </a:rPr>
            <a:t>　 応じた取組みを推進しているところである。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BE1EA4-2B83-422D-9C6B-3F5ADAD9AC8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58AEFB-3AEE-45B2-B105-FF06AE73F56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ECC8FF-D7C1-43A4-B889-D9D7225130E1}"/>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A9D340-DF0C-4AE4-860D-9A0E02C4213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10632D-E626-493A-AC7A-B0DDE925B18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005FF7-0792-42EA-B7DA-BDD019EDA7B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D7D9B0-AA26-4363-9FD1-2CD67F263B2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5BD822-E7A7-458C-A174-C07878776FF1}"/>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AB3FBD-4A17-4215-9CF5-65BC2959EEB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B7F488-2DC4-4F55-8305-79170AF2B9A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4EB962-24EE-404A-864C-330A36EA63D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84F8A3-DADA-408A-B9E0-9AC03661057A}"/>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23A636-AE03-4674-8AC5-0B008C492C1C}"/>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1ABF04-001F-4D1F-A6E0-038F0825CF0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3ACA83-3853-4557-8A15-342C4E6B9A7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60AE0C-39E4-4FF0-B635-5442965A185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414264-F149-45FD-823A-A9DA450F5AC1}"/>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62ED18-31EA-4D44-97D2-3BB9E7FD43F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77348A-4546-492F-8098-EB123A2179F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356400-236F-4848-A2BA-D4878852EC5E}"/>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34C467-DC38-497B-A611-29043CFC382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CF6691A-AB1F-4709-9651-55B2A921B81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778E7B-9256-42DE-93CC-95F9EAF5D50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6598DA-25F1-4A39-A838-5AC7633FC97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99DEED-1743-440E-A634-3FE6C1F3C943}"/>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022514-E72B-47F2-BD74-7C9068347C8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1F8880-829A-480D-B004-03BD373734A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5A9E48-4326-445E-8232-C43DF5E6E85F}"/>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5D9DC3AA-61E9-4E67-8244-569A707E1B6F}"/>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6BF89010-8125-4D18-8926-2F15621E7826}"/>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F7095A1-9FE3-446F-A142-ACA3DA268AB9}"/>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427394D2-48B7-4BFB-9D2D-9248761F067C}"/>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20021D0F-4965-4FE5-8452-AC10026A3E2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8F1CD65B-81AA-4C73-AC04-F5DC55C82F3B}"/>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9B095E8E-A05C-43B6-BFFA-FDD16B69B60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8D8B8945-C824-466C-B020-7679572F9DB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00E8DE18-C0C8-469C-BCA6-BA88E1A53325}"/>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65831081-5C77-4FF8-B560-C1FCA070EE29}"/>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69732B-2C0A-4B97-BB93-F1843F1494B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0EB3A31-D5CA-4CC9-8630-9E1E434CA54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9BEC4F-AB3B-42F1-9989-AE6A79210A2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1647F50-B39A-4089-A5F7-45FD18B04004}"/>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B82A6D-E535-486C-8CFE-93FD57DDA4F0}"/>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0E5F940-469D-46E2-A60B-5FF4353A8788}"/>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69783E6-0FE1-448F-862A-F9FB74F4C27A}"/>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46DE5C8-3714-42F0-9F58-FEFB9C853E5B}"/>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49496F7-CA25-4606-853F-336D62E642D6}"/>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B420B4-0BA6-42AC-92C0-9931AFC3527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928366-C893-414F-BF9C-4A956033359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25D84DC-C10E-46E3-9587-F37E7B52B5A5}"/>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F01BACC-A959-41A3-BA63-14CC9B48706D}"/>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4040D4D-816C-4E1F-8E22-239375A9F61B}"/>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14B20F-39C7-418A-AA2C-C5F0E861898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CD59B4-3BF4-4757-93B4-89903DD4B109}"/>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B019DC28-37DE-4CB8-A2BB-D34FC41F4E33}"/>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94AC561E-B08B-4D75-BA94-FD8E1A28FAFC}"/>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78032E43-0E47-40D2-A379-80A48337FFFC}"/>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C3C5DA86-A7E5-47C6-BC51-DCE07E29B240}"/>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2763BC84-1E5A-49BA-AB4C-6080A0E0BA55}"/>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D4371555-D7F6-4501-A1A1-7AFA3AF65469}"/>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7C3B3AA5-4513-4140-A6E0-822067B5C3D7}"/>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D19E50A0-0EC9-467B-B850-D185BC3882DD}"/>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93A059B7-AB49-4909-A60C-C014B04F479B}"/>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81A94B50-1D8B-4F9B-8BAE-C410979A1525}"/>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1FDA7E22-65E5-486F-8BD8-D05168AD8647}"/>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191C37C2-3999-4A8C-89E3-966FBEA1D4D8}"/>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7A312E-CAD0-458D-8640-54DDADF797D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5A1C41-3DDC-49A4-AA71-DFD66F0D8BC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4903E5-DEEA-4303-92CB-1FB28CCA967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EE8C024-5CF1-493A-A3E9-92CED8604D5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4C1E8E-7CB5-4783-88C3-3FA60D2E1EA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a:extLst>
            <a:ext uri="{FF2B5EF4-FFF2-40B4-BE49-F238E27FC236}">
              <a16:creationId xmlns:a16="http://schemas.microsoft.com/office/drawing/2014/main" id="{0F34D012-E41A-4CAC-BF7B-F459A26D5978}"/>
            </a:ext>
          </a:extLst>
        </xdr:cNvPr>
        <xdr:cNvSpPr/>
      </xdr:nvSpPr>
      <xdr:spPr>
        <a:xfrm>
          <a:off x="4124325" y="6264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89552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7C5656A0-0DA8-46BE-A358-3BEA79A9C154}"/>
            </a:ext>
          </a:extLst>
        </xdr:cNvPr>
        <xdr:cNvSpPr txBox="1"/>
      </xdr:nvSpPr>
      <xdr:spPr>
        <a:xfrm>
          <a:off x="42291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a:extLst>
            <a:ext uri="{FF2B5EF4-FFF2-40B4-BE49-F238E27FC236}">
              <a16:creationId xmlns:a16="http://schemas.microsoft.com/office/drawing/2014/main" id="{D6D3BD94-DABF-4B4D-BCC2-16B710A1272F}"/>
            </a:ext>
          </a:extLst>
        </xdr:cNvPr>
        <xdr:cNvSpPr/>
      </xdr:nvSpPr>
      <xdr:spPr>
        <a:xfrm>
          <a:off x="3381375" y="6221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161925</xdr:rowOff>
    </xdr:to>
    <xdr:cxnSp macro="">
      <xdr:nvCxnSpPr>
        <xdr:cNvPr id="76" name="直線コネクタ 75">
          <a:extLst>
            <a:ext uri="{FF2B5EF4-FFF2-40B4-BE49-F238E27FC236}">
              <a16:creationId xmlns:a16="http://schemas.microsoft.com/office/drawing/2014/main" id="{AFAE8BD9-D7BC-4638-A6A0-D4675DE79AD7}"/>
            </a:ext>
          </a:extLst>
        </xdr:cNvPr>
        <xdr:cNvCxnSpPr/>
      </xdr:nvCxnSpPr>
      <xdr:spPr>
        <a:xfrm>
          <a:off x="3429000" y="6278245"/>
          <a:ext cx="7524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77" name="n_1aveValue【体育館・プール】&#10;有形固定資産減価償却率">
          <a:extLst>
            <a:ext uri="{FF2B5EF4-FFF2-40B4-BE49-F238E27FC236}">
              <a16:creationId xmlns:a16="http://schemas.microsoft.com/office/drawing/2014/main" id="{F9183A33-C66E-44F2-8FEF-7D2B573EB86B}"/>
            </a:ext>
          </a:extLst>
        </xdr:cNvPr>
        <xdr:cNvSpPr txBox="1"/>
      </xdr:nvSpPr>
      <xdr:spPr>
        <a:xfrm>
          <a:off x="32391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78" name="n_2aveValue【体育館・プール】&#10;有形固定資産減価償却率">
          <a:extLst>
            <a:ext uri="{FF2B5EF4-FFF2-40B4-BE49-F238E27FC236}">
              <a16:creationId xmlns:a16="http://schemas.microsoft.com/office/drawing/2014/main" id="{1E9CE679-290B-4B93-BDE5-3C51574A5AB6}"/>
            </a:ext>
          </a:extLst>
        </xdr:cNvPr>
        <xdr:cNvSpPr txBox="1"/>
      </xdr:nvSpPr>
      <xdr:spPr>
        <a:xfrm>
          <a:off x="2439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79" name="n_3aveValue【体育館・プール】&#10;有形固定資産減価償却率">
          <a:extLst>
            <a:ext uri="{FF2B5EF4-FFF2-40B4-BE49-F238E27FC236}">
              <a16:creationId xmlns:a16="http://schemas.microsoft.com/office/drawing/2014/main" id="{D58C9A1C-0977-4D08-BD21-BDE585C68125}"/>
            </a:ext>
          </a:extLst>
        </xdr:cNvPr>
        <xdr:cNvSpPr txBox="1"/>
      </xdr:nvSpPr>
      <xdr:spPr>
        <a:xfrm>
          <a:off x="1648469"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0" name="n_4aveValue【体育館・プール】&#10;有形固定資産減価償却率">
          <a:extLst>
            <a:ext uri="{FF2B5EF4-FFF2-40B4-BE49-F238E27FC236}">
              <a16:creationId xmlns:a16="http://schemas.microsoft.com/office/drawing/2014/main" id="{18000E38-E95C-4053-BAC0-2EC1E2A0CDBC}"/>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1" name="n_1mainValue【体育館・プール】&#10;有形固定資産減価償却率">
          <a:extLst>
            <a:ext uri="{FF2B5EF4-FFF2-40B4-BE49-F238E27FC236}">
              <a16:creationId xmlns:a16="http://schemas.microsoft.com/office/drawing/2014/main" id="{EDB2FEEC-B9BA-4DCF-902D-F8F6682CA702}"/>
            </a:ext>
          </a:extLst>
        </xdr:cNvPr>
        <xdr:cNvSpPr txBox="1"/>
      </xdr:nvSpPr>
      <xdr:spPr>
        <a:xfrm>
          <a:off x="32391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3B9E86A-1BDE-49CE-BBFB-FE116C99C74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a:extLst>
            <a:ext uri="{FF2B5EF4-FFF2-40B4-BE49-F238E27FC236}">
              <a16:creationId xmlns:a16="http://schemas.microsoft.com/office/drawing/2014/main" id="{A8E8237F-4FAE-441A-B840-4F8FF67765BF}"/>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a:extLst>
            <a:ext uri="{FF2B5EF4-FFF2-40B4-BE49-F238E27FC236}">
              <a16:creationId xmlns:a16="http://schemas.microsoft.com/office/drawing/2014/main" id="{CC16955D-6C87-4CC7-88CB-FE10FF110468}"/>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a:extLst>
            <a:ext uri="{FF2B5EF4-FFF2-40B4-BE49-F238E27FC236}">
              <a16:creationId xmlns:a16="http://schemas.microsoft.com/office/drawing/2014/main" id="{F1D4F54E-8F84-4CB5-8FE5-6BE7E9EA48E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a:extLst>
            <a:ext uri="{FF2B5EF4-FFF2-40B4-BE49-F238E27FC236}">
              <a16:creationId xmlns:a16="http://schemas.microsoft.com/office/drawing/2014/main" id="{62181350-F284-4186-B628-F5AB82F500A7}"/>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D8B82E8-3FC6-4F58-83F7-6B822CDA2EDF}"/>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DEFBF65-A9FA-42FC-A2C9-B1B8F7253DDD}"/>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0C8D1D4-9AF8-464B-A744-6F8900425EF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9D900319-1281-4B17-85A9-0F0A57FF26E1}"/>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579D2E06-64D2-4EC6-B522-F1B8B4D05DB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5AB8272E-5E92-474C-A7EB-F1CDBB227DA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E72F6EBC-04C2-4311-91B5-DA7D214F2374}"/>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A14D9C8-CF12-4295-80E5-E0CA81D0C80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66566934-E156-468D-AC18-D39F81D48BBD}"/>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48DD4B1-76ED-4357-978C-5E8F57CAFFAE}"/>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987E7CCD-7D5C-46CB-AD87-1E21D2423D2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523FFFF3-8B18-46C9-8EC8-04E01F9E80F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C3A2AD4C-2FD6-4B8E-8CD4-F43CE2A0D3D4}"/>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CC1094AC-F3EF-48FB-B4D2-0ACB687D54DB}"/>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319D1BE9-5B48-4FE1-AD5D-97724A676B29}"/>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a:extLst>
            <a:ext uri="{FF2B5EF4-FFF2-40B4-BE49-F238E27FC236}">
              <a16:creationId xmlns:a16="http://schemas.microsoft.com/office/drawing/2014/main" id="{7C5F54AA-E386-474C-AE94-474F89791A9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3" name="直線コネクタ 102">
          <a:extLst>
            <a:ext uri="{FF2B5EF4-FFF2-40B4-BE49-F238E27FC236}">
              <a16:creationId xmlns:a16="http://schemas.microsoft.com/office/drawing/2014/main" id="{B47FD261-FFBB-42F9-B109-1ABEEA673E76}"/>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4" name="【体育館・プール】&#10;一人当たり面積最小値テキスト">
          <a:extLst>
            <a:ext uri="{FF2B5EF4-FFF2-40B4-BE49-F238E27FC236}">
              <a16:creationId xmlns:a16="http://schemas.microsoft.com/office/drawing/2014/main" id="{5A590670-D35C-470A-9D60-DF0A1CFA384D}"/>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5" name="直線コネクタ 104">
          <a:extLst>
            <a:ext uri="{FF2B5EF4-FFF2-40B4-BE49-F238E27FC236}">
              <a16:creationId xmlns:a16="http://schemas.microsoft.com/office/drawing/2014/main" id="{56DF0787-08BA-4640-8AEC-97486EC16E31}"/>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06" name="【体育館・プール】&#10;一人当たり面積最大値テキスト">
          <a:extLst>
            <a:ext uri="{FF2B5EF4-FFF2-40B4-BE49-F238E27FC236}">
              <a16:creationId xmlns:a16="http://schemas.microsoft.com/office/drawing/2014/main" id="{29FF5C55-C631-4C58-8B2D-1D84A98965E6}"/>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07" name="直線コネクタ 106">
          <a:extLst>
            <a:ext uri="{FF2B5EF4-FFF2-40B4-BE49-F238E27FC236}">
              <a16:creationId xmlns:a16="http://schemas.microsoft.com/office/drawing/2014/main" id="{01DF0425-C755-4D91-B3A0-19E9AA109842}"/>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8" name="【体育館・プール】&#10;一人当たり面積平均値テキスト">
          <a:extLst>
            <a:ext uri="{FF2B5EF4-FFF2-40B4-BE49-F238E27FC236}">
              <a16:creationId xmlns:a16="http://schemas.microsoft.com/office/drawing/2014/main" id="{4387BC9D-3D45-4343-B50D-CB1EA403BD52}"/>
            </a:ext>
          </a:extLst>
        </xdr:cNvPr>
        <xdr:cNvSpPr txBox="1"/>
      </xdr:nvSpPr>
      <xdr:spPr>
        <a:xfrm>
          <a:off x="9477375"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9" name="フローチャート: 判断 108">
          <a:extLst>
            <a:ext uri="{FF2B5EF4-FFF2-40B4-BE49-F238E27FC236}">
              <a16:creationId xmlns:a16="http://schemas.microsoft.com/office/drawing/2014/main" id="{53A66E02-F7E9-4F11-88C7-1F9B0B382FB6}"/>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0" name="フローチャート: 判断 109">
          <a:extLst>
            <a:ext uri="{FF2B5EF4-FFF2-40B4-BE49-F238E27FC236}">
              <a16:creationId xmlns:a16="http://schemas.microsoft.com/office/drawing/2014/main" id="{8AC604D9-B593-4868-BC10-DCE80A281D0C}"/>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1" name="フローチャート: 判断 110">
          <a:extLst>
            <a:ext uri="{FF2B5EF4-FFF2-40B4-BE49-F238E27FC236}">
              <a16:creationId xmlns:a16="http://schemas.microsoft.com/office/drawing/2014/main" id="{E7CAFA23-EDA1-4303-9264-DB77D482A77A}"/>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2" name="フローチャート: 判断 111">
          <a:extLst>
            <a:ext uri="{FF2B5EF4-FFF2-40B4-BE49-F238E27FC236}">
              <a16:creationId xmlns:a16="http://schemas.microsoft.com/office/drawing/2014/main" id="{06348DE2-1E57-4B4B-A4DE-66099F0C28B4}"/>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3" name="フローチャート: 判断 112">
          <a:extLst>
            <a:ext uri="{FF2B5EF4-FFF2-40B4-BE49-F238E27FC236}">
              <a16:creationId xmlns:a16="http://schemas.microsoft.com/office/drawing/2014/main" id="{FD1C27B7-E191-4CC0-A800-A66595A5ED68}"/>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9ABCA12-0603-4A84-BC05-0AD62A96048B}"/>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AE737B5-4AB6-4599-A07E-9B5FCAD5DDC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7D50BA6-EFD6-47A9-81AE-FE95638ADD27}"/>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C7F57E0-4773-4BDE-9F33-ECADED032C6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176CF36-8642-4AB0-A3EA-7C0CD39CF4F1}"/>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19" name="楕円 118">
          <a:extLst>
            <a:ext uri="{FF2B5EF4-FFF2-40B4-BE49-F238E27FC236}">
              <a16:creationId xmlns:a16="http://schemas.microsoft.com/office/drawing/2014/main" id="{16EE3F08-0366-473C-8ACC-ECF013F34052}"/>
            </a:ext>
          </a:extLst>
        </xdr:cNvPr>
        <xdr:cNvSpPr/>
      </xdr:nvSpPr>
      <xdr:spPr>
        <a:xfrm>
          <a:off x="9401175" y="67437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16527</xdr:rowOff>
    </xdr:from>
    <xdr:ext cx="469744" cy="259045"/>
    <xdr:sp macro="" textlink="">
      <xdr:nvSpPr>
        <xdr:cNvPr id="120" name="【体育館・プール】&#10;一人当たり面積該当値テキスト">
          <a:extLst>
            <a:ext uri="{FF2B5EF4-FFF2-40B4-BE49-F238E27FC236}">
              <a16:creationId xmlns:a16="http://schemas.microsoft.com/office/drawing/2014/main" id="{0A0D3649-DD62-47DD-BA81-D779B1BC0C94}"/>
            </a:ext>
          </a:extLst>
        </xdr:cNvPr>
        <xdr:cNvSpPr txBox="1"/>
      </xdr:nvSpPr>
      <xdr:spPr>
        <a:xfrm>
          <a:off x="9477375" y="66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101600</xdr:rowOff>
    </xdr:from>
    <xdr:to>
      <xdr:col>50</xdr:col>
      <xdr:colOff>165100</xdr:colOff>
      <xdr:row>42</xdr:row>
      <xdr:rowOff>31750</xdr:rowOff>
    </xdr:to>
    <xdr:sp macro="" textlink="">
      <xdr:nvSpPr>
        <xdr:cNvPr id="121" name="楕円 120">
          <a:extLst>
            <a:ext uri="{FF2B5EF4-FFF2-40B4-BE49-F238E27FC236}">
              <a16:creationId xmlns:a16="http://schemas.microsoft.com/office/drawing/2014/main" id="{52027999-D060-4800-8886-D2DF2C8D7838}"/>
            </a:ext>
          </a:extLst>
        </xdr:cNvPr>
        <xdr:cNvSpPr/>
      </xdr:nvSpPr>
      <xdr:spPr>
        <a:xfrm>
          <a:off x="8639175" y="6743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152400</xdr:rowOff>
    </xdr:from>
    <xdr:to>
      <xdr:col>55</xdr:col>
      <xdr:colOff>0</xdr:colOff>
      <xdr:row>41</xdr:row>
      <xdr:rowOff>152400</xdr:rowOff>
    </xdr:to>
    <xdr:cxnSp macro="">
      <xdr:nvCxnSpPr>
        <xdr:cNvPr id="122" name="直線コネクタ 121">
          <a:extLst>
            <a:ext uri="{FF2B5EF4-FFF2-40B4-BE49-F238E27FC236}">
              <a16:creationId xmlns:a16="http://schemas.microsoft.com/office/drawing/2014/main" id="{CD587059-2C95-495E-B0D1-F32D60A6A89F}"/>
            </a:ext>
          </a:extLst>
        </xdr:cNvPr>
        <xdr:cNvCxnSpPr/>
      </xdr:nvCxnSpPr>
      <xdr:spPr>
        <a:xfrm>
          <a:off x="8686800" y="67913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101600</xdr:rowOff>
    </xdr:from>
    <xdr:to>
      <xdr:col>46</xdr:col>
      <xdr:colOff>38100</xdr:colOff>
      <xdr:row>42</xdr:row>
      <xdr:rowOff>31750</xdr:rowOff>
    </xdr:to>
    <xdr:sp macro="" textlink="">
      <xdr:nvSpPr>
        <xdr:cNvPr id="123" name="楕円 122">
          <a:extLst>
            <a:ext uri="{FF2B5EF4-FFF2-40B4-BE49-F238E27FC236}">
              <a16:creationId xmlns:a16="http://schemas.microsoft.com/office/drawing/2014/main" id="{744021E2-9FC8-4E0C-8DDD-B5A388D90D20}"/>
            </a:ext>
          </a:extLst>
        </xdr:cNvPr>
        <xdr:cNvSpPr/>
      </xdr:nvSpPr>
      <xdr:spPr>
        <a:xfrm>
          <a:off x="7839075" y="6743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152400</xdr:rowOff>
    </xdr:from>
    <xdr:to>
      <xdr:col>50</xdr:col>
      <xdr:colOff>114300</xdr:colOff>
      <xdr:row>41</xdr:row>
      <xdr:rowOff>152400</xdr:rowOff>
    </xdr:to>
    <xdr:cxnSp macro="">
      <xdr:nvCxnSpPr>
        <xdr:cNvPr id="124" name="直線コネクタ 123">
          <a:extLst>
            <a:ext uri="{FF2B5EF4-FFF2-40B4-BE49-F238E27FC236}">
              <a16:creationId xmlns:a16="http://schemas.microsoft.com/office/drawing/2014/main" id="{C1E43250-9FAB-49F4-B831-DE2F8D8DD300}"/>
            </a:ext>
          </a:extLst>
        </xdr:cNvPr>
        <xdr:cNvCxnSpPr/>
      </xdr:nvCxnSpPr>
      <xdr:spPr>
        <a:xfrm>
          <a:off x="7886700" y="6791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101600</xdr:rowOff>
    </xdr:from>
    <xdr:to>
      <xdr:col>41</xdr:col>
      <xdr:colOff>101600</xdr:colOff>
      <xdr:row>42</xdr:row>
      <xdr:rowOff>31750</xdr:rowOff>
    </xdr:to>
    <xdr:sp macro="" textlink="">
      <xdr:nvSpPr>
        <xdr:cNvPr id="125" name="楕円 124">
          <a:extLst>
            <a:ext uri="{FF2B5EF4-FFF2-40B4-BE49-F238E27FC236}">
              <a16:creationId xmlns:a16="http://schemas.microsoft.com/office/drawing/2014/main" id="{31083AEC-FA90-48AF-A64F-C3248865FED5}"/>
            </a:ext>
          </a:extLst>
        </xdr:cNvPr>
        <xdr:cNvSpPr/>
      </xdr:nvSpPr>
      <xdr:spPr>
        <a:xfrm>
          <a:off x="7029450" y="6743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152400</xdr:rowOff>
    </xdr:from>
    <xdr:to>
      <xdr:col>45</xdr:col>
      <xdr:colOff>177800</xdr:colOff>
      <xdr:row>41</xdr:row>
      <xdr:rowOff>152400</xdr:rowOff>
    </xdr:to>
    <xdr:cxnSp macro="">
      <xdr:nvCxnSpPr>
        <xdr:cNvPr id="126" name="直線コネクタ 125">
          <a:extLst>
            <a:ext uri="{FF2B5EF4-FFF2-40B4-BE49-F238E27FC236}">
              <a16:creationId xmlns:a16="http://schemas.microsoft.com/office/drawing/2014/main" id="{88688189-D394-405A-88AB-36DF6B077870}"/>
            </a:ext>
          </a:extLst>
        </xdr:cNvPr>
        <xdr:cNvCxnSpPr/>
      </xdr:nvCxnSpPr>
      <xdr:spPr>
        <a:xfrm>
          <a:off x="7077075" y="6791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101600</xdr:rowOff>
    </xdr:from>
    <xdr:to>
      <xdr:col>36</xdr:col>
      <xdr:colOff>165100</xdr:colOff>
      <xdr:row>42</xdr:row>
      <xdr:rowOff>31750</xdr:rowOff>
    </xdr:to>
    <xdr:sp macro="" textlink="">
      <xdr:nvSpPr>
        <xdr:cNvPr id="127" name="楕円 126">
          <a:extLst>
            <a:ext uri="{FF2B5EF4-FFF2-40B4-BE49-F238E27FC236}">
              <a16:creationId xmlns:a16="http://schemas.microsoft.com/office/drawing/2014/main" id="{99CE80CD-9FF1-47F1-851F-B97CB1287302}"/>
            </a:ext>
          </a:extLst>
        </xdr:cNvPr>
        <xdr:cNvSpPr/>
      </xdr:nvSpPr>
      <xdr:spPr>
        <a:xfrm>
          <a:off x="6238875" y="6743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152400</xdr:rowOff>
    </xdr:from>
    <xdr:to>
      <xdr:col>41</xdr:col>
      <xdr:colOff>50800</xdr:colOff>
      <xdr:row>41</xdr:row>
      <xdr:rowOff>152400</xdr:rowOff>
    </xdr:to>
    <xdr:cxnSp macro="">
      <xdr:nvCxnSpPr>
        <xdr:cNvPr id="128" name="直線コネクタ 127">
          <a:extLst>
            <a:ext uri="{FF2B5EF4-FFF2-40B4-BE49-F238E27FC236}">
              <a16:creationId xmlns:a16="http://schemas.microsoft.com/office/drawing/2014/main" id="{8D18D8DF-52AD-4C0A-98DD-E8495EB72293}"/>
            </a:ext>
          </a:extLst>
        </xdr:cNvPr>
        <xdr:cNvCxnSpPr/>
      </xdr:nvCxnSpPr>
      <xdr:spPr>
        <a:xfrm>
          <a:off x="6286500" y="6791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9" name="n_1aveValue【体育館・プール】&#10;一人当たり面積">
          <a:extLst>
            <a:ext uri="{FF2B5EF4-FFF2-40B4-BE49-F238E27FC236}">
              <a16:creationId xmlns:a16="http://schemas.microsoft.com/office/drawing/2014/main" id="{14B012F8-779A-495B-AEC6-41A76A8D9C14}"/>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0" name="n_2aveValue【体育館・プール】&#10;一人当たり面積">
          <a:extLst>
            <a:ext uri="{FF2B5EF4-FFF2-40B4-BE49-F238E27FC236}">
              <a16:creationId xmlns:a16="http://schemas.microsoft.com/office/drawing/2014/main" id="{653D237D-91C9-46D8-9725-0677E3551CB2}"/>
            </a:ext>
          </a:extLst>
        </xdr:cNvPr>
        <xdr:cNvSpPr txBox="1"/>
      </xdr:nvSpPr>
      <xdr:spPr>
        <a:xfrm>
          <a:off x="7677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1" name="n_3aveValue【体育館・プール】&#10;一人当たり面積">
          <a:extLst>
            <a:ext uri="{FF2B5EF4-FFF2-40B4-BE49-F238E27FC236}">
              <a16:creationId xmlns:a16="http://schemas.microsoft.com/office/drawing/2014/main" id="{5118D484-267E-4F5A-A353-ACF953B090E7}"/>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2" name="n_4aveValue【体育館・プール】&#10;一人当たり面積">
          <a:extLst>
            <a:ext uri="{FF2B5EF4-FFF2-40B4-BE49-F238E27FC236}">
              <a16:creationId xmlns:a16="http://schemas.microsoft.com/office/drawing/2014/main" id="{1F70731B-E1CC-4C70-A6EB-B4071736FFD0}"/>
            </a:ext>
          </a:extLst>
        </xdr:cNvPr>
        <xdr:cNvSpPr txBox="1"/>
      </xdr:nvSpPr>
      <xdr:spPr>
        <a:xfrm>
          <a:off x="60675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22877</xdr:rowOff>
    </xdr:from>
    <xdr:ext cx="469744" cy="259045"/>
    <xdr:sp macro="" textlink="">
      <xdr:nvSpPr>
        <xdr:cNvPr id="133" name="n_1mainValue【体育館・プール】&#10;一人当たり面積">
          <a:extLst>
            <a:ext uri="{FF2B5EF4-FFF2-40B4-BE49-F238E27FC236}">
              <a16:creationId xmlns:a16="http://schemas.microsoft.com/office/drawing/2014/main" id="{84037EBA-C456-49C0-9D68-1E804565E825}"/>
            </a:ext>
          </a:extLst>
        </xdr:cNvPr>
        <xdr:cNvSpPr txBox="1"/>
      </xdr:nvSpPr>
      <xdr:spPr>
        <a:xfrm>
          <a:off x="8458277"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22877</xdr:rowOff>
    </xdr:from>
    <xdr:ext cx="469744" cy="259045"/>
    <xdr:sp macro="" textlink="">
      <xdr:nvSpPr>
        <xdr:cNvPr id="134" name="n_2mainValue【体育館・プール】&#10;一人当たり面積">
          <a:extLst>
            <a:ext uri="{FF2B5EF4-FFF2-40B4-BE49-F238E27FC236}">
              <a16:creationId xmlns:a16="http://schemas.microsoft.com/office/drawing/2014/main" id="{8EC90BD2-F087-46AA-B184-271C93EC0A47}"/>
            </a:ext>
          </a:extLst>
        </xdr:cNvPr>
        <xdr:cNvSpPr txBox="1"/>
      </xdr:nvSpPr>
      <xdr:spPr>
        <a:xfrm>
          <a:off x="7677227"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22877</xdr:rowOff>
    </xdr:from>
    <xdr:ext cx="469744" cy="259045"/>
    <xdr:sp macro="" textlink="">
      <xdr:nvSpPr>
        <xdr:cNvPr id="135" name="n_3mainValue【体育館・プール】&#10;一人当たり面積">
          <a:extLst>
            <a:ext uri="{FF2B5EF4-FFF2-40B4-BE49-F238E27FC236}">
              <a16:creationId xmlns:a16="http://schemas.microsoft.com/office/drawing/2014/main" id="{CF34695D-C588-47B8-B5CA-C923C42C87B1}"/>
            </a:ext>
          </a:extLst>
        </xdr:cNvPr>
        <xdr:cNvSpPr txBox="1"/>
      </xdr:nvSpPr>
      <xdr:spPr>
        <a:xfrm>
          <a:off x="6867602"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22877</xdr:rowOff>
    </xdr:from>
    <xdr:ext cx="469744" cy="259045"/>
    <xdr:sp macro="" textlink="">
      <xdr:nvSpPr>
        <xdr:cNvPr id="136" name="n_4mainValue【体育館・プール】&#10;一人当たり面積">
          <a:extLst>
            <a:ext uri="{FF2B5EF4-FFF2-40B4-BE49-F238E27FC236}">
              <a16:creationId xmlns:a16="http://schemas.microsoft.com/office/drawing/2014/main" id="{FB2F67B5-95AE-460E-AB70-E7DE24A1BC3F}"/>
            </a:ext>
          </a:extLst>
        </xdr:cNvPr>
        <xdr:cNvSpPr txBox="1"/>
      </xdr:nvSpPr>
      <xdr:spPr>
        <a:xfrm>
          <a:off x="6067502"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9C57249D-C04D-486C-B851-89BCD01BAF7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8" name="正方形/長方形 137">
          <a:extLst>
            <a:ext uri="{FF2B5EF4-FFF2-40B4-BE49-F238E27FC236}">
              <a16:creationId xmlns:a16="http://schemas.microsoft.com/office/drawing/2014/main" id="{040BA747-A170-428C-869B-DFABB08B879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9" name="正方形/長方形 138">
          <a:extLst>
            <a:ext uri="{FF2B5EF4-FFF2-40B4-BE49-F238E27FC236}">
              <a16:creationId xmlns:a16="http://schemas.microsoft.com/office/drawing/2014/main" id="{1A3AD537-8470-47A3-B5FD-91F16BC3FA9F}"/>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0" name="正方形/長方形 139">
          <a:extLst>
            <a:ext uri="{FF2B5EF4-FFF2-40B4-BE49-F238E27FC236}">
              <a16:creationId xmlns:a16="http://schemas.microsoft.com/office/drawing/2014/main" id="{00DFB982-3EFA-49D3-BFBA-1A8D55E96BCA}"/>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1" name="正方形/長方形 140">
          <a:extLst>
            <a:ext uri="{FF2B5EF4-FFF2-40B4-BE49-F238E27FC236}">
              <a16:creationId xmlns:a16="http://schemas.microsoft.com/office/drawing/2014/main" id="{0120D109-0CBD-482D-A530-0E0DA32FF9A2}"/>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224A88D2-B60F-4BB6-A8B6-21C686709A40}"/>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E07609E1-ADD7-4CE1-AF53-558B456D093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4" name="正方形/長方形 143">
          <a:extLst>
            <a:ext uri="{FF2B5EF4-FFF2-40B4-BE49-F238E27FC236}">
              <a16:creationId xmlns:a16="http://schemas.microsoft.com/office/drawing/2014/main" id="{9C7E8B6E-D131-4587-AA91-10605EB7356F}"/>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5" name="正方形/長方形 144">
          <a:extLst>
            <a:ext uri="{FF2B5EF4-FFF2-40B4-BE49-F238E27FC236}">
              <a16:creationId xmlns:a16="http://schemas.microsoft.com/office/drawing/2014/main" id="{F6F1039A-3CE0-4A26-9D00-811E25FF3734}"/>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46" name="正方形/長方形 145">
          <a:extLst>
            <a:ext uri="{FF2B5EF4-FFF2-40B4-BE49-F238E27FC236}">
              <a16:creationId xmlns:a16="http://schemas.microsoft.com/office/drawing/2014/main" id="{EC0F1544-144B-473A-A710-2A4125BB53C6}"/>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47" name="正方形/長方形 146">
          <a:extLst>
            <a:ext uri="{FF2B5EF4-FFF2-40B4-BE49-F238E27FC236}">
              <a16:creationId xmlns:a16="http://schemas.microsoft.com/office/drawing/2014/main" id="{0D3505A2-139D-43FA-9A78-49EC461809B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a:extLst>
            <a:ext uri="{FF2B5EF4-FFF2-40B4-BE49-F238E27FC236}">
              <a16:creationId xmlns:a16="http://schemas.microsoft.com/office/drawing/2014/main" id="{648DB57A-5C76-4BE1-A47B-83551C7DD4A4}"/>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F06C6903-A0E7-47CD-8636-BBDF4517186C}"/>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50" name="正方形/長方形 149">
          <a:extLst>
            <a:ext uri="{FF2B5EF4-FFF2-40B4-BE49-F238E27FC236}">
              <a16:creationId xmlns:a16="http://schemas.microsoft.com/office/drawing/2014/main" id="{4553A4AD-9B82-4A00-A0BE-369CE07DAC1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51" name="正方形/長方形 150">
          <a:extLst>
            <a:ext uri="{FF2B5EF4-FFF2-40B4-BE49-F238E27FC236}">
              <a16:creationId xmlns:a16="http://schemas.microsoft.com/office/drawing/2014/main" id="{D6BD73D5-5990-4E97-A53F-E7DBDF5B32E0}"/>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52" name="正方形/長方形 151">
          <a:extLst>
            <a:ext uri="{FF2B5EF4-FFF2-40B4-BE49-F238E27FC236}">
              <a16:creationId xmlns:a16="http://schemas.microsoft.com/office/drawing/2014/main" id="{83ABC19A-6A9C-47E2-BF64-670D6DF82FA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53" name="正方形/長方形 152">
          <a:extLst>
            <a:ext uri="{FF2B5EF4-FFF2-40B4-BE49-F238E27FC236}">
              <a16:creationId xmlns:a16="http://schemas.microsoft.com/office/drawing/2014/main" id="{25ECE539-A530-4BAC-8375-F0C05CAAB2B6}"/>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3BCAA6A9-4EBC-49C8-BC01-5AB3291A2BA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3C04BC15-894A-422C-86DC-AB3433A2A09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519E7057-AFD8-4CC3-8316-6C7B9205AE8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7" name="テキスト ボックス 156">
          <a:extLst>
            <a:ext uri="{FF2B5EF4-FFF2-40B4-BE49-F238E27FC236}">
              <a16:creationId xmlns:a16="http://schemas.microsoft.com/office/drawing/2014/main" id="{A860E603-9030-4180-99B5-A3DBBBCE5F4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8" name="直線コネクタ 157">
          <a:extLst>
            <a:ext uri="{FF2B5EF4-FFF2-40B4-BE49-F238E27FC236}">
              <a16:creationId xmlns:a16="http://schemas.microsoft.com/office/drawing/2014/main" id="{65D7DF46-1607-403D-81A1-74CDC562D8C1}"/>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9" name="テキスト ボックス 158">
          <a:extLst>
            <a:ext uri="{FF2B5EF4-FFF2-40B4-BE49-F238E27FC236}">
              <a16:creationId xmlns:a16="http://schemas.microsoft.com/office/drawing/2014/main" id="{626D8076-1AFB-49DC-9DE7-C139380F8B24}"/>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0" name="直線コネクタ 159">
          <a:extLst>
            <a:ext uri="{FF2B5EF4-FFF2-40B4-BE49-F238E27FC236}">
              <a16:creationId xmlns:a16="http://schemas.microsoft.com/office/drawing/2014/main" id="{BC12BBC8-688C-42A7-A8CC-394507F6F878}"/>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1" name="テキスト ボックス 160">
          <a:extLst>
            <a:ext uri="{FF2B5EF4-FFF2-40B4-BE49-F238E27FC236}">
              <a16:creationId xmlns:a16="http://schemas.microsoft.com/office/drawing/2014/main" id="{E1445FDD-1A80-43E8-9BB6-681CF0A2A22E}"/>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2" name="直線コネクタ 161">
          <a:extLst>
            <a:ext uri="{FF2B5EF4-FFF2-40B4-BE49-F238E27FC236}">
              <a16:creationId xmlns:a16="http://schemas.microsoft.com/office/drawing/2014/main" id="{7BA56B77-18DD-43B9-8C48-1E29533CCBEF}"/>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3" name="テキスト ボックス 162">
          <a:extLst>
            <a:ext uri="{FF2B5EF4-FFF2-40B4-BE49-F238E27FC236}">
              <a16:creationId xmlns:a16="http://schemas.microsoft.com/office/drawing/2014/main" id="{3124A527-B0A8-4EE2-91EC-0AA8E94FBD93}"/>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4" name="直線コネクタ 163">
          <a:extLst>
            <a:ext uri="{FF2B5EF4-FFF2-40B4-BE49-F238E27FC236}">
              <a16:creationId xmlns:a16="http://schemas.microsoft.com/office/drawing/2014/main" id="{062A123F-5A7F-4D42-BEBF-E5669838F77D}"/>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65" name="テキスト ボックス 164">
          <a:extLst>
            <a:ext uri="{FF2B5EF4-FFF2-40B4-BE49-F238E27FC236}">
              <a16:creationId xmlns:a16="http://schemas.microsoft.com/office/drawing/2014/main" id="{8A26CB20-A194-4F84-B3FB-616D24F7106B}"/>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371D2168-7C64-46FE-8435-843FA83623E7}"/>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67" name="テキスト ボックス 166">
          <a:extLst>
            <a:ext uri="{FF2B5EF4-FFF2-40B4-BE49-F238E27FC236}">
              <a16:creationId xmlns:a16="http://schemas.microsoft.com/office/drawing/2014/main" id="{C7940792-08A2-4D5D-B509-282069E5E6C0}"/>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県民会館】&#10;有形固定資産減価償却率グラフ枠">
          <a:extLst>
            <a:ext uri="{FF2B5EF4-FFF2-40B4-BE49-F238E27FC236}">
              <a16:creationId xmlns:a16="http://schemas.microsoft.com/office/drawing/2014/main" id="{771023C5-AD20-4256-9434-5385EAEDB31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169" name="直線コネクタ 168">
          <a:extLst>
            <a:ext uri="{FF2B5EF4-FFF2-40B4-BE49-F238E27FC236}">
              <a16:creationId xmlns:a16="http://schemas.microsoft.com/office/drawing/2014/main" id="{EB195D48-7F36-4783-856A-B0EBFC58DF87}"/>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170" name="【県民会館】&#10;有形固定資産減価償却率最小値テキスト">
          <a:extLst>
            <a:ext uri="{FF2B5EF4-FFF2-40B4-BE49-F238E27FC236}">
              <a16:creationId xmlns:a16="http://schemas.microsoft.com/office/drawing/2014/main" id="{AC231FC2-BD5A-4F3F-9BF2-B6C586DBF261}"/>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171" name="直線コネクタ 170">
          <a:extLst>
            <a:ext uri="{FF2B5EF4-FFF2-40B4-BE49-F238E27FC236}">
              <a16:creationId xmlns:a16="http://schemas.microsoft.com/office/drawing/2014/main" id="{9CB940DC-8C4E-4C93-9991-C7A63CB37EB2}"/>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172" name="【県民会館】&#10;有形固定資産減価償却率最大値テキスト">
          <a:extLst>
            <a:ext uri="{FF2B5EF4-FFF2-40B4-BE49-F238E27FC236}">
              <a16:creationId xmlns:a16="http://schemas.microsoft.com/office/drawing/2014/main" id="{7ABA96B1-7975-46AB-B340-FBFF0EC54031}"/>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173" name="直線コネクタ 172">
          <a:extLst>
            <a:ext uri="{FF2B5EF4-FFF2-40B4-BE49-F238E27FC236}">
              <a16:creationId xmlns:a16="http://schemas.microsoft.com/office/drawing/2014/main" id="{A08CB133-AAA2-4918-8637-1A7113DE6EAA}"/>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20590</xdr:rowOff>
    </xdr:from>
    <xdr:ext cx="405111" cy="259045"/>
    <xdr:sp macro="" textlink="">
      <xdr:nvSpPr>
        <xdr:cNvPr id="174" name="【県民会館】&#10;有形固定資産減価償却率平均値テキスト">
          <a:extLst>
            <a:ext uri="{FF2B5EF4-FFF2-40B4-BE49-F238E27FC236}">
              <a16:creationId xmlns:a16="http://schemas.microsoft.com/office/drawing/2014/main" id="{750AA935-6550-4331-8FC0-2B0F2055D3C6}"/>
            </a:ext>
          </a:extLst>
        </xdr:cNvPr>
        <xdr:cNvSpPr txBox="1"/>
      </xdr:nvSpPr>
      <xdr:spPr>
        <a:xfrm>
          <a:off x="42291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175" name="フローチャート: 判断 174">
          <a:extLst>
            <a:ext uri="{FF2B5EF4-FFF2-40B4-BE49-F238E27FC236}">
              <a16:creationId xmlns:a16="http://schemas.microsoft.com/office/drawing/2014/main" id="{B577232D-F72E-4A5C-AB19-0B07A8EFBFA7}"/>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176" name="フローチャート: 判断 175">
          <a:extLst>
            <a:ext uri="{FF2B5EF4-FFF2-40B4-BE49-F238E27FC236}">
              <a16:creationId xmlns:a16="http://schemas.microsoft.com/office/drawing/2014/main" id="{1D572AA0-3067-42C9-81B6-12CF72ADCE2C}"/>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177" name="フローチャート: 判断 176">
          <a:extLst>
            <a:ext uri="{FF2B5EF4-FFF2-40B4-BE49-F238E27FC236}">
              <a16:creationId xmlns:a16="http://schemas.microsoft.com/office/drawing/2014/main" id="{4BD86CDD-ADD8-447C-AC2A-170C2666A4DD}"/>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178" name="フローチャート: 判断 177">
          <a:extLst>
            <a:ext uri="{FF2B5EF4-FFF2-40B4-BE49-F238E27FC236}">
              <a16:creationId xmlns:a16="http://schemas.microsoft.com/office/drawing/2014/main" id="{8E504979-3419-4EAC-A9E5-F0C714025E74}"/>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179" name="フローチャート: 判断 178">
          <a:extLst>
            <a:ext uri="{FF2B5EF4-FFF2-40B4-BE49-F238E27FC236}">
              <a16:creationId xmlns:a16="http://schemas.microsoft.com/office/drawing/2014/main" id="{AD6DE3D3-E2D7-457F-AEAB-66142EEB8748}"/>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FC5D3445-8680-47DB-8509-5C47EEFAC001}"/>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FDF0C04E-9DF3-4A09-B972-3E3ABBBB601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8635F220-EE71-4FD0-8606-6C251C263CB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61B80576-97E8-4E93-9936-43E577CFD00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E1F68B2B-A340-4A75-A8B8-CE8A6F56A1A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30735</xdr:rowOff>
    </xdr:from>
    <xdr:to>
      <xdr:col>24</xdr:col>
      <xdr:colOff>114300</xdr:colOff>
      <xdr:row>79</xdr:row>
      <xdr:rowOff>132335</xdr:rowOff>
    </xdr:to>
    <xdr:sp macro="" textlink="">
      <xdr:nvSpPr>
        <xdr:cNvPr id="185" name="楕円 184">
          <a:extLst>
            <a:ext uri="{FF2B5EF4-FFF2-40B4-BE49-F238E27FC236}">
              <a16:creationId xmlns:a16="http://schemas.microsoft.com/office/drawing/2014/main" id="{D5342E83-E5B7-4056-AFF4-66522C17AC91}"/>
            </a:ext>
          </a:extLst>
        </xdr:cNvPr>
        <xdr:cNvSpPr/>
      </xdr:nvSpPr>
      <xdr:spPr>
        <a:xfrm>
          <a:off x="4124325" y="128196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53612</xdr:rowOff>
    </xdr:from>
    <xdr:ext cx="405111" cy="259045"/>
    <xdr:sp macro="" textlink="">
      <xdr:nvSpPr>
        <xdr:cNvPr id="186" name="【県民会館】&#10;有形固定資産減価償却率該当値テキスト">
          <a:extLst>
            <a:ext uri="{FF2B5EF4-FFF2-40B4-BE49-F238E27FC236}">
              <a16:creationId xmlns:a16="http://schemas.microsoft.com/office/drawing/2014/main" id="{C5B62A3B-9C4D-4857-8CD5-AE5B77EA7AE5}"/>
            </a:ext>
          </a:extLst>
        </xdr:cNvPr>
        <xdr:cNvSpPr txBox="1"/>
      </xdr:nvSpPr>
      <xdr:spPr>
        <a:xfrm>
          <a:off x="4229100" y="1268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115315</xdr:rowOff>
    </xdr:from>
    <xdr:to>
      <xdr:col>20</xdr:col>
      <xdr:colOff>38100</xdr:colOff>
      <xdr:row>79</xdr:row>
      <xdr:rowOff>45465</xdr:rowOff>
    </xdr:to>
    <xdr:sp macro="" textlink="">
      <xdr:nvSpPr>
        <xdr:cNvPr id="187" name="楕円 186">
          <a:extLst>
            <a:ext uri="{FF2B5EF4-FFF2-40B4-BE49-F238E27FC236}">
              <a16:creationId xmlns:a16="http://schemas.microsoft.com/office/drawing/2014/main" id="{894AD6DD-8186-48EB-B3AA-F4D1CF2A5F75}"/>
            </a:ext>
          </a:extLst>
        </xdr:cNvPr>
        <xdr:cNvSpPr/>
      </xdr:nvSpPr>
      <xdr:spPr>
        <a:xfrm>
          <a:off x="3381375" y="127454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166115</xdr:rowOff>
    </xdr:from>
    <xdr:to>
      <xdr:col>24</xdr:col>
      <xdr:colOff>63500</xdr:colOff>
      <xdr:row>79</xdr:row>
      <xdr:rowOff>81535</xdr:rowOff>
    </xdr:to>
    <xdr:cxnSp macro="">
      <xdr:nvCxnSpPr>
        <xdr:cNvPr id="188" name="直線コネクタ 187">
          <a:extLst>
            <a:ext uri="{FF2B5EF4-FFF2-40B4-BE49-F238E27FC236}">
              <a16:creationId xmlns:a16="http://schemas.microsoft.com/office/drawing/2014/main" id="{7776F59F-9A07-48A2-985B-DE507EEA767F}"/>
            </a:ext>
          </a:extLst>
        </xdr:cNvPr>
        <xdr:cNvCxnSpPr/>
      </xdr:nvCxnSpPr>
      <xdr:spPr>
        <a:xfrm>
          <a:off x="3429000" y="12793090"/>
          <a:ext cx="752475" cy="8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32021</xdr:rowOff>
    </xdr:from>
    <xdr:ext cx="405111" cy="259045"/>
    <xdr:sp macro="" textlink="">
      <xdr:nvSpPr>
        <xdr:cNvPr id="189" name="n_1aveValue【県民会館】&#10;有形固定資産減価償却率">
          <a:extLst>
            <a:ext uri="{FF2B5EF4-FFF2-40B4-BE49-F238E27FC236}">
              <a16:creationId xmlns:a16="http://schemas.microsoft.com/office/drawing/2014/main" id="{CFBBC294-EBDC-4397-8B19-B34CAA2A25FA}"/>
            </a:ext>
          </a:extLst>
        </xdr:cNvPr>
        <xdr:cNvSpPr txBox="1"/>
      </xdr:nvSpPr>
      <xdr:spPr>
        <a:xfrm>
          <a:off x="32391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190" name="n_2aveValue【県民会館】&#10;有形固定資産減価償却率">
          <a:extLst>
            <a:ext uri="{FF2B5EF4-FFF2-40B4-BE49-F238E27FC236}">
              <a16:creationId xmlns:a16="http://schemas.microsoft.com/office/drawing/2014/main" id="{928932BE-1055-4170-A97A-CD5B4670935B}"/>
            </a:ext>
          </a:extLst>
        </xdr:cNvPr>
        <xdr:cNvSpPr txBox="1"/>
      </xdr:nvSpPr>
      <xdr:spPr>
        <a:xfrm>
          <a:off x="24390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191" name="n_3aveValue【県民会館】&#10;有形固定資産減価償却率">
          <a:extLst>
            <a:ext uri="{FF2B5EF4-FFF2-40B4-BE49-F238E27FC236}">
              <a16:creationId xmlns:a16="http://schemas.microsoft.com/office/drawing/2014/main" id="{F08E8B52-1CB1-4C8C-B8A1-344D76A8C5C3}"/>
            </a:ext>
          </a:extLst>
        </xdr:cNvPr>
        <xdr:cNvSpPr txBox="1"/>
      </xdr:nvSpPr>
      <xdr:spPr>
        <a:xfrm>
          <a:off x="1648469" y="1277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192" name="n_4aveValue【県民会館】&#10;有形固定資産減価償却率">
          <a:extLst>
            <a:ext uri="{FF2B5EF4-FFF2-40B4-BE49-F238E27FC236}">
              <a16:creationId xmlns:a16="http://schemas.microsoft.com/office/drawing/2014/main" id="{4E3CA098-0054-49E6-B3CB-13C2C98069BF}"/>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61992</xdr:rowOff>
    </xdr:from>
    <xdr:ext cx="405111" cy="259045"/>
    <xdr:sp macro="" textlink="">
      <xdr:nvSpPr>
        <xdr:cNvPr id="193" name="n_1mainValue【県民会館】&#10;有形固定資産減価償却率">
          <a:extLst>
            <a:ext uri="{FF2B5EF4-FFF2-40B4-BE49-F238E27FC236}">
              <a16:creationId xmlns:a16="http://schemas.microsoft.com/office/drawing/2014/main" id="{31BA2EF0-07E6-441C-A82A-4FB0295003A3}"/>
            </a:ext>
          </a:extLst>
        </xdr:cNvPr>
        <xdr:cNvSpPr txBox="1"/>
      </xdr:nvSpPr>
      <xdr:spPr>
        <a:xfrm>
          <a:off x="3239144" y="1253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CB23E129-5D0F-4111-A65D-CFC200ACBC1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95" name="正方形/長方形 194">
          <a:extLst>
            <a:ext uri="{FF2B5EF4-FFF2-40B4-BE49-F238E27FC236}">
              <a16:creationId xmlns:a16="http://schemas.microsoft.com/office/drawing/2014/main" id="{B7DA3341-4F21-44F1-A9D5-3100B6536745}"/>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96" name="正方形/長方形 195">
          <a:extLst>
            <a:ext uri="{FF2B5EF4-FFF2-40B4-BE49-F238E27FC236}">
              <a16:creationId xmlns:a16="http://schemas.microsoft.com/office/drawing/2014/main" id="{3495F41B-9B2A-478F-9E92-6EF739E4AC3E}"/>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197" name="正方形/長方形 196">
          <a:extLst>
            <a:ext uri="{FF2B5EF4-FFF2-40B4-BE49-F238E27FC236}">
              <a16:creationId xmlns:a16="http://schemas.microsoft.com/office/drawing/2014/main" id="{7D509287-0421-4962-85A3-F589C3AF0566}"/>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198" name="正方形/長方形 197">
          <a:extLst>
            <a:ext uri="{FF2B5EF4-FFF2-40B4-BE49-F238E27FC236}">
              <a16:creationId xmlns:a16="http://schemas.microsoft.com/office/drawing/2014/main" id="{BB9843FC-D309-433A-93A7-39E24EF2B4CF}"/>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a:extLst>
            <a:ext uri="{FF2B5EF4-FFF2-40B4-BE49-F238E27FC236}">
              <a16:creationId xmlns:a16="http://schemas.microsoft.com/office/drawing/2014/main" id="{6C6FC5D0-36A0-4017-8D5A-21B2515D3FC3}"/>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a:extLst>
            <a:ext uri="{FF2B5EF4-FFF2-40B4-BE49-F238E27FC236}">
              <a16:creationId xmlns:a16="http://schemas.microsoft.com/office/drawing/2014/main" id="{3542D3D4-E33B-4F4E-824A-8B2A6BAED183}"/>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a:extLst>
            <a:ext uri="{FF2B5EF4-FFF2-40B4-BE49-F238E27FC236}">
              <a16:creationId xmlns:a16="http://schemas.microsoft.com/office/drawing/2014/main" id="{700312F7-D853-4E28-A78C-A6382739BE9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2" name="直線コネクタ 201">
          <a:extLst>
            <a:ext uri="{FF2B5EF4-FFF2-40B4-BE49-F238E27FC236}">
              <a16:creationId xmlns:a16="http://schemas.microsoft.com/office/drawing/2014/main" id="{58CEBB8E-DCC1-48E2-BFF4-2BB62968C3FF}"/>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3" name="テキスト ボックス 202">
          <a:extLst>
            <a:ext uri="{FF2B5EF4-FFF2-40B4-BE49-F238E27FC236}">
              <a16:creationId xmlns:a16="http://schemas.microsoft.com/office/drawing/2014/main" id="{D7FA7075-383F-4E3D-B5CC-84039D3271A1}"/>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4" name="直線コネクタ 203">
          <a:extLst>
            <a:ext uri="{FF2B5EF4-FFF2-40B4-BE49-F238E27FC236}">
              <a16:creationId xmlns:a16="http://schemas.microsoft.com/office/drawing/2014/main" id="{F6C9B24A-5A6D-4965-91B3-1BD2DF7CA70D}"/>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5" name="テキスト ボックス 204">
          <a:extLst>
            <a:ext uri="{FF2B5EF4-FFF2-40B4-BE49-F238E27FC236}">
              <a16:creationId xmlns:a16="http://schemas.microsoft.com/office/drawing/2014/main" id="{F707EB09-D1CF-48A4-A11B-AB8AD206B4BB}"/>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6" name="直線コネクタ 205">
          <a:extLst>
            <a:ext uri="{FF2B5EF4-FFF2-40B4-BE49-F238E27FC236}">
              <a16:creationId xmlns:a16="http://schemas.microsoft.com/office/drawing/2014/main" id="{B2999DBD-DCF1-48E7-A606-4B1FE894144C}"/>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7" name="テキスト ボックス 206">
          <a:extLst>
            <a:ext uri="{FF2B5EF4-FFF2-40B4-BE49-F238E27FC236}">
              <a16:creationId xmlns:a16="http://schemas.microsoft.com/office/drawing/2014/main" id="{BD16B380-719F-4837-AD4D-FE597320A232}"/>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8" name="直線コネクタ 207">
          <a:extLst>
            <a:ext uri="{FF2B5EF4-FFF2-40B4-BE49-F238E27FC236}">
              <a16:creationId xmlns:a16="http://schemas.microsoft.com/office/drawing/2014/main" id="{158D2911-ABBE-4623-AECF-2F621DAE8926}"/>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9" name="テキスト ボックス 208">
          <a:extLst>
            <a:ext uri="{FF2B5EF4-FFF2-40B4-BE49-F238E27FC236}">
              <a16:creationId xmlns:a16="http://schemas.microsoft.com/office/drawing/2014/main" id="{D6ABFE45-77DE-49CA-8921-13AE8654F40F}"/>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0" name="直線コネクタ 209">
          <a:extLst>
            <a:ext uri="{FF2B5EF4-FFF2-40B4-BE49-F238E27FC236}">
              <a16:creationId xmlns:a16="http://schemas.microsoft.com/office/drawing/2014/main" id="{5EC7B3B0-0D47-4BB8-A118-9EF830F442F1}"/>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1" name="テキスト ボックス 210">
          <a:extLst>
            <a:ext uri="{FF2B5EF4-FFF2-40B4-BE49-F238E27FC236}">
              <a16:creationId xmlns:a16="http://schemas.microsoft.com/office/drawing/2014/main" id="{A204E53C-FD97-4D2E-9CA5-15F1660113C8}"/>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a:extLst>
            <a:ext uri="{FF2B5EF4-FFF2-40B4-BE49-F238E27FC236}">
              <a16:creationId xmlns:a16="http://schemas.microsoft.com/office/drawing/2014/main" id="{5EEEE69B-80C0-4805-92DB-77E4B96DC40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FE76B7BE-3642-4E0D-AD34-3363C44EE289}"/>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県民会館】&#10;一人当たり面積グラフ枠">
          <a:extLst>
            <a:ext uri="{FF2B5EF4-FFF2-40B4-BE49-F238E27FC236}">
              <a16:creationId xmlns:a16="http://schemas.microsoft.com/office/drawing/2014/main" id="{FF00F2C8-92E4-4FB1-BA36-30880D18C4B9}"/>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15" name="直線コネクタ 214">
          <a:extLst>
            <a:ext uri="{FF2B5EF4-FFF2-40B4-BE49-F238E27FC236}">
              <a16:creationId xmlns:a16="http://schemas.microsoft.com/office/drawing/2014/main" id="{7F0D684F-B336-4E80-8230-FB0C2E45713C}"/>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16" name="【県民会館】&#10;一人当たり面積最小値テキスト">
          <a:extLst>
            <a:ext uri="{FF2B5EF4-FFF2-40B4-BE49-F238E27FC236}">
              <a16:creationId xmlns:a16="http://schemas.microsoft.com/office/drawing/2014/main" id="{E37034C5-BB48-4C8B-A771-E369442D7621}"/>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17" name="直線コネクタ 216">
          <a:extLst>
            <a:ext uri="{FF2B5EF4-FFF2-40B4-BE49-F238E27FC236}">
              <a16:creationId xmlns:a16="http://schemas.microsoft.com/office/drawing/2014/main" id="{42B8F7B6-CA0B-44DD-B27A-BEC69DA3E98A}"/>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18" name="【県民会館】&#10;一人当たり面積最大値テキスト">
          <a:extLst>
            <a:ext uri="{FF2B5EF4-FFF2-40B4-BE49-F238E27FC236}">
              <a16:creationId xmlns:a16="http://schemas.microsoft.com/office/drawing/2014/main" id="{E6F2883C-AB40-4ECF-BD01-2CA131BB66E6}"/>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19" name="直線コネクタ 218">
          <a:extLst>
            <a:ext uri="{FF2B5EF4-FFF2-40B4-BE49-F238E27FC236}">
              <a16:creationId xmlns:a16="http://schemas.microsoft.com/office/drawing/2014/main" id="{BEEEAF1F-7075-4217-8859-9C4F88A60641}"/>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220" name="【県民会館】&#10;一人当たり面積平均値テキスト">
          <a:extLst>
            <a:ext uri="{FF2B5EF4-FFF2-40B4-BE49-F238E27FC236}">
              <a16:creationId xmlns:a16="http://schemas.microsoft.com/office/drawing/2014/main" id="{97B329B5-B210-4B40-A706-B66F2E342AAB}"/>
            </a:ext>
          </a:extLst>
        </xdr:cNvPr>
        <xdr:cNvSpPr txBox="1"/>
      </xdr:nvSpPr>
      <xdr:spPr>
        <a:xfrm>
          <a:off x="9477375" y="1348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21" name="フローチャート: 判断 220">
          <a:extLst>
            <a:ext uri="{FF2B5EF4-FFF2-40B4-BE49-F238E27FC236}">
              <a16:creationId xmlns:a16="http://schemas.microsoft.com/office/drawing/2014/main" id="{E6BD39C3-C8F8-420F-ACE8-7D23B5458F2A}"/>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22" name="フローチャート: 判断 221">
          <a:extLst>
            <a:ext uri="{FF2B5EF4-FFF2-40B4-BE49-F238E27FC236}">
              <a16:creationId xmlns:a16="http://schemas.microsoft.com/office/drawing/2014/main" id="{22E1EBDF-8376-4838-B6A0-5A45F496EBE2}"/>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23" name="フローチャート: 判断 222">
          <a:extLst>
            <a:ext uri="{FF2B5EF4-FFF2-40B4-BE49-F238E27FC236}">
              <a16:creationId xmlns:a16="http://schemas.microsoft.com/office/drawing/2014/main" id="{7A221D6C-D8C5-470C-BC1C-E8D61A4789DF}"/>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224" name="フローチャート: 判断 223">
          <a:extLst>
            <a:ext uri="{FF2B5EF4-FFF2-40B4-BE49-F238E27FC236}">
              <a16:creationId xmlns:a16="http://schemas.microsoft.com/office/drawing/2014/main" id="{3266B36C-45DB-419B-B7E7-AA1DD8D67F57}"/>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225" name="フローチャート: 判断 224">
          <a:extLst>
            <a:ext uri="{FF2B5EF4-FFF2-40B4-BE49-F238E27FC236}">
              <a16:creationId xmlns:a16="http://schemas.microsoft.com/office/drawing/2014/main" id="{8A8BC96F-7B3E-4819-9B7B-1B70B3EE254B}"/>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BF22C9C5-427F-4B51-9D78-19FF9568D17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7DC99BAC-00D6-4946-9E78-B723318821C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F275743B-68F9-41CA-A111-620EB6CD3DDE}"/>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36258EA8-D5DB-4732-BFAE-AE1D852579E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46D4001-1DA2-4C76-932A-4170AA44ABAF}"/>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231" name="楕円 230">
          <a:extLst>
            <a:ext uri="{FF2B5EF4-FFF2-40B4-BE49-F238E27FC236}">
              <a16:creationId xmlns:a16="http://schemas.microsoft.com/office/drawing/2014/main" id="{CEE746F1-B665-46BA-B009-C9C1E06C0C5B}"/>
            </a:ext>
          </a:extLst>
        </xdr:cNvPr>
        <xdr:cNvSpPr/>
      </xdr:nvSpPr>
      <xdr:spPr>
        <a:xfrm>
          <a:off x="9401175" y="137731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92727</xdr:rowOff>
    </xdr:from>
    <xdr:ext cx="469744" cy="259045"/>
    <xdr:sp macro="" textlink="">
      <xdr:nvSpPr>
        <xdr:cNvPr id="232" name="【県民会館】&#10;一人当たり面積該当値テキスト">
          <a:extLst>
            <a:ext uri="{FF2B5EF4-FFF2-40B4-BE49-F238E27FC236}">
              <a16:creationId xmlns:a16="http://schemas.microsoft.com/office/drawing/2014/main" id="{5E2087AA-B7F5-4C76-9B1F-566EF1643890}"/>
            </a:ext>
          </a:extLst>
        </xdr:cNvPr>
        <xdr:cNvSpPr txBox="1"/>
      </xdr:nvSpPr>
      <xdr:spPr>
        <a:xfrm>
          <a:off x="9477375"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33" name="楕円 232">
          <a:extLst>
            <a:ext uri="{FF2B5EF4-FFF2-40B4-BE49-F238E27FC236}">
              <a16:creationId xmlns:a16="http://schemas.microsoft.com/office/drawing/2014/main" id="{8FA284BC-2F2D-490B-92DA-E09CE8A07B01}"/>
            </a:ext>
          </a:extLst>
        </xdr:cNvPr>
        <xdr:cNvSpPr/>
      </xdr:nvSpPr>
      <xdr:spPr>
        <a:xfrm>
          <a:off x="86391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234" name="直線コネクタ 233">
          <a:extLst>
            <a:ext uri="{FF2B5EF4-FFF2-40B4-BE49-F238E27FC236}">
              <a16:creationId xmlns:a16="http://schemas.microsoft.com/office/drawing/2014/main" id="{7B533198-97B6-4248-B7DE-5F5A351D546B}"/>
            </a:ext>
          </a:extLst>
        </xdr:cNvPr>
        <xdr:cNvCxnSpPr/>
      </xdr:nvCxnSpPr>
      <xdr:spPr>
        <a:xfrm>
          <a:off x="8686800" y="138207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235" name="楕円 234">
          <a:extLst>
            <a:ext uri="{FF2B5EF4-FFF2-40B4-BE49-F238E27FC236}">
              <a16:creationId xmlns:a16="http://schemas.microsoft.com/office/drawing/2014/main" id="{E4CAEEB3-7606-4935-A4B1-EF8BE4E9587D}"/>
            </a:ext>
          </a:extLst>
        </xdr:cNvPr>
        <xdr:cNvSpPr/>
      </xdr:nvSpPr>
      <xdr:spPr>
        <a:xfrm>
          <a:off x="78390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57150</xdr:rowOff>
    </xdr:to>
    <xdr:cxnSp macro="">
      <xdr:nvCxnSpPr>
        <xdr:cNvPr id="236" name="直線コネクタ 235">
          <a:extLst>
            <a:ext uri="{FF2B5EF4-FFF2-40B4-BE49-F238E27FC236}">
              <a16:creationId xmlns:a16="http://schemas.microsoft.com/office/drawing/2014/main" id="{F6E392E5-3A0F-4A5D-A12F-7305F71004DE}"/>
            </a:ext>
          </a:extLst>
        </xdr:cNvPr>
        <xdr:cNvCxnSpPr/>
      </xdr:nvCxnSpPr>
      <xdr:spPr>
        <a:xfrm>
          <a:off x="78867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237" name="楕円 236">
          <a:extLst>
            <a:ext uri="{FF2B5EF4-FFF2-40B4-BE49-F238E27FC236}">
              <a16:creationId xmlns:a16="http://schemas.microsoft.com/office/drawing/2014/main" id="{2EF954CB-E943-4C91-B110-8B9BC9FD81E6}"/>
            </a:ext>
          </a:extLst>
        </xdr:cNvPr>
        <xdr:cNvSpPr/>
      </xdr:nvSpPr>
      <xdr:spPr>
        <a:xfrm>
          <a:off x="7029450"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57150</xdr:rowOff>
    </xdr:to>
    <xdr:cxnSp macro="">
      <xdr:nvCxnSpPr>
        <xdr:cNvPr id="238" name="直線コネクタ 237">
          <a:extLst>
            <a:ext uri="{FF2B5EF4-FFF2-40B4-BE49-F238E27FC236}">
              <a16:creationId xmlns:a16="http://schemas.microsoft.com/office/drawing/2014/main" id="{BF504F3B-21B6-4811-80DF-85DE9843691C}"/>
            </a:ext>
          </a:extLst>
        </xdr:cNvPr>
        <xdr:cNvCxnSpPr/>
      </xdr:nvCxnSpPr>
      <xdr:spPr>
        <a:xfrm>
          <a:off x="7077075" y="1382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239" name="楕円 238">
          <a:extLst>
            <a:ext uri="{FF2B5EF4-FFF2-40B4-BE49-F238E27FC236}">
              <a16:creationId xmlns:a16="http://schemas.microsoft.com/office/drawing/2014/main" id="{B1828B16-1B0B-4206-B87D-70402CA12B38}"/>
            </a:ext>
          </a:extLst>
        </xdr:cNvPr>
        <xdr:cNvSpPr/>
      </xdr:nvSpPr>
      <xdr:spPr>
        <a:xfrm>
          <a:off x="62388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57150</xdr:rowOff>
    </xdr:from>
    <xdr:to>
      <xdr:col>41</xdr:col>
      <xdr:colOff>50800</xdr:colOff>
      <xdr:row>85</xdr:row>
      <xdr:rowOff>57150</xdr:rowOff>
    </xdr:to>
    <xdr:cxnSp macro="">
      <xdr:nvCxnSpPr>
        <xdr:cNvPr id="240" name="直線コネクタ 239">
          <a:extLst>
            <a:ext uri="{FF2B5EF4-FFF2-40B4-BE49-F238E27FC236}">
              <a16:creationId xmlns:a16="http://schemas.microsoft.com/office/drawing/2014/main" id="{9E6EE6B4-B732-4413-8B78-7E368C9710DC}"/>
            </a:ext>
          </a:extLst>
        </xdr:cNvPr>
        <xdr:cNvCxnSpPr/>
      </xdr:nvCxnSpPr>
      <xdr:spPr>
        <a:xfrm>
          <a:off x="6286500" y="1382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41" name="n_1aveValue【県民会館】&#10;一人当たり面積">
          <a:extLst>
            <a:ext uri="{FF2B5EF4-FFF2-40B4-BE49-F238E27FC236}">
              <a16:creationId xmlns:a16="http://schemas.microsoft.com/office/drawing/2014/main" id="{F1F06B28-74C6-4B9E-A15D-CDA948E1F379}"/>
            </a:ext>
          </a:extLst>
        </xdr:cNvPr>
        <xdr:cNvSpPr txBox="1"/>
      </xdr:nvSpPr>
      <xdr:spPr>
        <a:xfrm>
          <a:off x="845827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42" name="n_2aveValue【県民会館】&#10;一人当たり面積">
          <a:extLst>
            <a:ext uri="{FF2B5EF4-FFF2-40B4-BE49-F238E27FC236}">
              <a16:creationId xmlns:a16="http://schemas.microsoft.com/office/drawing/2014/main" id="{F7EE77D2-B786-4928-9C51-7BF4B0174F52}"/>
            </a:ext>
          </a:extLst>
        </xdr:cNvPr>
        <xdr:cNvSpPr txBox="1"/>
      </xdr:nvSpPr>
      <xdr:spPr>
        <a:xfrm>
          <a:off x="7677227"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243" name="n_3aveValue【県民会館】&#10;一人当たり面積">
          <a:extLst>
            <a:ext uri="{FF2B5EF4-FFF2-40B4-BE49-F238E27FC236}">
              <a16:creationId xmlns:a16="http://schemas.microsoft.com/office/drawing/2014/main" id="{B31C8B03-456A-4C9A-A040-74E6AF34D790}"/>
            </a:ext>
          </a:extLst>
        </xdr:cNvPr>
        <xdr:cNvSpPr txBox="1"/>
      </xdr:nvSpPr>
      <xdr:spPr>
        <a:xfrm>
          <a:off x="6867602"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244" name="n_4aveValue【県民会館】&#10;一人当たり面積">
          <a:extLst>
            <a:ext uri="{FF2B5EF4-FFF2-40B4-BE49-F238E27FC236}">
              <a16:creationId xmlns:a16="http://schemas.microsoft.com/office/drawing/2014/main" id="{EAB6EA12-DE15-4244-BAA0-0548A51397BA}"/>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45" name="n_1mainValue【県民会館】&#10;一人当たり面積">
          <a:extLst>
            <a:ext uri="{FF2B5EF4-FFF2-40B4-BE49-F238E27FC236}">
              <a16:creationId xmlns:a16="http://schemas.microsoft.com/office/drawing/2014/main" id="{063BC02C-8622-446E-876F-07C8A76747F5}"/>
            </a:ext>
          </a:extLst>
        </xdr:cNvPr>
        <xdr:cNvSpPr txBox="1"/>
      </xdr:nvSpPr>
      <xdr:spPr>
        <a:xfrm>
          <a:off x="845827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246" name="n_2mainValue【県民会館】&#10;一人当たり面積">
          <a:extLst>
            <a:ext uri="{FF2B5EF4-FFF2-40B4-BE49-F238E27FC236}">
              <a16:creationId xmlns:a16="http://schemas.microsoft.com/office/drawing/2014/main" id="{4CA42756-2102-44FA-8F16-EFA5D4EDAA48}"/>
            </a:ext>
          </a:extLst>
        </xdr:cNvPr>
        <xdr:cNvSpPr txBox="1"/>
      </xdr:nvSpPr>
      <xdr:spPr>
        <a:xfrm>
          <a:off x="76772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247" name="n_3mainValue【県民会館】&#10;一人当たり面積">
          <a:extLst>
            <a:ext uri="{FF2B5EF4-FFF2-40B4-BE49-F238E27FC236}">
              <a16:creationId xmlns:a16="http://schemas.microsoft.com/office/drawing/2014/main" id="{980ABA83-5FE5-402E-BCFA-DA4110632D09}"/>
            </a:ext>
          </a:extLst>
        </xdr:cNvPr>
        <xdr:cNvSpPr txBox="1"/>
      </xdr:nvSpPr>
      <xdr:spPr>
        <a:xfrm>
          <a:off x="68676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248" name="n_4mainValue【県民会館】&#10;一人当たり面積">
          <a:extLst>
            <a:ext uri="{FF2B5EF4-FFF2-40B4-BE49-F238E27FC236}">
              <a16:creationId xmlns:a16="http://schemas.microsoft.com/office/drawing/2014/main" id="{2056B208-C6B9-4E43-8D71-80CF6ED784C4}"/>
            </a:ext>
          </a:extLst>
        </xdr:cNvPr>
        <xdr:cNvSpPr txBox="1"/>
      </xdr:nvSpPr>
      <xdr:spPr>
        <a:xfrm>
          <a:off x="60675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0F14C43-BCDE-4162-9354-6ADFAC9D406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0" name="正方形/長方形 249">
          <a:extLst>
            <a:ext uri="{FF2B5EF4-FFF2-40B4-BE49-F238E27FC236}">
              <a16:creationId xmlns:a16="http://schemas.microsoft.com/office/drawing/2014/main" id="{DFB9ED14-39DA-4225-9AF3-BC774FD9220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1" name="正方形/長方形 250">
          <a:extLst>
            <a:ext uri="{FF2B5EF4-FFF2-40B4-BE49-F238E27FC236}">
              <a16:creationId xmlns:a16="http://schemas.microsoft.com/office/drawing/2014/main" id="{7512D58B-3E09-4039-8E7B-FED6A2F46681}"/>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52" name="正方形/長方形 251">
          <a:extLst>
            <a:ext uri="{FF2B5EF4-FFF2-40B4-BE49-F238E27FC236}">
              <a16:creationId xmlns:a16="http://schemas.microsoft.com/office/drawing/2014/main" id="{FB1F0B02-A6BE-4960-832A-56175D236664}"/>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53" name="正方形/長方形 252">
          <a:extLst>
            <a:ext uri="{FF2B5EF4-FFF2-40B4-BE49-F238E27FC236}">
              <a16:creationId xmlns:a16="http://schemas.microsoft.com/office/drawing/2014/main" id="{C1252A77-41E5-4E23-803C-A15D90B8C5A2}"/>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7E83A4BD-B829-46D4-9B33-F7363C9C4193}"/>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a:extLst>
            <a:ext uri="{FF2B5EF4-FFF2-40B4-BE49-F238E27FC236}">
              <a16:creationId xmlns:a16="http://schemas.microsoft.com/office/drawing/2014/main" id="{AA042308-DA9D-44D7-BF4C-FBC6BEF60E3E}"/>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a:extLst>
            <a:ext uri="{FF2B5EF4-FFF2-40B4-BE49-F238E27FC236}">
              <a16:creationId xmlns:a16="http://schemas.microsoft.com/office/drawing/2014/main" id="{6D2BDF4D-42AB-4A41-8630-96A6CB5F434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7" name="テキスト ボックス 256">
          <a:extLst>
            <a:ext uri="{FF2B5EF4-FFF2-40B4-BE49-F238E27FC236}">
              <a16:creationId xmlns:a16="http://schemas.microsoft.com/office/drawing/2014/main" id="{F4B6FA9F-FCEA-4584-9E4F-CE829BB2901E}"/>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8" name="直線コネクタ 257">
          <a:extLst>
            <a:ext uri="{FF2B5EF4-FFF2-40B4-BE49-F238E27FC236}">
              <a16:creationId xmlns:a16="http://schemas.microsoft.com/office/drawing/2014/main" id="{809AABE0-181E-4126-82AA-0BAD272AA0BC}"/>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9" name="テキスト ボックス 258">
          <a:extLst>
            <a:ext uri="{FF2B5EF4-FFF2-40B4-BE49-F238E27FC236}">
              <a16:creationId xmlns:a16="http://schemas.microsoft.com/office/drawing/2014/main" id="{557B10F1-B4C6-4510-917D-E477A1F66335}"/>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0" name="直線コネクタ 259">
          <a:extLst>
            <a:ext uri="{FF2B5EF4-FFF2-40B4-BE49-F238E27FC236}">
              <a16:creationId xmlns:a16="http://schemas.microsoft.com/office/drawing/2014/main" id="{5A920EFE-3959-46B0-A435-63C0B0BE2F4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1" name="テキスト ボックス 260">
          <a:extLst>
            <a:ext uri="{FF2B5EF4-FFF2-40B4-BE49-F238E27FC236}">
              <a16:creationId xmlns:a16="http://schemas.microsoft.com/office/drawing/2014/main" id="{E93CEB69-0329-4F06-A63D-EF520282554D}"/>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2" name="直線コネクタ 261">
          <a:extLst>
            <a:ext uri="{FF2B5EF4-FFF2-40B4-BE49-F238E27FC236}">
              <a16:creationId xmlns:a16="http://schemas.microsoft.com/office/drawing/2014/main" id="{D816C2A2-90F1-427C-B3AC-D360D9AFC0D3}"/>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3" name="テキスト ボックス 262">
          <a:extLst>
            <a:ext uri="{FF2B5EF4-FFF2-40B4-BE49-F238E27FC236}">
              <a16:creationId xmlns:a16="http://schemas.microsoft.com/office/drawing/2014/main" id="{B24E80DB-5BA3-4CF9-B6E6-7EB2EE807F72}"/>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4" name="直線コネクタ 263">
          <a:extLst>
            <a:ext uri="{FF2B5EF4-FFF2-40B4-BE49-F238E27FC236}">
              <a16:creationId xmlns:a16="http://schemas.microsoft.com/office/drawing/2014/main" id="{DB1D6C62-3FEA-42DB-B674-52EEFD8C35CC}"/>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5" name="テキスト ボックス 264">
          <a:extLst>
            <a:ext uri="{FF2B5EF4-FFF2-40B4-BE49-F238E27FC236}">
              <a16:creationId xmlns:a16="http://schemas.microsoft.com/office/drawing/2014/main" id="{BE73C1E1-91E6-4CDC-B09F-E30E006A8DC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6" name="直線コネクタ 265">
          <a:extLst>
            <a:ext uri="{FF2B5EF4-FFF2-40B4-BE49-F238E27FC236}">
              <a16:creationId xmlns:a16="http://schemas.microsoft.com/office/drawing/2014/main" id="{950C12CE-33BD-4127-B252-AE2D09E31E6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7" name="テキスト ボックス 266">
          <a:extLst>
            <a:ext uri="{FF2B5EF4-FFF2-40B4-BE49-F238E27FC236}">
              <a16:creationId xmlns:a16="http://schemas.microsoft.com/office/drawing/2014/main" id="{05CA01A0-C524-46F6-BBF0-671C904AD618}"/>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3A18D5C1-A04C-4105-A6AD-3CB98FBB3F0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69" name="テキスト ボックス 268">
          <a:extLst>
            <a:ext uri="{FF2B5EF4-FFF2-40B4-BE49-F238E27FC236}">
              <a16:creationId xmlns:a16="http://schemas.microsoft.com/office/drawing/2014/main" id="{F25A34F5-FFF0-4AF2-B1DA-016D073FE0D3}"/>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保健所】&#10;有形固定資産減価償却率グラフ枠">
          <a:extLst>
            <a:ext uri="{FF2B5EF4-FFF2-40B4-BE49-F238E27FC236}">
              <a16:creationId xmlns:a16="http://schemas.microsoft.com/office/drawing/2014/main" id="{EED73818-8EF1-4424-9D38-A568217D503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271" name="直線コネクタ 270">
          <a:extLst>
            <a:ext uri="{FF2B5EF4-FFF2-40B4-BE49-F238E27FC236}">
              <a16:creationId xmlns:a16="http://schemas.microsoft.com/office/drawing/2014/main" id="{AACBF554-B064-478D-BF14-8A12361C6C75}"/>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272" name="【保健所】&#10;有形固定資産減価償却率最小値テキスト">
          <a:extLst>
            <a:ext uri="{FF2B5EF4-FFF2-40B4-BE49-F238E27FC236}">
              <a16:creationId xmlns:a16="http://schemas.microsoft.com/office/drawing/2014/main" id="{55BE8FB0-B5DF-4745-889E-58C650374900}"/>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273" name="直線コネクタ 272">
          <a:extLst>
            <a:ext uri="{FF2B5EF4-FFF2-40B4-BE49-F238E27FC236}">
              <a16:creationId xmlns:a16="http://schemas.microsoft.com/office/drawing/2014/main" id="{5FAFA987-8648-411E-A82F-EE08BEA1B6C0}"/>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274" name="【保健所】&#10;有形固定資産減価償却率最大値テキスト">
          <a:extLst>
            <a:ext uri="{FF2B5EF4-FFF2-40B4-BE49-F238E27FC236}">
              <a16:creationId xmlns:a16="http://schemas.microsoft.com/office/drawing/2014/main" id="{44250A77-DDF3-4552-A860-252B05B5F86A}"/>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275" name="直線コネクタ 274">
          <a:extLst>
            <a:ext uri="{FF2B5EF4-FFF2-40B4-BE49-F238E27FC236}">
              <a16:creationId xmlns:a16="http://schemas.microsoft.com/office/drawing/2014/main" id="{0E960208-0E1F-4A49-8EF8-3F894704D346}"/>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125747</xdr:rowOff>
    </xdr:from>
    <xdr:ext cx="405111" cy="259045"/>
    <xdr:sp macro="" textlink="">
      <xdr:nvSpPr>
        <xdr:cNvPr id="276" name="【保健所】&#10;有形固定資産減価償却率平均値テキスト">
          <a:extLst>
            <a:ext uri="{FF2B5EF4-FFF2-40B4-BE49-F238E27FC236}">
              <a16:creationId xmlns:a16="http://schemas.microsoft.com/office/drawing/2014/main" id="{D01FB6C3-E34E-4EB2-B719-0BE281369BA2}"/>
            </a:ext>
          </a:extLst>
        </xdr:cNvPr>
        <xdr:cNvSpPr txBox="1"/>
      </xdr:nvSpPr>
      <xdr:spPr>
        <a:xfrm>
          <a:off x="4229100" y="16962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277" name="フローチャート: 判断 276">
          <a:extLst>
            <a:ext uri="{FF2B5EF4-FFF2-40B4-BE49-F238E27FC236}">
              <a16:creationId xmlns:a16="http://schemas.microsoft.com/office/drawing/2014/main" id="{EDBCA3A3-4A17-4845-A58B-F6F7163B7B21}"/>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278" name="フローチャート: 判断 277">
          <a:extLst>
            <a:ext uri="{FF2B5EF4-FFF2-40B4-BE49-F238E27FC236}">
              <a16:creationId xmlns:a16="http://schemas.microsoft.com/office/drawing/2014/main" id="{5A9FF26D-6D4C-4B4C-AC48-23326B0C2B10}"/>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279" name="フローチャート: 判断 278">
          <a:extLst>
            <a:ext uri="{FF2B5EF4-FFF2-40B4-BE49-F238E27FC236}">
              <a16:creationId xmlns:a16="http://schemas.microsoft.com/office/drawing/2014/main" id="{1C291719-51A0-4DC7-9849-749C57569125}"/>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280" name="フローチャート: 判断 279">
          <a:extLst>
            <a:ext uri="{FF2B5EF4-FFF2-40B4-BE49-F238E27FC236}">
              <a16:creationId xmlns:a16="http://schemas.microsoft.com/office/drawing/2014/main" id="{7E61AF88-77AC-4700-BC73-00F96448EE18}"/>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281" name="フローチャート: 判断 280">
          <a:extLst>
            <a:ext uri="{FF2B5EF4-FFF2-40B4-BE49-F238E27FC236}">
              <a16:creationId xmlns:a16="http://schemas.microsoft.com/office/drawing/2014/main" id="{1C86E70D-1564-420C-996F-1DB93B143BB3}"/>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7D1BB0EB-73DF-4602-9894-A1661467B14C}"/>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114C623-FDD3-4383-88A3-24418819BB7D}"/>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C1BA1402-C910-4E36-8457-4FEB02118504}"/>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129E8A1D-FE3C-4628-BBCA-E870FA3D52BC}"/>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267EF39C-1259-4189-AB86-DD317C3B9970}"/>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287" name="楕円 286">
          <a:extLst>
            <a:ext uri="{FF2B5EF4-FFF2-40B4-BE49-F238E27FC236}">
              <a16:creationId xmlns:a16="http://schemas.microsoft.com/office/drawing/2014/main" id="{9BD0D01F-7250-4DDF-ABF3-3A1E068B1FF9}"/>
            </a:ext>
          </a:extLst>
        </xdr:cNvPr>
        <xdr:cNvSpPr/>
      </xdr:nvSpPr>
      <xdr:spPr>
        <a:xfrm>
          <a:off x="4124325" y="167468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88282</xdr:rowOff>
    </xdr:from>
    <xdr:ext cx="405111" cy="259045"/>
    <xdr:sp macro="" textlink="">
      <xdr:nvSpPr>
        <xdr:cNvPr id="288" name="【保健所】&#10;有形固定資産減価償却率該当値テキスト">
          <a:extLst>
            <a:ext uri="{FF2B5EF4-FFF2-40B4-BE49-F238E27FC236}">
              <a16:creationId xmlns:a16="http://schemas.microsoft.com/office/drawing/2014/main" id="{43BC2D4C-2D2D-4B81-9100-81803637BF76}"/>
            </a:ext>
          </a:extLst>
        </xdr:cNvPr>
        <xdr:cNvSpPr txBox="1"/>
      </xdr:nvSpPr>
      <xdr:spPr>
        <a:xfrm>
          <a:off x="4229100" y="1660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289" name="楕円 288">
          <a:extLst>
            <a:ext uri="{FF2B5EF4-FFF2-40B4-BE49-F238E27FC236}">
              <a16:creationId xmlns:a16="http://schemas.microsoft.com/office/drawing/2014/main" id="{1897B7D4-3E3B-4AA7-A038-62F3DE982286}"/>
            </a:ext>
          </a:extLst>
        </xdr:cNvPr>
        <xdr:cNvSpPr/>
      </xdr:nvSpPr>
      <xdr:spPr>
        <a:xfrm>
          <a:off x="3381375" y="167151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116205</xdr:rowOff>
    </xdr:to>
    <xdr:cxnSp macro="">
      <xdr:nvCxnSpPr>
        <xdr:cNvPr id="290" name="直線コネクタ 289">
          <a:extLst>
            <a:ext uri="{FF2B5EF4-FFF2-40B4-BE49-F238E27FC236}">
              <a16:creationId xmlns:a16="http://schemas.microsoft.com/office/drawing/2014/main" id="{94E7E811-9D6B-4E05-8B25-107CE1627912}"/>
            </a:ext>
          </a:extLst>
        </xdr:cNvPr>
        <xdr:cNvCxnSpPr/>
      </xdr:nvCxnSpPr>
      <xdr:spPr>
        <a:xfrm>
          <a:off x="3429000" y="16762730"/>
          <a:ext cx="7524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53357</xdr:rowOff>
    </xdr:from>
    <xdr:ext cx="405111" cy="259045"/>
    <xdr:sp macro="" textlink="">
      <xdr:nvSpPr>
        <xdr:cNvPr id="291" name="n_1aveValue【保健所】&#10;有形固定資産減価償却率">
          <a:extLst>
            <a:ext uri="{FF2B5EF4-FFF2-40B4-BE49-F238E27FC236}">
              <a16:creationId xmlns:a16="http://schemas.microsoft.com/office/drawing/2014/main" id="{7DC5BCF4-93BB-4FD6-854A-DD8ABDE14D6A}"/>
            </a:ext>
          </a:extLst>
        </xdr:cNvPr>
        <xdr:cNvSpPr txBox="1"/>
      </xdr:nvSpPr>
      <xdr:spPr>
        <a:xfrm>
          <a:off x="32391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292" name="n_2aveValue【保健所】&#10;有形固定資産減価償却率">
          <a:extLst>
            <a:ext uri="{FF2B5EF4-FFF2-40B4-BE49-F238E27FC236}">
              <a16:creationId xmlns:a16="http://schemas.microsoft.com/office/drawing/2014/main" id="{223A52DE-5FCA-422B-8FBF-EDCE19704B53}"/>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293" name="n_3aveValue【保健所】&#10;有形固定資産減価償却率">
          <a:extLst>
            <a:ext uri="{FF2B5EF4-FFF2-40B4-BE49-F238E27FC236}">
              <a16:creationId xmlns:a16="http://schemas.microsoft.com/office/drawing/2014/main" id="{7E558CE8-2528-460C-93E1-A4884F62C970}"/>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294" name="n_4aveValue【保健所】&#10;有形固定資産減価償却率">
          <a:extLst>
            <a:ext uri="{FF2B5EF4-FFF2-40B4-BE49-F238E27FC236}">
              <a16:creationId xmlns:a16="http://schemas.microsoft.com/office/drawing/2014/main" id="{D18F5621-332F-4A7E-8843-62B5BF5C4818}"/>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154957</xdr:rowOff>
    </xdr:from>
    <xdr:ext cx="405111" cy="259045"/>
    <xdr:sp macro="" textlink="">
      <xdr:nvSpPr>
        <xdr:cNvPr id="295" name="n_1mainValue【保健所】&#10;有形固定資産減価償却率">
          <a:extLst>
            <a:ext uri="{FF2B5EF4-FFF2-40B4-BE49-F238E27FC236}">
              <a16:creationId xmlns:a16="http://schemas.microsoft.com/office/drawing/2014/main" id="{71CD4812-777D-449E-B555-B5DAFB96750B}"/>
            </a:ext>
          </a:extLst>
        </xdr:cNvPr>
        <xdr:cNvSpPr txBox="1"/>
      </xdr:nvSpPr>
      <xdr:spPr>
        <a:xfrm>
          <a:off x="3239144" y="1650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a:extLst>
            <a:ext uri="{FF2B5EF4-FFF2-40B4-BE49-F238E27FC236}">
              <a16:creationId xmlns:a16="http://schemas.microsoft.com/office/drawing/2014/main" id="{F2142226-6EEC-4CC2-A6A1-12341DC33C1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7" name="正方形/長方形 296">
          <a:extLst>
            <a:ext uri="{FF2B5EF4-FFF2-40B4-BE49-F238E27FC236}">
              <a16:creationId xmlns:a16="http://schemas.microsoft.com/office/drawing/2014/main" id="{C119253E-BF4D-4802-A879-BB14245185AA}"/>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8" name="正方形/長方形 297">
          <a:extLst>
            <a:ext uri="{FF2B5EF4-FFF2-40B4-BE49-F238E27FC236}">
              <a16:creationId xmlns:a16="http://schemas.microsoft.com/office/drawing/2014/main" id="{65763027-49A7-49ED-82A5-A5B49B207E66}"/>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99" name="正方形/長方形 298">
          <a:extLst>
            <a:ext uri="{FF2B5EF4-FFF2-40B4-BE49-F238E27FC236}">
              <a16:creationId xmlns:a16="http://schemas.microsoft.com/office/drawing/2014/main" id="{6638106D-1499-40C1-A1C7-F7953F7B5377}"/>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00" name="正方形/長方形 299">
          <a:extLst>
            <a:ext uri="{FF2B5EF4-FFF2-40B4-BE49-F238E27FC236}">
              <a16:creationId xmlns:a16="http://schemas.microsoft.com/office/drawing/2014/main" id="{B0401C99-CE4C-47E6-8560-2FAC4635FE54}"/>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a:extLst>
            <a:ext uri="{FF2B5EF4-FFF2-40B4-BE49-F238E27FC236}">
              <a16:creationId xmlns:a16="http://schemas.microsoft.com/office/drawing/2014/main" id="{E5E64C51-760A-41B5-A7F3-FCB04C43EB5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a:extLst>
            <a:ext uri="{FF2B5EF4-FFF2-40B4-BE49-F238E27FC236}">
              <a16:creationId xmlns:a16="http://schemas.microsoft.com/office/drawing/2014/main" id="{D6C918B6-9E5D-485D-AD3F-489EFD17990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a:extLst>
            <a:ext uri="{FF2B5EF4-FFF2-40B4-BE49-F238E27FC236}">
              <a16:creationId xmlns:a16="http://schemas.microsoft.com/office/drawing/2014/main" id="{71DF8BA0-18F2-4C80-A44B-D0DBE79D4B9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4" name="直線コネクタ 303">
          <a:extLst>
            <a:ext uri="{FF2B5EF4-FFF2-40B4-BE49-F238E27FC236}">
              <a16:creationId xmlns:a16="http://schemas.microsoft.com/office/drawing/2014/main" id="{247DC0E3-1A68-46D1-9998-7DBE97D6D8F4}"/>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5" name="テキスト ボックス 304">
          <a:extLst>
            <a:ext uri="{FF2B5EF4-FFF2-40B4-BE49-F238E27FC236}">
              <a16:creationId xmlns:a16="http://schemas.microsoft.com/office/drawing/2014/main" id="{B7B9B90C-A7A4-4507-BD1E-189D426A72AA}"/>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6" name="直線コネクタ 305">
          <a:extLst>
            <a:ext uri="{FF2B5EF4-FFF2-40B4-BE49-F238E27FC236}">
              <a16:creationId xmlns:a16="http://schemas.microsoft.com/office/drawing/2014/main" id="{1801955D-CC8F-45D9-9866-39919E8F0306}"/>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7" name="テキスト ボックス 306">
          <a:extLst>
            <a:ext uri="{FF2B5EF4-FFF2-40B4-BE49-F238E27FC236}">
              <a16:creationId xmlns:a16="http://schemas.microsoft.com/office/drawing/2014/main" id="{A8DC799C-A3AC-4E9D-AD9C-31F6BEA1E045}"/>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8" name="直線コネクタ 307">
          <a:extLst>
            <a:ext uri="{FF2B5EF4-FFF2-40B4-BE49-F238E27FC236}">
              <a16:creationId xmlns:a16="http://schemas.microsoft.com/office/drawing/2014/main" id="{374DD1FF-B334-41BA-83F0-F1AF1169B2AA}"/>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9" name="テキスト ボックス 308">
          <a:extLst>
            <a:ext uri="{FF2B5EF4-FFF2-40B4-BE49-F238E27FC236}">
              <a16:creationId xmlns:a16="http://schemas.microsoft.com/office/drawing/2014/main" id="{1A0ED354-737E-4E74-9857-9E903335C38A}"/>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0" name="直線コネクタ 309">
          <a:extLst>
            <a:ext uri="{FF2B5EF4-FFF2-40B4-BE49-F238E27FC236}">
              <a16:creationId xmlns:a16="http://schemas.microsoft.com/office/drawing/2014/main" id="{13668C03-83D2-4781-B124-AF5F8C8E65D6}"/>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1" name="テキスト ボックス 310">
          <a:extLst>
            <a:ext uri="{FF2B5EF4-FFF2-40B4-BE49-F238E27FC236}">
              <a16:creationId xmlns:a16="http://schemas.microsoft.com/office/drawing/2014/main" id="{C41CC977-4730-4653-95D5-9C0E64B639AA}"/>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2" name="直線コネクタ 311">
          <a:extLst>
            <a:ext uri="{FF2B5EF4-FFF2-40B4-BE49-F238E27FC236}">
              <a16:creationId xmlns:a16="http://schemas.microsoft.com/office/drawing/2014/main" id="{AC8F94AC-03CE-4A19-AAF4-2506FE6AAE45}"/>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3" name="テキスト ボックス 312">
          <a:extLst>
            <a:ext uri="{FF2B5EF4-FFF2-40B4-BE49-F238E27FC236}">
              <a16:creationId xmlns:a16="http://schemas.microsoft.com/office/drawing/2014/main" id="{56AC9900-72AD-4B9C-90B7-292A478E8939}"/>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4" name="直線コネクタ 313">
          <a:extLst>
            <a:ext uri="{FF2B5EF4-FFF2-40B4-BE49-F238E27FC236}">
              <a16:creationId xmlns:a16="http://schemas.microsoft.com/office/drawing/2014/main" id="{B310B300-31DA-4CD3-8D5E-A703AD577C49}"/>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5" name="テキスト ボックス 314">
          <a:extLst>
            <a:ext uri="{FF2B5EF4-FFF2-40B4-BE49-F238E27FC236}">
              <a16:creationId xmlns:a16="http://schemas.microsoft.com/office/drawing/2014/main" id="{0513B1C5-FC9D-4C38-A0F8-B8A7BBA928F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6" name="【保健所】&#10;一人当たり面積グラフ枠">
          <a:extLst>
            <a:ext uri="{FF2B5EF4-FFF2-40B4-BE49-F238E27FC236}">
              <a16:creationId xmlns:a16="http://schemas.microsoft.com/office/drawing/2014/main" id="{5183251B-726F-46C7-81B2-CD9C1B3EC87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17" name="直線コネクタ 316">
          <a:extLst>
            <a:ext uri="{FF2B5EF4-FFF2-40B4-BE49-F238E27FC236}">
              <a16:creationId xmlns:a16="http://schemas.microsoft.com/office/drawing/2014/main" id="{05FB5593-8B3B-43B1-A0D0-001E1F2F5C81}"/>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18" name="【保健所】&#10;一人当たり面積最小値テキスト">
          <a:extLst>
            <a:ext uri="{FF2B5EF4-FFF2-40B4-BE49-F238E27FC236}">
              <a16:creationId xmlns:a16="http://schemas.microsoft.com/office/drawing/2014/main" id="{92FA5DD6-2386-4B75-81B6-E7D338540122}"/>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19" name="直線コネクタ 318">
          <a:extLst>
            <a:ext uri="{FF2B5EF4-FFF2-40B4-BE49-F238E27FC236}">
              <a16:creationId xmlns:a16="http://schemas.microsoft.com/office/drawing/2014/main" id="{710B47FD-A944-4ADF-8D94-4AA17CEEEBE1}"/>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20" name="【保健所】&#10;一人当たり面積最大値テキスト">
          <a:extLst>
            <a:ext uri="{FF2B5EF4-FFF2-40B4-BE49-F238E27FC236}">
              <a16:creationId xmlns:a16="http://schemas.microsoft.com/office/drawing/2014/main" id="{EB86679A-CA97-4812-A708-97F1E9B6FE93}"/>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21" name="直線コネクタ 320">
          <a:extLst>
            <a:ext uri="{FF2B5EF4-FFF2-40B4-BE49-F238E27FC236}">
              <a16:creationId xmlns:a16="http://schemas.microsoft.com/office/drawing/2014/main" id="{CC41EB74-4F31-4FE3-925A-8063FC94BCD3}"/>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22" name="【保健所】&#10;一人当たり面積平均値テキスト">
          <a:extLst>
            <a:ext uri="{FF2B5EF4-FFF2-40B4-BE49-F238E27FC236}">
              <a16:creationId xmlns:a16="http://schemas.microsoft.com/office/drawing/2014/main" id="{4CC104DC-CE73-4177-A802-DC703EC4192B}"/>
            </a:ext>
          </a:extLst>
        </xdr:cNvPr>
        <xdr:cNvSpPr txBox="1"/>
      </xdr:nvSpPr>
      <xdr:spPr>
        <a:xfrm>
          <a:off x="9477375" y="1722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23" name="フローチャート: 判断 322">
          <a:extLst>
            <a:ext uri="{FF2B5EF4-FFF2-40B4-BE49-F238E27FC236}">
              <a16:creationId xmlns:a16="http://schemas.microsoft.com/office/drawing/2014/main" id="{B2083A8D-A9A5-4333-BD62-8D7249395FAE}"/>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24" name="フローチャート: 判断 323">
          <a:extLst>
            <a:ext uri="{FF2B5EF4-FFF2-40B4-BE49-F238E27FC236}">
              <a16:creationId xmlns:a16="http://schemas.microsoft.com/office/drawing/2014/main" id="{7627F634-CF30-4FEA-B99E-36AD04194696}"/>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25" name="フローチャート: 判断 324">
          <a:extLst>
            <a:ext uri="{FF2B5EF4-FFF2-40B4-BE49-F238E27FC236}">
              <a16:creationId xmlns:a16="http://schemas.microsoft.com/office/drawing/2014/main" id="{FDD88546-BA87-4B24-94AD-2A5C97E3EF27}"/>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26" name="フローチャート: 判断 325">
          <a:extLst>
            <a:ext uri="{FF2B5EF4-FFF2-40B4-BE49-F238E27FC236}">
              <a16:creationId xmlns:a16="http://schemas.microsoft.com/office/drawing/2014/main" id="{58985F7E-E2C7-47EA-BA0E-46058015759C}"/>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327" name="フローチャート: 判断 326">
          <a:extLst>
            <a:ext uri="{FF2B5EF4-FFF2-40B4-BE49-F238E27FC236}">
              <a16:creationId xmlns:a16="http://schemas.microsoft.com/office/drawing/2014/main" id="{7172EB68-4946-417C-B621-79C2285070AD}"/>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5D0BA916-1D58-411C-BE72-C253CE25DF7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79FBE038-8F64-408A-9B00-70DA2C4995B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218A8C22-1A3A-4ECD-B932-906CCD60F5E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59528C4F-0B58-4826-8388-ECA8FD6CDC2D}"/>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9CA6FCC4-9472-4F5B-8FEC-DB8FFD258FF0}"/>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333" name="楕円 332">
          <a:extLst>
            <a:ext uri="{FF2B5EF4-FFF2-40B4-BE49-F238E27FC236}">
              <a16:creationId xmlns:a16="http://schemas.microsoft.com/office/drawing/2014/main" id="{4B9A1143-B843-471D-95F6-B15DEC790595}"/>
            </a:ext>
          </a:extLst>
        </xdr:cNvPr>
        <xdr:cNvSpPr/>
      </xdr:nvSpPr>
      <xdr:spPr>
        <a:xfrm>
          <a:off x="9401175" y="174498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35577</xdr:rowOff>
    </xdr:from>
    <xdr:ext cx="469744" cy="259045"/>
    <xdr:sp macro="" textlink="">
      <xdr:nvSpPr>
        <xdr:cNvPr id="334" name="【保健所】&#10;一人当たり面積該当値テキスト">
          <a:extLst>
            <a:ext uri="{FF2B5EF4-FFF2-40B4-BE49-F238E27FC236}">
              <a16:creationId xmlns:a16="http://schemas.microsoft.com/office/drawing/2014/main" id="{6FEFE8CF-C02C-4548-B213-50B54AFA16B9}"/>
            </a:ext>
          </a:extLst>
        </xdr:cNvPr>
        <xdr:cNvSpPr txBox="1"/>
      </xdr:nvSpPr>
      <xdr:spPr>
        <a:xfrm>
          <a:off x="9477375"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335" name="楕円 334">
          <a:extLst>
            <a:ext uri="{FF2B5EF4-FFF2-40B4-BE49-F238E27FC236}">
              <a16:creationId xmlns:a16="http://schemas.microsoft.com/office/drawing/2014/main" id="{3EC57575-83B4-4049-B7B3-AF804DEF778C}"/>
            </a:ext>
          </a:extLst>
        </xdr:cNvPr>
        <xdr:cNvSpPr/>
      </xdr:nvSpPr>
      <xdr:spPr>
        <a:xfrm>
          <a:off x="8639175" y="1737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108</xdr:row>
      <xdr:rowOff>0</xdr:rowOff>
    </xdr:to>
    <xdr:cxnSp macro="">
      <xdr:nvCxnSpPr>
        <xdr:cNvPr id="336" name="直線コネクタ 335">
          <a:extLst>
            <a:ext uri="{FF2B5EF4-FFF2-40B4-BE49-F238E27FC236}">
              <a16:creationId xmlns:a16="http://schemas.microsoft.com/office/drawing/2014/main" id="{802825CB-0BA7-4857-84DB-BE6F6B9DA41D}"/>
            </a:ext>
          </a:extLst>
        </xdr:cNvPr>
        <xdr:cNvCxnSpPr/>
      </xdr:nvCxnSpPr>
      <xdr:spPr>
        <a:xfrm>
          <a:off x="8686800" y="17421225"/>
          <a:ext cx="7429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37" name="n_1aveValue【保健所】&#10;一人当たり面積">
          <a:extLst>
            <a:ext uri="{FF2B5EF4-FFF2-40B4-BE49-F238E27FC236}">
              <a16:creationId xmlns:a16="http://schemas.microsoft.com/office/drawing/2014/main" id="{C8A7E195-C1B1-4741-A8B9-33C1A08F25A5}"/>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38" name="n_2aveValue【保健所】&#10;一人当たり面積">
          <a:extLst>
            <a:ext uri="{FF2B5EF4-FFF2-40B4-BE49-F238E27FC236}">
              <a16:creationId xmlns:a16="http://schemas.microsoft.com/office/drawing/2014/main" id="{E65F01FD-A82D-42EB-9531-109CF286054A}"/>
            </a:ext>
          </a:extLst>
        </xdr:cNvPr>
        <xdr:cNvSpPr txBox="1"/>
      </xdr:nvSpPr>
      <xdr:spPr>
        <a:xfrm>
          <a:off x="76772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339" name="n_3aveValue【保健所】&#10;一人当たり面積">
          <a:extLst>
            <a:ext uri="{FF2B5EF4-FFF2-40B4-BE49-F238E27FC236}">
              <a16:creationId xmlns:a16="http://schemas.microsoft.com/office/drawing/2014/main" id="{EF757CD8-7E65-4D99-90E8-17C1034CC2E4}"/>
            </a:ext>
          </a:extLst>
        </xdr:cNvPr>
        <xdr:cNvSpPr txBox="1"/>
      </xdr:nvSpPr>
      <xdr:spPr>
        <a:xfrm>
          <a:off x="68676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340" name="n_4aveValue【保健所】&#10;一人当たり面積">
          <a:extLst>
            <a:ext uri="{FF2B5EF4-FFF2-40B4-BE49-F238E27FC236}">
              <a16:creationId xmlns:a16="http://schemas.microsoft.com/office/drawing/2014/main" id="{615E16BB-B373-4E90-B020-DA29DC5FA5D9}"/>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41" name="n_1mainValue【保健所】&#10;一人当たり面積">
          <a:extLst>
            <a:ext uri="{FF2B5EF4-FFF2-40B4-BE49-F238E27FC236}">
              <a16:creationId xmlns:a16="http://schemas.microsoft.com/office/drawing/2014/main" id="{F05AA104-BC92-4F8F-B26F-266C6096241F}"/>
            </a:ext>
          </a:extLst>
        </xdr:cNvPr>
        <xdr:cNvSpPr txBox="1"/>
      </xdr:nvSpPr>
      <xdr:spPr>
        <a:xfrm>
          <a:off x="845827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AD6405A6-36C3-4C44-97E6-811298B9A24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43" name="正方形/長方形 342">
          <a:extLst>
            <a:ext uri="{FF2B5EF4-FFF2-40B4-BE49-F238E27FC236}">
              <a16:creationId xmlns:a16="http://schemas.microsoft.com/office/drawing/2014/main" id="{71FEAEAB-7BD3-431E-AA78-9F7016C27CA6}"/>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44" name="正方形/長方形 343">
          <a:extLst>
            <a:ext uri="{FF2B5EF4-FFF2-40B4-BE49-F238E27FC236}">
              <a16:creationId xmlns:a16="http://schemas.microsoft.com/office/drawing/2014/main" id="{961CF480-E400-46E0-A3A9-2D2BC005F705}"/>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45" name="正方形/長方形 344">
          <a:extLst>
            <a:ext uri="{FF2B5EF4-FFF2-40B4-BE49-F238E27FC236}">
              <a16:creationId xmlns:a16="http://schemas.microsoft.com/office/drawing/2014/main" id="{91F92BDC-D264-491F-B534-735D2D712C74}"/>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46" name="正方形/長方形 345">
          <a:extLst>
            <a:ext uri="{FF2B5EF4-FFF2-40B4-BE49-F238E27FC236}">
              <a16:creationId xmlns:a16="http://schemas.microsoft.com/office/drawing/2014/main" id="{19801C91-30C8-4457-A47E-7847C6FADE03}"/>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46E24F2E-1FA4-4C72-82DD-D9A9E68BDBA3}"/>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5EBBFF18-873F-4FB6-92AB-F61C3A130C6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49" name="正方形/長方形 348">
          <a:extLst>
            <a:ext uri="{FF2B5EF4-FFF2-40B4-BE49-F238E27FC236}">
              <a16:creationId xmlns:a16="http://schemas.microsoft.com/office/drawing/2014/main" id="{83548FC4-8F30-4734-B5CF-48CF5EE9F15F}"/>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50" name="正方形/長方形 349">
          <a:extLst>
            <a:ext uri="{FF2B5EF4-FFF2-40B4-BE49-F238E27FC236}">
              <a16:creationId xmlns:a16="http://schemas.microsoft.com/office/drawing/2014/main" id="{141713B5-BC1F-48EB-9FC3-1234BCC6D837}"/>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51" name="正方形/長方形 350">
          <a:extLst>
            <a:ext uri="{FF2B5EF4-FFF2-40B4-BE49-F238E27FC236}">
              <a16:creationId xmlns:a16="http://schemas.microsoft.com/office/drawing/2014/main" id="{F3CB9622-C99A-4DD0-865F-DF9EDEA2A2BB}"/>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52" name="正方形/長方形 351">
          <a:extLst>
            <a:ext uri="{FF2B5EF4-FFF2-40B4-BE49-F238E27FC236}">
              <a16:creationId xmlns:a16="http://schemas.microsoft.com/office/drawing/2014/main" id="{C0E196E5-5823-45FE-B265-05650703066F}"/>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95FDFB45-01EF-47BB-BFF0-20657770608A}"/>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4" name="正方形/長方形 353">
          <a:extLst>
            <a:ext uri="{FF2B5EF4-FFF2-40B4-BE49-F238E27FC236}">
              <a16:creationId xmlns:a16="http://schemas.microsoft.com/office/drawing/2014/main" id="{0ED1679B-412D-4AB1-8EB4-E2B64CC2B49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55" name="正方形/長方形 354">
          <a:extLst>
            <a:ext uri="{FF2B5EF4-FFF2-40B4-BE49-F238E27FC236}">
              <a16:creationId xmlns:a16="http://schemas.microsoft.com/office/drawing/2014/main" id="{27442658-8EA5-4459-BFF3-D2C1F1B67C43}"/>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56" name="正方形/長方形 355">
          <a:extLst>
            <a:ext uri="{FF2B5EF4-FFF2-40B4-BE49-F238E27FC236}">
              <a16:creationId xmlns:a16="http://schemas.microsoft.com/office/drawing/2014/main" id="{3AC571E9-B848-4AEA-AC77-A1A127D9C3FD}"/>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57" name="正方形/長方形 356">
          <a:extLst>
            <a:ext uri="{FF2B5EF4-FFF2-40B4-BE49-F238E27FC236}">
              <a16:creationId xmlns:a16="http://schemas.microsoft.com/office/drawing/2014/main" id="{E3AB40FB-2E76-4830-9003-1B27F6913E83}"/>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58" name="正方形/長方形 357">
          <a:extLst>
            <a:ext uri="{FF2B5EF4-FFF2-40B4-BE49-F238E27FC236}">
              <a16:creationId xmlns:a16="http://schemas.microsoft.com/office/drawing/2014/main" id="{1DF23291-F8C2-45C3-A176-B3F7D04DA2FE}"/>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a:extLst>
            <a:ext uri="{FF2B5EF4-FFF2-40B4-BE49-F238E27FC236}">
              <a16:creationId xmlns:a16="http://schemas.microsoft.com/office/drawing/2014/main" id="{68EBCFC8-6B43-4B8A-A92A-A9E1FFAA44C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a:extLst>
            <a:ext uri="{FF2B5EF4-FFF2-40B4-BE49-F238E27FC236}">
              <a16:creationId xmlns:a16="http://schemas.microsoft.com/office/drawing/2014/main" id="{6A1A16B2-89C1-465B-AD68-F05C67D67C6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a:extLst>
            <a:ext uri="{FF2B5EF4-FFF2-40B4-BE49-F238E27FC236}">
              <a16:creationId xmlns:a16="http://schemas.microsoft.com/office/drawing/2014/main" id="{5D53BB26-1301-403B-8E5A-57F0A37FEA77}"/>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2" name="テキスト ボックス 361">
          <a:extLst>
            <a:ext uri="{FF2B5EF4-FFF2-40B4-BE49-F238E27FC236}">
              <a16:creationId xmlns:a16="http://schemas.microsoft.com/office/drawing/2014/main" id="{DCBFAC79-3ECA-4F72-B983-0A5E2D9E357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3" name="直線コネクタ 362">
          <a:extLst>
            <a:ext uri="{FF2B5EF4-FFF2-40B4-BE49-F238E27FC236}">
              <a16:creationId xmlns:a16="http://schemas.microsoft.com/office/drawing/2014/main" id="{7BA746FE-8637-4545-96B1-31566244DBFB}"/>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4" name="テキスト ボックス 363">
          <a:extLst>
            <a:ext uri="{FF2B5EF4-FFF2-40B4-BE49-F238E27FC236}">
              <a16:creationId xmlns:a16="http://schemas.microsoft.com/office/drawing/2014/main" id="{8E727CF6-8D6C-4D4A-95C3-732E89D21994}"/>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5" name="直線コネクタ 364">
          <a:extLst>
            <a:ext uri="{FF2B5EF4-FFF2-40B4-BE49-F238E27FC236}">
              <a16:creationId xmlns:a16="http://schemas.microsoft.com/office/drawing/2014/main" id="{6791A69B-4DCD-44FF-A2E2-C39424FC264B}"/>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6" name="テキスト ボックス 365">
          <a:extLst>
            <a:ext uri="{FF2B5EF4-FFF2-40B4-BE49-F238E27FC236}">
              <a16:creationId xmlns:a16="http://schemas.microsoft.com/office/drawing/2014/main" id="{29DFD3DB-EE88-4274-9173-1F0A911728F9}"/>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7" name="直線コネクタ 366">
          <a:extLst>
            <a:ext uri="{FF2B5EF4-FFF2-40B4-BE49-F238E27FC236}">
              <a16:creationId xmlns:a16="http://schemas.microsoft.com/office/drawing/2014/main" id="{188E90E2-CB3C-4191-AAAF-83DF623E971D}"/>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8" name="テキスト ボックス 367">
          <a:extLst>
            <a:ext uri="{FF2B5EF4-FFF2-40B4-BE49-F238E27FC236}">
              <a16:creationId xmlns:a16="http://schemas.microsoft.com/office/drawing/2014/main" id="{E02FEAED-8D19-404F-942F-DA0A1A253AD6}"/>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9" name="直線コネクタ 368">
          <a:extLst>
            <a:ext uri="{FF2B5EF4-FFF2-40B4-BE49-F238E27FC236}">
              <a16:creationId xmlns:a16="http://schemas.microsoft.com/office/drawing/2014/main" id="{E2B5E3D0-0743-4678-81D1-17FBC19FEA9F}"/>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70" name="テキスト ボックス 369">
          <a:extLst>
            <a:ext uri="{FF2B5EF4-FFF2-40B4-BE49-F238E27FC236}">
              <a16:creationId xmlns:a16="http://schemas.microsoft.com/office/drawing/2014/main" id="{19616750-1849-4A42-9053-6F0553736C10}"/>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a:extLst>
            <a:ext uri="{FF2B5EF4-FFF2-40B4-BE49-F238E27FC236}">
              <a16:creationId xmlns:a16="http://schemas.microsoft.com/office/drawing/2014/main" id="{99AFB045-DE03-493C-94E2-9A302949E605}"/>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2" name="テキスト ボックス 371">
          <a:extLst>
            <a:ext uri="{FF2B5EF4-FFF2-40B4-BE49-F238E27FC236}">
              <a16:creationId xmlns:a16="http://schemas.microsoft.com/office/drawing/2014/main" id="{4D390191-8E3D-4B91-B9CD-062AE5F099B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警察施設】&#10;有形固定資産減価償却率グラフ枠">
          <a:extLst>
            <a:ext uri="{FF2B5EF4-FFF2-40B4-BE49-F238E27FC236}">
              <a16:creationId xmlns:a16="http://schemas.microsoft.com/office/drawing/2014/main" id="{63126CBD-3DB4-45E2-872A-C1FC227EC1F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374" name="直線コネクタ 373">
          <a:extLst>
            <a:ext uri="{FF2B5EF4-FFF2-40B4-BE49-F238E27FC236}">
              <a16:creationId xmlns:a16="http://schemas.microsoft.com/office/drawing/2014/main" id="{8636A8F0-19E6-4A35-ACEC-65B56B04CAA2}"/>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375" name="【警察施設】&#10;有形固定資産減価償却率最小値テキスト">
          <a:extLst>
            <a:ext uri="{FF2B5EF4-FFF2-40B4-BE49-F238E27FC236}">
              <a16:creationId xmlns:a16="http://schemas.microsoft.com/office/drawing/2014/main" id="{66A2691A-39BA-46EB-86B0-960544A5F26A}"/>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376" name="直線コネクタ 375">
          <a:extLst>
            <a:ext uri="{FF2B5EF4-FFF2-40B4-BE49-F238E27FC236}">
              <a16:creationId xmlns:a16="http://schemas.microsoft.com/office/drawing/2014/main" id="{367381E0-C66C-4E17-A70E-8441AFC9EB7E}"/>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377" name="【警察施設】&#10;有形固定資産減価償却率最大値テキスト">
          <a:extLst>
            <a:ext uri="{FF2B5EF4-FFF2-40B4-BE49-F238E27FC236}">
              <a16:creationId xmlns:a16="http://schemas.microsoft.com/office/drawing/2014/main" id="{194D34DD-24A7-486A-A15A-8E15B5CBA624}"/>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378" name="直線コネクタ 377">
          <a:extLst>
            <a:ext uri="{FF2B5EF4-FFF2-40B4-BE49-F238E27FC236}">
              <a16:creationId xmlns:a16="http://schemas.microsoft.com/office/drawing/2014/main" id="{B5567A40-EE54-49DA-ABCC-11D9058F5D14}"/>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19067</xdr:rowOff>
    </xdr:from>
    <xdr:ext cx="405111" cy="259045"/>
    <xdr:sp macro="" textlink="">
      <xdr:nvSpPr>
        <xdr:cNvPr id="379" name="【警察施設】&#10;有形固定資産減価償却率平均値テキスト">
          <a:extLst>
            <a:ext uri="{FF2B5EF4-FFF2-40B4-BE49-F238E27FC236}">
              <a16:creationId xmlns:a16="http://schemas.microsoft.com/office/drawing/2014/main" id="{B0BB3149-D4EE-4D34-8152-74DFDDDBAFFB}"/>
            </a:ext>
          </a:extLst>
        </xdr:cNvPr>
        <xdr:cNvSpPr txBox="1"/>
      </xdr:nvSpPr>
      <xdr:spPr>
        <a:xfrm>
          <a:off x="14744700"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380" name="フローチャート: 判断 379">
          <a:extLst>
            <a:ext uri="{FF2B5EF4-FFF2-40B4-BE49-F238E27FC236}">
              <a16:creationId xmlns:a16="http://schemas.microsoft.com/office/drawing/2014/main" id="{DCC866A4-C527-47C8-BCCE-4C800AF143F1}"/>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381" name="フローチャート: 判断 380">
          <a:extLst>
            <a:ext uri="{FF2B5EF4-FFF2-40B4-BE49-F238E27FC236}">
              <a16:creationId xmlns:a16="http://schemas.microsoft.com/office/drawing/2014/main" id="{36D37107-BB4C-4B5B-9E33-65EA8A02465B}"/>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382" name="フローチャート: 判断 381">
          <a:extLst>
            <a:ext uri="{FF2B5EF4-FFF2-40B4-BE49-F238E27FC236}">
              <a16:creationId xmlns:a16="http://schemas.microsoft.com/office/drawing/2014/main" id="{A4749250-9DEC-4935-81D7-F972CB9D67FA}"/>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383" name="フローチャート: 判断 382">
          <a:extLst>
            <a:ext uri="{FF2B5EF4-FFF2-40B4-BE49-F238E27FC236}">
              <a16:creationId xmlns:a16="http://schemas.microsoft.com/office/drawing/2014/main" id="{B39257D5-6261-480F-AC07-2CFA69454180}"/>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384" name="フローチャート: 判断 383">
          <a:extLst>
            <a:ext uri="{FF2B5EF4-FFF2-40B4-BE49-F238E27FC236}">
              <a16:creationId xmlns:a16="http://schemas.microsoft.com/office/drawing/2014/main" id="{342F208F-060C-47F5-AE43-E6A1D91B2ED5}"/>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DADA2809-FD50-48AB-9814-47429395A8D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9BFB7BF2-9C95-48C7-8E89-C38BA3C2D35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51B5FA1-BB81-4DDF-ADEE-60E71C96186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24EBF3D4-221F-4C80-A4E9-80B8190FF20B}"/>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EB90AC4B-A621-48F8-97BB-15C2135D7E2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390" name="楕円 389">
          <a:extLst>
            <a:ext uri="{FF2B5EF4-FFF2-40B4-BE49-F238E27FC236}">
              <a16:creationId xmlns:a16="http://schemas.microsoft.com/office/drawing/2014/main" id="{E3585AAA-BF7D-4E75-B627-73B2470E13F0}"/>
            </a:ext>
          </a:extLst>
        </xdr:cNvPr>
        <xdr:cNvSpPr/>
      </xdr:nvSpPr>
      <xdr:spPr>
        <a:xfrm>
          <a:off x="14649450" y="93151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111523</xdr:rowOff>
    </xdr:from>
    <xdr:ext cx="405111" cy="259045"/>
    <xdr:sp macro="" textlink="">
      <xdr:nvSpPr>
        <xdr:cNvPr id="391" name="【警察施設】&#10;有形固定資産減価償却率該当値テキスト">
          <a:extLst>
            <a:ext uri="{FF2B5EF4-FFF2-40B4-BE49-F238E27FC236}">
              <a16:creationId xmlns:a16="http://schemas.microsoft.com/office/drawing/2014/main" id="{E52CD61F-BD96-4FB1-9251-42E6BD9E741E}"/>
            </a:ext>
          </a:extLst>
        </xdr:cNvPr>
        <xdr:cNvSpPr txBox="1"/>
      </xdr:nvSpPr>
      <xdr:spPr>
        <a:xfrm>
          <a:off x="14744700" y="917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141224</xdr:rowOff>
    </xdr:from>
    <xdr:to>
      <xdr:col>81</xdr:col>
      <xdr:colOff>101600</xdr:colOff>
      <xdr:row>57</xdr:row>
      <xdr:rowOff>71374</xdr:rowOff>
    </xdr:to>
    <xdr:sp macro="" textlink="">
      <xdr:nvSpPr>
        <xdr:cNvPr id="392" name="楕円 391">
          <a:extLst>
            <a:ext uri="{FF2B5EF4-FFF2-40B4-BE49-F238E27FC236}">
              <a16:creationId xmlns:a16="http://schemas.microsoft.com/office/drawing/2014/main" id="{11586AE4-85C8-46FE-BE17-3967A9001742}"/>
            </a:ext>
          </a:extLst>
        </xdr:cNvPr>
        <xdr:cNvSpPr/>
      </xdr:nvSpPr>
      <xdr:spPr>
        <a:xfrm>
          <a:off x="13887450" y="92121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20574</xdr:rowOff>
    </xdr:from>
    <xdr:to>
      <xdr:col>85</xdr:col>
      <xdr:colOff>127000</xdr:colOff>
      <xdr:row>57</xdr:row>
      <xdr:rowOff>139446</xdr:rowOff>
    </xdr:to>
    <xdr:cxnSp macro="">
      <xdr:nvCxnSpPr>
        <xdr:cNvPr id="393" name="直線コネクタ 392">
          <a:extLst>
            <a:ext uri="{FF2B5EF4-FFF2-40B4-BE49-F238E27FC236}">
              <a16:creationId xmlns:a16="http://schemas.microsoft.com/office/drawing/2014/main" id="{F8CA3B67-D35E-4C4F-93BA-20D35D856021}"/>
            </a:ext>
          </a:extLst>
        </xdr:cNvPr>
        <xdr:cNvCxnSpPr/>
      </xdr:nvCxnSpPr>
      <xdr:spPr>
        <a:xfrm>
          <a:off x="13935075" y="9250299"/>
          <a:ext cx="762000" cy="1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55643</xdr:rowOff>
    </xdr:from>
    <xdr:ext cx="405111" cy="259045"/>
    <xdr:sp macro="" textlink="">
      <xdr:nvSpPr>
        <xdr:cNvPr id="394" name="n_1aveValue【警察施設】&#10;有形固定資産減価償却率">
          <a:extLst>
            <a:ext uri="{FF2B5EF4-FFF2-40B4-BE49-F238E27FC236}">
              <a16:creationId xmlns:a16="http://schemas.microsoft.com/office/drawing/2014/main" id="{40F503F2-5D16-4EB0-BFB1-D604DD8E5AC3}"/>
            </a:ext>
          </a:extLst>
        </xdr:cNvPr>
        <xdr:cNvSpPr txBox="1"/>
      </xdr:nvSpPr>
      <xdr:spPr>
        <a:xfrm>
          <a:off x="13745219" y="97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19321</xdr:rowOff>
    </xdr:from>
    <xdr:ext cx="405111" cy="259045"/>
    <xdr:sp macro="" textlink="">
      <xdr:nvSpPr>
        <xdr:cNvPr id="395" name="n_2aveValue【警察施設】&#10;有形固定資産減価償却率">
          <a:extLst>
            <a:ext uri="{FF2B5EF4-FFF2-40B4-BE49-F238E27FC236}">
              <a16:creationId xmlns:a16="http://schemas.microsoft.com/office/drawing/2014/main" id="{4B5A53DE-CF1E-4563-9C36-7756369A2FFA}"/>
            </a:ext>
          </a:extLst>
        </xdr:cNvPr>
        <xdr:cNvSpPr txBox="1"/>
      </xdr:nvSpPr>
      <xdr:spPr>
        <a:xfrm>
          <a:off x="12964169" y="957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78757</xdr:rowOff>
    </xdr:from>
    <xdr:ext cx="405111" cy="259045"/>
    <xdr:sp macro="" textlink="">
      <xdr:nvSpPr>
        <xdr:cNvPr id="396" name="n_3aveValue【警察施設】&#10;有形固定資産減価償却率">
          <a:extLst>
            <a:ext uri="{FF2B5EF4-FFF2-40B4-BE49-F238E27FC236}">
              <a16:creationId xmlns:a16="http://schemas.microsoft.com/office/drawing/2014/main" id="{DE9E4340-80F0-4F54-8DA9-D1A0780FE3A5}"/>
            </a:ext>
          </a:extLst>
        </xdr:cNvPr>
        <xdr:cNvSpPr txBox="1"/>
      </xdr:nvSpPr>
      <xdr:spPr>
        <a:xfrm>
          <a:off x="12164069"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397" name="n_4aveValue【警察施設】&#10;有形固定資産減価償却率">
          <a:extLst>
            <a:ext uri="{FF2B5EF4-FFF2-40B4-BE49-F238E27FC236}">
              <a16:creationId xmlns:a16="http://schemas.microsoft.com/office/drawing/2014/main" id="{3B0001A4-A13B-4FF0-927C-B11D2A649739}"/>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87901</xdr:rowOff>
    </xdr:from>
    <xdr:ext cx="405111" cy="259045"/>
    <xdr:sp macro="" textlink="">
      <xdr:nvSpPr>
        <xdr:cNvPr id="398" name="n_1mainValue【警察施設】&#10;有形固定資産減価償却率">
          <a:extLst>
            <a:ext uri="{FF2B5EF4-FFF2-40B4-BE49-F238E27FC236}">
              <a16:creationId xmlns:a16="http://schemas.microsoft.com/office/drawing/2014/main" id="{CE5D9B32-D153-4169-BD1B-8D64C70ACAA9}"/>
            </a:ext>
          </a:extLst>
        </xdr:cNvPr>
        <xdr:cNvSpPr txBox="1"/>
      </xdr:nvSpPr>
      <xdr:spPr>
        <a:xfrm>
          <a:off x="13745219" y="899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0A6B4ADE-D54C-4AA7-934C-365D45FBC129}"/>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00" name="正方形/長方形 399">
          <a:extLst>
            <a:ext uri="{FF2B5EF4-FFF2-40B4-BE49-F238E27FC236}">
              <a16:creationId xmlns:a16="http://schemas.microsoft.com/office/drawing/2014/main" id="{BFAED4A5-A559-4408-95ED-971BB4630FB7}"/>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01" name="正方形/長方形 400">
          <a:extLst>
            <a:ext uri="{FF2B5EF4-FFF2-40B4-BE49-F238E27FC236}">
              <a16:creationId xmlns:a16="http://schemas.microsoft.com/office/drawing/2014/main" id="{C5704992-A4ED-43D2-B1A0-3F9B6846FA7C}"/>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02" name="正方形/長方形 401">
          <a:extLst>
            <a:ext uri="{FF2B5EF4-FFF2-40B4-BE49-F238E27FC236}">
              <a16:creationId xmlns:a16="http://schemas.microsoft.com/office/drawing/2014/main" id="{62501446-2256-4C2A-A680-6B172246AD8F}"/>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03" name="正方形/長方形 402">
          <a:extLst>
            <a:ext uri="{FF2B5EF4-FFF2-40B4-BE49-F238E27FC236}">
              <a16:creationId xmlns:a16="http://schemas.microsoft.com/office/drawing/2014/main" id="{7CBB4AAB-6DF3-4A2E-A49D-CA646A667FBD}"/>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a:extLst>
            <a:ext uri="{FF2B5EF4-FFF2-40B4-BE49-F238E27FC236}">
              <a16:creationId xmlns:a16="http://schemas.microsoft.com/office/drawing/2014/main" id="{BF2BD45D-C597-4C5D-9483-E4DA70098EB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a:extLst>
            <a:ext uri="{FF2B5EF4-FFF2-40B4-BE49-F238E27FC236}">
              <a16:creationId xmlns:a16="http://schemas.microsoft.com/office/drawing/2014/main" id="{FBBDFDAC-B7F8-44B1-ACED-8ABE4161A31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a:extLst>
            <a:ext uri="{FF2B5EF4-FFF2-40B4-BE49-F238E27FC236}">
              <a16:creationId xmlns:a16="http://schemas.microsoft.com/office/drawing/2014/main" id="{0FC633B7-2575-48B7-B21B-12EEBE0A7D8B}"/>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7" name="直線コネクタ 406">
          <a:extLst>
            <a:ext uri="{FF2B5EF4-FFF2-40B4-BE49-F238E27FC236}">
              <a16:creationId xmlns:a16="http://schemas.microsoft.com/office/drawing/2014/main" id="{AF4F484B-BBEA-47E9-AC94-00C8E270B30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8" name="テキスト ボックス 407">
          <a:extLst>
            <a:ext uri="{FF2B5EF4-FFF2-40B4-BE49-F238E27FC236}">
              <a16:creationId xmlns:a16="http://schemas.microsoft.com/office/drawing/2014/main" id="{54741170-B45C-4ABB-A27D-21D17F33B83B}"/>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9" name="直線コネクタ 408">
          <a:extLst>
            <a:ext uri="{FF2B5EF4-FFF2-40B4-BE49-F238E27FC236}">
              <a16:creationId xmlns:a16="http://schemas.microsoft.com/office/drawing/2014/main" id="{7D6D2401-4EB2-40B6-AC07-A921145BFE2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0" name="テキスト ボックス 409">
          <a:extLst>
            <a:ext uri="{FF2B5EF4-FFF2-40B4-BE49-F238E27FC236}">
              <a16:creationId xmlns:a16="http://schemas.microsoft.com/office/drawing/2014/main" id="{08F883FE-E5DF-4E92-BDAB-12777A97CB52}"/>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1" name="直線コネクタ 410">
          <a:extLst>
            <a:ext uri="{FF2B5EF4-FFF2-40B4-BE49-F238E27FC236}">
              <a16:creationId xmlns:a16="http://schemas.microsoft.com/office/drawing/2014/main" id="{79919575-66DD-4E25-9A18-1F3960E7EDC1}"/>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2" name="テキスト ボックス 411">
          <a:extLst>
            <a:ext uri="{FF2B5EF4-FFF2-40B4-BE49-F238E27FC236}">
              <a16:creationId xmlns:a16="http://schemas.microsoft.com/office/drawing/2014/main" id="{5F4A2E2D-36A1-4F9E-B848-2818E59645F4}"/>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3" name="直線コネクタ 412">
          <a:extLst>
            <a:ext uri="{FF2B5EF4-FFF2-40B4-BE49-F238E27FC236}">
              <a16:creationId xmlns:a16="http://schemas.microsoft.com/office/drawing/2014/main" id="{4C346C2E-05DB-4088-B3C5-FE69FF18A59B}"/>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4" name="テキスト ボックス 413">
          <a:extLst>
            <a:ext uri="{FF2B5EF4-FFF2-40B4-BE49-F238E27FC236}">
              <a16:creationId xmlns:a16="http://schemas.microsoft.com/office/drawing/2014/main" id="{6EC2117D-C197-41F0-B3FB-39AA11BCB02C}"/>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5" name="直線コネクタ 414">
          <a:extLst>
            <a:ext uri="{FF2B5EF4-FFF2-40B4-BE49-F238E27FC236}">
              <a16:creationId xmlns:a16="http://schemas.microsoft.com/office/drawing/2014/main" id="{E9B49F42-8F0D-455C-914B-0601A56C2EB4}"/>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6" name="テキスト ボックス 415">
          <a:extLst>
            <a:ext uri="{FF2B5EF4-FFF2-40B4-BE49-F238E27FC236}">
              <a16:creationId xmlns:a16="http://schemas.microsoft.com/office/drawing/2014/main" id="{353E2260-6980-4746-B261-3F7532CA991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a:extLst>
            <a:ext uri="{FF2B5EF4-FFF2-40B4-BE49-F238E27FC236}">
              <a16:creationId xmlns:a16="http://schemas.microsoft.com/office/drawing/2014/main" id="{D64D54A8-7DFB-461A-8D44-3F0831577E79}"/>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8" name="テキスト ボックス 417">
          <a:extLst>
            <a:ext uri="{FF2B5EF4-FFF2-40B4-BE49-F238E27FC236}">
              <a16:creationId xmlns:a16="http://schemas.microsoft.com/office/drawing/2014/main" id="{7236883C-1206-419A-9D04-E2B17434B88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警察施設】&#10;一人当たり面積グラフ枠">
          <a:extLst>
            <a:ext uri="{FF2B5EF4-FFF2-40B4-BE49-F238E27FC236}">
              <a16:creationId xmlns:a16="http://schemas.microsoft.com/office/drawing/2014/main" id="{393D1662-7D60-445A-8B8A-8ACE68274B3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420" name="直線コネクタ 419">
          <a:extLst>
            <a:ext uri="{FF2B5EF4-FFF2-40B4-BE49-F238E27FC236}">
              <a16:creationId xmlns:a16="http://schemas.microsoft.com/office/drawing/2014/main" id="{3D6D6079-73CA-4CDF-9577-21227031053F}"/>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421" name="【警察施設】&#10;一人当たり面積最小値テキスト">
          <a:extLst>
            <a:ext uri="{FF2B5EF4-FFF2-40B4-BE49-F238E27FC236}">
              <a16:creationId xmlns:a16="http://schemas.microsoft.com/office/drawing/2014/main" id="{BFCBFB5C-9640-4220-BF70-0E91586A5D0B}"/>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422" name="直線コネクタ 421">
          <a:extLst>
            <a:ext uri="{FF2B5EF4-FFF2-40B4-BE49-F238E27FC236}">
              <a16:creationId xmlns:a16="http://schemas.microsoft.com/office/drawing/2014/main" id="{B4BE8BA8-1751-4AAB-8AAE-F7391A550060}"/>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423" name="【警察施設】&#10;一人当たり面積最大値テキスト">
          <a:extLst>
            <a:ext uri="{FF2B5EF4-FFF2-40B4-BE49-F238E27FC236}">
              <a16:creationId xmlns:a16="http://schemas.microsoft.com/office/drawing/2014/main" id="{0A4E577F-6CE6-4FFB-AC39-DC48B023CAE9}"/>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424" name="直線コネクタ 423">
          <a:extLst>
            <a:ext uri="{FF2B5EF4-FFF2-40B4-BE49-F238E27FC236}">
              <a16:creationId xmlns:a16="http://schemas.microsoft.com/office/drawing/2014/main" id="{75C759A2-59E1-477F-A393-4F06AD0D18B4}"/>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425" name="【警察施設】&#10;一人当たり面積平均値テキスト">
          <a:extLst>
            <a:ext uri="{FF2B5EF4-FFF2-40B4-BE49-F238E27FC236}">
              <a16:creationId xmlns:a16="http://schemas.microsoft.com/office/drawing/2014/main" id="{27C05843-9C3F-4918-A9C7-71B3F35639BC}"/>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26" name="フローチャート: 判断 425">
          <a:extLst>
            <a:ext uri="{FF2B5EF4-FFF2-40B4-BE49-F238E27FC236}">
              <a16:creationId xmlns:a16="http://schemas.microsoft.com/office/drawing/2014/main" id="{CC7EB2E6-06B9-489B-A1AA-946019D4EEE0}"/>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427" name="フローチャート: 判断 426">
          <a:extLst>
            <a:ext uri="{FF2B5EF4-FFF2-40B4-BE49-F238E27FC236}">
              <a16:creationId xmlns:a16="http://schemas.microsoft.com/office/drawing/2014/main" id="{B145C44F-1842-4073-B208-B3B456F952EC}"/>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428" name="フローチャート: 判断 427">
          <a:extLst>
            <a:ext uri="{FF2B5EF4-FFF2-40B4-BE49-F238E27FC236}">
              <a16:creationId xmlns:a16="http://schemas.microsoft.com/office/drawing/2014/main" id="{73A98141-5DE4-4680-9E8F-A8D228400E4F}"/>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429" name="フローチャート: 判断 428">
          <a:extLst>
            <a:ext uri="{FF2B5EF4-FFF2-40B4-BE49-F238E27FC236}">
              <a16:creationId xmlns:a16="http://schemas.microsoft.com/office/drawing/2014/main" id="{D0170528-33B3-46C7-AADF-9FB8A4E98B8C}"/>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430" name="フローチャート: 判断 429">
          <a:extLst>
            <a:ext uri="{FF2B5EF4-FFF2-40B4-BE49-F238E27FC236}">
              <a16:creationId xmlns:a16="http://schemas.microsoft.com/office/drawing/2014/main" id="{7D16AC44-C879-4BDC-8FAB-B7A7F3FBFEA8}"/>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98E3B5F0-F17E-432E-9BE7-54D2A3F3E31E}"/>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8EC6C861-7841-4725-84B0-D8CBD7A9296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2C01B98C-537C-4F65-979B-3004A258CE19}"/>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DA5B9438-E652-4CE9-B9AA-C34BCB9851B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9FEF85E6-B008-4C7E-B010-70377437FC56}"/>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95250</xdr:rowOff>
    </xdr:from>
    <xdr:to>
      <xdr:col>116</xdr:col>
      <xdr:colOff>114300</xdr:colOff>
      <xdr:row>60</xdr:row>
      <xdr:rowOff>25400</xdr:rowOff>
    </xdr:to>
    <xdr:sp macro="" textlink="">
      <xdr:nvSpPr>
        <xdr:cNvPr id="436" name="楕円 435">
          <a:extLst>
            <a:ext uri="{FF2B5EF4-FFF2-40B4-BE49-F238E27FC236}">
              <a16:creationId xmlns:a16="http://schemas.microsoft.com/office/drawing/2014/main" id="{CA76335B-642E-436E-846E-0B05806994D2}"/>
            </a:ext>
          </a:extLst>
        </xdr:cNvPr>
        <xdr:cNvSpPr/>
      </xdr:nvSpPr>
      <xdr:spPr>
        <a:xfrm>
          <a:off x="19897725" y="9648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118127</xdr:rowOff>
    </xdr:from>
    <xdr:ext cx="469744" cy="259045"/>
    <xdr:sp macro="" textlink="">
      <xdr:nvSpPr>
        <xdr:cNvPr id="437" name="【警察施設】&#10;一人当たり面積該当値テキスト">
          <a:extLst>
            <a:ext uri="{FF2B5EF4-FFF2-40B4-BE49-F238E27FC236}">
              <a16:creationId xmlns:a16="http://schemas.microsoft.com/office/drawing/2014/main" id="{21C4CEF2-81B7-4CBA-B1BE-1D0CF1C22F18}"/>
            </a:ext>
          </a:extLst>
        </xdr:cNvPr>
        <xdr:cNvSpPr txBox="1"/>
      </xdr:nvSpPr>
      <xdr:spPr>
        <a:xfrm>
          <a:off x="20002500"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50800</xdr:rowOff>
    </xdr:from>
    <xdr:to>
      <xdr:col>112</xdr:col>
      <xdr:colOff>38100</xdr:colOff>
      <xdr:row>60</xdr:row>
      <xdr:rowOff>152400</xdr:rowOff>
    </xdr:to>
    <xdr:sp macro="" textlink="">
      <xdr:nvSpPr>
        <xdr:cNvPr id="438" name="楕円 437">
          <a:extLst>
            <a:ext uri="{FF2B5EF4-FFF2-40B4-BE49-F238E27FC236}">
              <a16:creationId xmlns:a16="http://schemas.microsoft.com/office/drawing/2014/main" id="{50780B1C-C17E-4DC6-B2AB-A27006AA1D5E}"/>
            </a:ext>
          </a:extLst>
        </xdr:cNvPr>
        <xdr:cNvSpPr/>
      </xdr:nvSpPr>
      <xdr:spPr>
        <a:xfrm>
          <a:off x="19154775" y="97631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146050</xdr:rowOff>
    </xdr:from>
    <xdr:to>
      <xdr:col>116</xdr:col>
      <xdr:colOff>63500</xdr:colOff>
      <xdr:row>60</xdr:row>
      <xdr:rowOff>101600</xdr:rowOff>
    </xdr:to>
    <xdr:cxnSp macro="">
      <xdr:nvCxnSpPr>
        <xdr:cNvPr id="439" name="直線コネクタ 438">
          <a:extLst>
            <a:ext uri="{FF2B5EF4-FFF2-40B4-BE49-F238E27FC236}">
              <a16:creationId xmlns:a16="http://schemas.microsoft.com/office/drawing/2014/main" id="{B549C437-6B93-4D47-9B34-3DF593B3FBFD}"/>
            </a:ext>
          </a:extLst>
        </xdr:cNvPr>
        <xdr:cNvCxnSpPr/>
      </xdr:nvCxnSpPr>
      <xdr:spPr>
        <a:xfrm flipV="1">
          <a:off x="19202400" y="9696450"/>
          <a:ext cx="75247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92727</xdr:rowOff>
    </xdr:from>
    <xdr:ext cx="469744" cy="259045"/>
    <xdr:sp macro="" textlink="">
      <xdr:nvSpPr>
        <xdr:cNvPr id="440" name="n_1aveValue【警察施設】&#10;一人当たり面積">
          <a:extLst>
            <a:ext uri="{FF2B5EF4-FFF2-40B4-BE49-F238E27FC236}">
              <a16:creationId xmlns:a16="http://schemas.microsoft.com/office/drawing/2014/main" id="{FB147498-1E43-4ECE-AB27-49260CEF2C76}"/>
            </a:ext>
          </a:extLst>
        </xdr:cNvPr>
        <xdr:cNvSpPr txBox="1"/>
      </xdr:nvSpPr>
      <xdr:spPr>
        <a:xfrm>
          <a:off x="18983402" y="948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441" name="n_2aveValue【警察施設】&#10;一人当たり面積">
          <a:extLst>
            <a:ext uri="{FF2B5EF4-FFF2-40B4-BE49-F238E27FC236}">
              <a16:creationId xmlns:a16="http://schemas.microsoft.com/office/drawing/2014/main" id="{4DB23DA2-7722-4073-BD08-704734674D57}"/>
            </a:ext>
          </a:extLst>
        </xdr:cNvPr>
        <xdr:cNvSpPr txBox="1"/>
      </xdr:nvSpPr>
      <xdr:spPr>
        <a:xfrm>
          <a:off x="18183302" y="949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54627</xdr:rowOff>
    </xdr:from>
    <xdr:ext cx="469744" cy="259045"/>
    <xdr:sp macro="" textlink="">
      <xdr:nvSpPr>
        <xdr:cNvPr id="442" name="n_3aveValue【警察施設】&#10;一人当たり面積">
          <a:extLst>
            <a:ext uri="{FF2B5EF4-FFF2-40B4-BE49-F238E27FC236}">
              <a16:creationId xmlns:a16="http://schemas.microsoft.com/office/drawing/2014/main" id="{039C3082-AE99-4680-BA32-34E12BD449AA}"/>
            </a:ext>
          </a:extLst>
        </xdr:cNvPr>
        <xdr:cNvSpPr txBox="1"/>
      </xdr:nvSpPr>
      <xdr:spPr>
        <a:xfrm>
          <a:off x="17383202"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443" name="n_4aveValue【警察施設】&#10;一人当たり面積">
          <a:extLst>
            <a:ext uri="{FF2B5EF4-FFF2-40B4-BE49-F238E27FC236}">
              <a16:creationId xmlns:a16="http://schemas.microsoft.com/office/drawing/2014/main" id="{6148A135-187D-4D25-AE67-CEBED0C3C1C8}"/>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143527</xdr:rowOff>
    </xdr:from>
    <xdr:ext cx="469744" cy="259045"/>
    <xdr:sp macro="" textlink="">
      <xdr:nvSpPr>
        <xdr:cNvPr id="444" name="n_1mainValue【警察施設】&#10;一人当たり面積">
          <a:extLst>
            <a:ext uri="{FF2B5EF4-FFF2-40B4-BE49-F238E27FC236}">
              <a16:creationId xmlns:a16="http://schemas.microsoft.com/office/drawing/2014/main" id="{98960870-CAA6-4C57-8BDD-2521B56187A4}"/>
            </a:ext>
          </a:extLst>
        </xdr:cNvPr>
        <xdr:cNvSpPr txBox="1"/>
      </xdr:nvSpPr>
      <xdr:spPr>
        <a:xfrm>
          <a:off x="18983402"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a:extLst>
            <a:ext uri="{FF2B5EF4-FFF2-40B4-BE49-F238E27FC236}">
              <a16:creationId xmlns:a16="http://schemas.microsoft.com/office/drawing/2014/main" id="{6B2467EB-2F89-4B2B-B6EB-A4BEC4338F7B}"/>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46" name="正方形/長方形 445">
          <a:extLst>
            <a:ext uri="{FF2B5EF4-FFF2-40B4-BE49-F238E27FC236}">
              <a16:creationId xmlns:a16="http://schemas.microsoft.com/office/drawing/2014/main" id="{0583446E-73F2-4C00-BC7E-E220E51E8241}"/>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47" name="正方形/長方形 446">
          <a:extLst>
            <a:ext uri="{FF2B5EF4-FFF2-40B4-BE49-F238E27FC236}">
              <a16:creationId xmlns:a16="http://schemas.microsoft.com/office/drawing/2014/main" id="{A625A526-B37C-48A8-B1EF-7CC67F1C0072}"/>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48" name="正方形/長方形 447">
          <a:extLst>
            <a:ext uri="{FF2B5EF4-FFF2-40B4-BE49-F238E27FC236}">
              <a16:creationId xmlns:a16="http://schemas.microsoft.com/office/drawing/2014/main" id="{07790DFF-04DB-4869-A09F-AB3556D91AE7}"/>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49" name="正方形/長方形 448">
          <a:extLst>
            <a:ext uri="{FF2B5EF4-FFF2-40B4-BE49-F238E27FC236}">
              <a16:creationId xmlns:a16="http://schemas.microsoft.com/office/drawing/2014/main" id="{A48D5E4E-2E52-47EF-B6A9-6910E21AE480}"/>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a:extLst>
            <a:ext uri="{FF2B5EF4-FFF2-40B4-BE49-F238E27FC236}">
              <a16:creationId xmlns:a16="http://schemas.microsoft.com/office/drawing/2014/main" id="{733FC89B-D73E-417E-9AC3-2815C48CF31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a:extLst>
            <a:ext uri="{FF2B5EF4-FFF2-40B4-BE49-F238E27FC236}">
              <a16:creationId xmlns:a16="http://schemas.microsoft.com/office/drawing/2014/main" id="{BB081516-0869-41EB-A805-F6C5F94041B1}"/>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a:extLst>
            <a:ext uri="{FF2B5EF4-FFF2-40B4-BE49-F238E27FC236}">
              <a16:creationId xmlns:a16="http://schemas.microsoft.com/office/drawing/2014/main" id="{F1B6591A-6560-483D-867A-4167FBDBABB5}"/>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53" name="テキスト ボックス 452">
          <a:extLst>
            <a:ext uri="{FF2B5EF4-FFF2-40B4-BE49-F238E27FC236}">
              <a16:creationId xmlns:a16="http://schemas.microsoft.com/office/drawing/2014/main" id="{7025496E-5EFB-42B3-99BC-2D6F2414B51A}"/>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4" name="直線コネクタ 453">
          <a:extLst>
            <a:ext uri="{FF2B5EF4-FFF2-40B4-BE49-F238E27FC236}">
              <a16:creationId xmlns:a16="http://schemas.microsoft.com/office/drawing/2014/main" id="{4322B1C1-04C3-4B20-8CCB-D8D96A17619C}"/>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5" name="テキスト ボックス 454">
          <a:extLst>
            <a:ext uri="{FF2B5EF4-FFF2-40B4-BE49-F238E27FC236}">
              <a16:creationId xmlns:a16="http://schemas.microsoft.com/office/drawing/2014/main" id="{A876484A-72E5-4DA2-BF7D-8BADFDC7AC00}"/>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6" name="直線コネクタ 455">
          <a:extLst>
            <a:ext uri="{FF2B5EF4-FFF2-40B4-BE49-F238E27FC236}">
              <a16:creationId xmlns:a16="http://schemas.microsoft.com/office/drawing/2014/main" id="{4D54B5B3-F695-4A74-9DA6-1E720AB15A85}"/>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7" name="テキスト ボックス 456">
          <a:extLst>
            <a:ext uri="{FF2B5EF4-FFF2-40B4-BE49-F238E27FC236}">
              <a16:creationId xmlns:a16="http://schemas.microsoft.com/office/drawing/2014/main" id="{37227793-2257-4BC1-BB76-EC62778802F4}"/>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8" name="直線コネクタ 457">
          <a:extLst>
            <a:ext uri="{FF2B5EF4-FFF2-40B4-BE49-F238E27FC236}">
              <a16:creationId xmlns:a16="http://schemas.microsoft.com/office/drawing/2014/main" id="{3F058E4F-57FD-4BA2-A788-EFE6CAAD61D7}"/>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9" name="テキスト ボックス 458">
          <a:extLst>
            <a:ext uri="{FF2B5EF4-FFF2-40B4-BE49-F238E27FC236}">
              <a16:creationId xmlns:a16="http://schemas.microsoft.com/office/drawing/2014/main" id="{31F36943-A993-4394-A42E-B926C617D635}"/>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0" name="直線コネクタ 459">
          <a:extLst>
            <a:ext uri="{FF2B5EF4-FFF2-40B4-BE49-F238E27FC236}">
              <a16:creationId xmlns:a16="http://schemas.microsoft.com/office/drawing/2014/main" id="{BF92C671-204E-4C2E-88F4-2A13BA7E385D}"/>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1" name="テキスト ボックス 460">
          <a:extLst>
            <a:ext uri="{FF2B5EF4-FFF2-40B4-BE49-F238E27FC236}">
              <a16:creationId xmlns:a16="http://schemas.microsoft.com/office/drawing/2014/main" id="{92223CC9-CE56-4487-947B-EF787F5F5BCF}"/>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2" name="直線コネクタ 461">
          <a:extLst>
            <a:ext uri="{FF2B5EF4-FFF2-40B4-BE49-F238E27FC236}">
              <a16:creationId xmlns:a16="http://schemas.microsoft.com/office/drawing/2014/main" id="{A3EBFE7F-CEF3-4725-8349-F1E8B33C489F}"/>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3" name="テキスト ボックス 462">
          <a:extLst>
            <a:ext uri="{FF2B5EF4-FFF2-40B4-BE49-F238E27FC236}">
              <a16:creationId xmlns:a16="http://schemas.microsoft.com/office/drawing/2014/main" id="{1D8CCD7E-A6D5-4B29-951E-4F6EC1C54F6D}"/>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a:extLst>
            <a:ext uri="{FF2B5EF4-FFF2-40B4-BE49-F238E27FC236}">
              <a16:creationId xmlns:a16="http://schemas.microsoft.com/office/drawing/2014/main" id="{AC10F8CF-F5BE-49E2-BE18-2DDBE04FA57B}"/>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65" name="テキスト ボックス 464">
          <a:extLst>
            <a:ext uri="{FF2B5EF4-FFF2-40B4-BE49-F238E27FC236}">
              <a16:creationId xmlns:a16="http://schemas.microsoft.com/office/drawing/2014/main" id="{837475C5-0260-477A-A52E-018F60F83514}"/>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庁舎】&#10;有形固定資産減価償却率グラフ枠">
          <a:extLst>
            <a:ext uri="{FF2B5EF4-FFF2-40B4-BE49-F238E27FC236}">
              <a16:creationId xmlns:a16="http://schemas.microsoft.com/office/drawing/2014/main" id="{839B9996-B9C9-4C94-824D-EC26DA9D799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467" name="直線コネクタ 466">
          <a:extLst>
            <a:ext uri="{FF2B5EF4-FFF2-40B4-BE49-F238E27FC236}">
              <a16:creationId xmlns:a16="http://schemas.microsoft.com/office/drawing/2014/main" id="{D9C11A62-8D34-403D-915C-D0ACA052EEBE}"/>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468" name="【庁舎】&#10;有形固定資産減価償却率最小値テキスト">
          <a:extLst>
            <a:ext uri="{FF2B5EF4-FFF2-40B4-BE49-F238E27FC236}">
              <a16:creationId xmlns:a16="http://schemas.microsoft.com/office/drawing/2014/main" id="{A4F4BBAC-24C3-4DEF-89E4-5EAE930A4FE8}"/>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469" name="直線コネクタ 468">
          <a:extLst>
            <a:ext uri="{FF2B5EF4-FFF2-40B4-BE49-F238E27FC236}">
              <a16:creationId xmlns:a16="http://schemas.microsoft.com/office/drawing/2014/main" id="{B2AF266D-DCF2-4314-AEB7-0B8236F7AFCB}"/>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470" name="【庁舎】&#10;有形固定資産減価償却率最大値テキスト">
          <a:extLst>
            <a:ext uri="{FF2B5EF4-FFF2-40B4-BE49-F238E27FC236}">
              <a16:creationId xmlns:a16="http://schemas.microsoft.com/office/drawing/2014/main" id="{82A7C521-3A47-4CA0-8B02-0CC474F9B691}"/>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471" name="直線コネクタ 470">
          <a:extLst>
            <a:ext uri="{FF2B5EF4-FFF2-40B4-BE49-F238E27FC236}">
              <a16:creationId xmlns:a16="http://schemas.microsoft.com/office/drawing/2014/main" id="{B77E748C-9A9A-4146-872A-8B8F0952C8E6}"/>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472" name="【庁舎】&#10;有形固定資産減価償却率平均値テキスト">
          <a:extLst>
            <a:ext uri="{FF2B5EF4-FFF2-40B4-BE49-F238E27FC236}">
              <a16:creationId xmlns:a16="http://schemas.microsoft.com/office/drawing/2014/main" id="{6B6EC3DB-B3F9-4ECD-BF81-25909738BD39}"/>
            </a:ext>
          </a:extLst>
        </xdr:cNvPr>
        <xdr:cNvSpPr txBox="1"/>
      </xdr:nvSpPr>
      <xdr:spPr>
        <a:xfrm>
          <a:off x="14744700" y="13296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73" name="フローチャート: 判断 472">
          <a:extLst>
            <a:ext uri="{FF2B5EF4-FFF2-40B4-BE49-F238E27FC236}">
              <a16:creationId xmlns:a16="http://schemas.microsoft.com/office/drawing/2014/main" id="{7E8FA082-CC57-44B5-81A4-1073A143A981}"/>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474" name="フローチャート: 判断 473">
          <a:extLst>
            <a:ext uri="{FF2B5EF4-FFF2-40B4-BE49-F238E27FC236}">
              <a16:creationId xmlns:a16="http://schemas.microsoft.com/office/drawing/2014/main" id="{73843C3A-3D99-4E28-A575-ABCCA475B8E6}"/>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475" name="フローチャート: 判断 474">
          <a:extLst>
            <a:ext uri="{FF2B5EF4-FFF2-40B4-BE49-F238E27FC236}">
              <a16:creationId xmlns:a16="http://schemas.microsoft.com/office/drawing/2014/main" id="{8A64721D-7B1E-4036-8CA0-D384A852AEA5}"/>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476" name="フローチャート: 判断 475">
          <a:extLst>
            <a:ext uri="{FF2B5EF4-FFF2-40B4-BE49-F238E27FC236}">
              <a16:creationId xmlns:a16="http://schemas.microsoft.com/office/drawing/2014/main" id="{593C84F8-1037-40C2-9313-49B14BBEA773}"/>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477" name="フローチャート: 判断 476">
          <a:extLst>
            <a:ext uri="{FF2B5EF4-FFF2-40B4-BE49-F238E27FC236}">
              <a16:creationId xmlns:a16="http://schemas.microsoft.com/office/drawing/2014/main" id="{AA9EFEE2-0602-4AA6-A485-EF544AE67561}"/>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D94898A0-7E37-4E38-803A-EE9EEA15E40C}"/>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5C00D80A-1B1A-4D33-AE41-A120F915A4F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4F38B09-3CD6-4528-9E4C-A1F9F1741BC8}"/>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79A71FEF-3E6D-4977-9738-3CC75370262C}"/>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7D2DBAF1-9873-4335-B043-346C397A4B7B}"/>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483" name="楕円 482">
          <a:extLst>
            <a:ext uri="{FF2B5EF4-FFF2-40B4-BE49-F238E27FC236}">
              <a16:creationId xmlns:a16="http://schemas.microsoft.com/office/drawing/2014/main" id="{47F4E745-ED30-4393-B663-607B023036B0}"/>
            </a:ext>
          </a:extLst>
        </xdr:cNvPr>
        <xdr:cNvSpPr/>
      </xdr:nvSpPr>
      <xdr:spPr>
        <a:xfrm>
          <a:off x="14649450" y="12751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147338</xdr:rowOff>
    </xdr:from>
    <xdr:ext cx="405111" cy="259045"/>
    <xdr:sp macro="" textlink="">
      <xdr:nvSpPr>
        <xdr:cNvPr id="484" name="【庁舎】&#10;有形固定資産減価償却率該当値テキスト">
          <a:extLst>
            <a:ext uri="{FF2B5EF4-FFF2-40B4-BE49-F238E27FC236}">
              <a16:creationId xmlns:a16="http://schemas.microsoft.com/office/drawing/2014/main" id="{7A239FBD-B1D2-465E-8259-96C48FB02B5F}"/>
            </a:ext>
          </a:extLst>
        </xdr:cNvPr>
        <xdr:cNvSpPr txBox="1"/>
      </xdr:nvSpPr>
      <xdr:spPr>
        <a:xfrm>
          <a:off x="14744700" y="1261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36830</xdr:rowOff>
    </xdr:from>
    <xdr:to>
      <xdr:col>81</xdr:col>
      <xdr:colOff>101600</xdr:colOff>
      <xdr:row>78</xdr:row>
      <xdr:rowOff>138430</xdr:rowOff>
    </xdr:to>
    <xdr:sp macro="" textlink="">
      <xdr:nvSpPr>
        <xdr:cNvPr id="485" name="楕円 484">
          <a:extLst>
            <a:ext uri="{FF2B5EF4-FFF2-40B4-BE49-F238E27FC236}">
              <a16:creationId xmlns:a16="http://schemas.microsoft.com/office/drawing/2014/main" id="{948F193B-FB70-4A19-96D3-5F64AB0456F2}"/>
            </a:ext>
          </a:extLst>
        </xdr:cNvPr>
        <xdr:cNvSpPr/>
      </xdr:nvSpPr>
      <xdr:spPr>
        <a:xfrm>
          <a:off x="13887450" y="126669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87630</xdr:rowOff>
    </xdr:from>
    <xdr:to>
      <xdr:col>85</xdr:col>
      <xdr:colOff>127000</xdr:colOff>
      <xdr:row>79</xdr:row>
      <xdr:rowOff>3811</xdr:rowOff>
    </xdr:to>
    <xdr:cxnSp macro="">
      <xdr:nvCxnSpPr>
        <xdr:cNvPr id="486" name="直線コネクタ 485">
          <a:extLst>
            <a:ext uri="{FF2B5EF4-FFF2-40B4-BE49-F238E27FC236}">
              <a16:creationId xmlns:a16="http://schemas.microsoft.com/office/drawing/2014/main" id="{EF381F22-2B55-46B9-AD81-EE1E50EFE8CA}"/>
            </a:ext>
          </a:extLst>
        </xdr:cNvPr>
        <xdr:cNvCxnSpPr/>
      </xdr:nvCxnSpPr>
      <xdr:spPr>
        <a:xfrm>
          <a:off x="13935075" y="12714605"/>
          <a:ext cx="762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487" name="n_1aveValue【庁舎】&#10;有形固定資産減価償却率">
          <a:extLst>
            <a:ext uri="{FF2B5EF4-FFF2-40B4-BE49-F238E27FC236}">
              <a16:creationId xmlns:a16="http://schemas.microsoft.com/office/drawing/2014/main" id="{C08744D2-A663-46EC-BB8F-6DE71E4FAF4B}"/>
            </a:ext>
          </a:extLst>
        </xdr:cNvPr>
        <xdr:cNvSpPr txBox="1"/>
      </xdr:nvSpPr>
      <xdr:spPr>
        <a:xfrm>
          <a:off x="1374521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488" name="n_2aveValue【庁舎】&#10;有形固定資産減価償却率">
          <a:extLst>
            <a:ext uri="{FF2B5EF4-FFF2-40B4-BE49-F238E27FC236}">
              <a16:creationId xmlns:a16="http://schemas.microsoft.com/office/drawing/2014/main" id="{75ACEC81-C277-4A90-9E21-2F584C375B34}"/>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489" name="n_3aveValue【庁舎】&#10;有形固定資産減価償却率">
          <a:extLst>
            <a:ext uri="{FF2B5EF4-FFF2-40B4-BE49-F238E27FC236}">
              <a16:creationId xmlns:a16="http://schemas.microsoft.com/office/drawing/2014/main" id="{A7771B94-BB6A-4910-A910-8AE9D63B0808}"/>
            </a:ext>
          </a:extLst>
        </xdr:cNvPr>
        <xdr:cNvSpPr txBox="1"/>
      </xdr:nvSpPr>
      <xdr:spPr>
        <a:xfrm>
          <a:off x="12164069"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490" name="n_4aveValue【庁舎】&#10;有形固定資産減価償却率">
          <a:extLst>
            <a:ext uri="{FF2B5EF4-FFF2-40B4-BE49-F238E27FC236}">
              <a16:creationId xmlns:a16="http://schemas.microsoft.com/office/drawing/2014/main" id="{E600F917-6BF1-406F-8783-C3739E6001DE}"/>
            </a:ext>
          </a:extLst>
        </xdr:cNvPr>
        <xdr:cNvSpPr txBox="1"/>
      </xdr:nvSpPr>
      <xdr:spPr>
        <a:xfrm>
          <a:off x="113544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154957</xdr:rowOff>
    </xdr:from>
    <xdr:ext cx="405111" cy="259045"/>
    <xdr:sp macro="" textlink="">
      <xdr:nvSpPr>
        <xdr:cNvPr id="491" name="n_1mainValue【庁舎】&#10;有形固定資産減価償却率">
          <a:extLst>
            <a:ext uri="{FF2B5EF4-FFF2-40B4-BE49-F238E27FC236}">
              <a16:creationId xmlns:a16="http://schemas.microsoft.com/office/drawing/2014/main" id="{A2DC81BD-E3BC-43E3-B849-99B4119B8C19}"/>
            </a:ext>
          </a:extLst>
        </xdr:cNvPr>
        <xdr:cNvSpPr txBox="1"/>
      </xdr:nvSpPr>
      <xdr:spPr>
        <a:xfrm>
          <a:off x="13745219" y="1246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5590072F-E60F-47BB-947B-79F6302F807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93" name="正方形/長方形 492">
          <a:extLst>
            <a:ext uri="{FF2B5EF4-FFF2-40B4-BE49-F238E27FC236}">
              <a16:creationId xmlns:a16="http://schemas.microsoft.com/office/drawing/2014/main" id="{20DCAD94-D037-4707-8145-2FF241F54777}"/>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94" name="正方形/長方形 493">
          <a:extLst>
            <a:ext uri="{FF2B5EF4-FFF2-40B4-BE49-F238E27FC236}">
              <a16:creationId xmlns:a16="http://schemas.microsoft.com/office/drawing/2014/main" id="{1D9E2CAB-6644-41B4-A66B-523687FE7FC5}"/>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95" name="正方形/長方形 494">
          <a:extLst>
            <a:ext uri="{FF2B5EF4-FFF2-40B4-BE49-F238E27FC236}">
              <a16:creationId xmlns:a16="http://schemas.microsoft.com/office/drawing/2014/main" id="{8D0993F0-6725-4DBB-814D-80F5707084C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96" name="正方形/長方形 495">
          <a:extLst>
            <a:ext uri="{FF2B5EF4-FFF2-40B4-BE49-F238E27FC236}">
              <a16:creationId xmlns:a16="http://schemas.microsoft.com/office/drawing/2014/main" id="{559DE3B5-E8B7-495E-A122-8D1B73B11F94}"/>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id="{07B43081-ED15-44EA-AA99-660EC5E5F39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a:extLst>
            <a:ext uri="{FF2B5EF4-FFF2-40B4-BE49-F238E27FC236}">
              <a16:creationId xmlns:a16="http://schemas.microsoft.com/office/drawing/2014/main" id="{3AE3B5C6-5A0A-41DA-8345-BD58A8A5E31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a:extLst>
            <a:ext uri="{FF2B5EF4-FFF2-40B4-BE49-F238E27FC236}">
              <a16:creationId xmlns:a16="http://schemas.microsoft.com/office/drawing/2014/main" id="{D14F3F2B-57EB-40E6-A1AD-B8609B761282}"/>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0" name="直線コネクタ 499">
          <a:extLst>
            <a:ext uri="{FF2B5EF4-FFF2-40B4-BE49-F238E27FC236}">
              <a16:creationId xmlns:a16="http://schemas.microsoft.com/office/drawing/2014/main" id="{58E170AD-0304-41F4-9AB1-2665A3FC7036}"/>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1" name="テキスト ボックス 500">
          <a:extLst>
            <a:ext uri="{FF2B5EF4-FFF2-40B4-BE49-F238E27FC236}">
              <a16:creationId xmlns:a16="http://schemas.microsoft.com/office/drawing/2014/main" id="{E84341B5-5515-4825-AE72-18C74025894B}"/>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2" name="直線コネクタ 501">
          <a:extLst>
            <a:ext uri="{FF2B5EF4-FFF2-40B4-BE49-F238E27FC236}">
              <a16:creationId xmlns:a16="http://schemas.microsoft.com/office/drawing/2014/main" id="{CDD35533-AC43-4E39-9511-DC9DE49D3A13}"/>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3" name="テキスト ボックス 502">
          <a:extLst>
            <a:ext uri="{FF2B5EF4-FFF2-40B4-BE49-F238E27FC236}">
              <a16:creationId xmlns:a16="http://schemas.microsoft.com/office/drawing/2014/main" id="{6BA7D207-9D70-4EF7-AFE7-0CEE8A667288}"/>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4" name="直線コネクタ 503">
          <a:extLst>
            <a:ext uri="{FF2B5EF4-FFF2-40B4-BE49-F238E27FC236}">
              <a16:creationId xmlns:a16="http://schemas.microsoft.com/office/drawing/2014/main" id="{34D082DA-D249-481D-9A63-82D2B4848640}"/>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5" name="テキスト ボックス 504">
          <a:extLst>
            <a:ext uri="{FF2B5EF4-FFF2-40B4-BE49-F238E27FC236}">
              <a16:creationId xmlns:a16="http://schemas.microsoft.com/office/drawing/2014/main" id="{1DCA8506-D834-4689-98A3-7148C2B9316F}"/>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6" name="直線コネクタ 505">
          <a:extLst>
            <a:ext uri="{FF2B5EF4-FFF2-40B4-BE49-F238E27FC236}">
              <a16:creationId xmlns:a16="http://schemas.microsoft.com/office/drawing/2014/main" id="{AC9A247F-42F8-4509-B434-09A9C277D89E}"/>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7" name="テキスト ボックス 506">
          <a:extLst>
            <a:ext uri="{FF2B5EF4-FFF2-40B4-BE49-F238E27FC236}">
              <a16:creationId xmlns:a16="http://schemas.microsoft.com/office/drawing/2014/main" id="{50419297-1A7F-4B3E-A65A-1169E3F08B81}"/>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8" name="直線コネクタ 507">
          <a:extLst>
            <a:ext uri="{FF2B5EF4-FFF2-40B4-BE49-F238E27FC236}">
              <a16:creationId xmlns:a16="http://schemas.microsoft.com/office/drawing/2014/main" id="{445B6834-F73A-4117-97F6-4819A6496144}"/>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9" name="テキスト ボックス 508">
          <a:extLst>
            <a:ext uri="{FF2B5EF4-FFF2-40B4-BE49-F238E27FC236}">
              <a16:creationId xmlns:a16="http://schemas.microsoft.com/office/drawing/2014/main" id="{BCA00AC8-14B6-410B-8E0D-A7AB7698C040}"/>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0" name="直線コネクタ 509">
          <a:extLst>
            <a:ext uri="{FF2B5EF4-FFF2-40B4-BE49-F238E27FC236}">
              <a16:creationId xmlns:a16="http://schemas.microsoft.com/office/drawing/2014/main" id="{A22959B5-52CF-4C08-8C9C-71B685C7820F}"/>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1" name="テキスト ボックス 510">
          <a:extLst>
            <a:ext uri="{FF2B5EF4-FFF2-40B4-BE49-F238E27FC236}">
              <a16:creationId xmlns:a16="http://schemas.microsoft.com/office/drawing/2014/main" id="{A631BE5F-FCE7-4196-AB4E-4870752414E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a:extLst>
            <a:ext uri="{FF2B5EF4-FFF2-40B4-BE49-F238E27FC236}">
              <a16:creationId xmlns:a16="http://schemas.microsoft.com/office/drawing/2014/main" id="{882E4A86-B869-4858-AC6A-235C54B5FF72}"/>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id="{F17C75E0-7DA0-4036-9C36-58B81681858D}"/>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庁舎】&#10;一人当たり面積グラフ枠">
          <a:extLst>
            <a:ext uri="{FF2B5EF4-FFF2-40B4-BE49-F238E27FC236}">
              <a16:creationId xmlns:a16="http://schemas.microsoft.com/office/drawing/2014/main" id="{2110DBE7-26E8-4AD8-A3DC-CE7AE95C757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515" name="直線コネクタ 514">
          <a:extLst>
            <a:ext uri="{FF2B5EF4-FFF2-40B4-BE49-F238E27FC236}">
              <a16:creationId xmlns:a16="http://schemas.microsoft.com/office/drawing/2014/main" id="{58327C8F-777F-47D9-AE69-C8F21EA7C3E5}"/>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516" name="【庁舎】&#10;一人当たり面積最小値テキスト">
          <a:extLst>
            <a:ext uri="{FF2B5EF4-FFF2-40B4-BE49-F238E27FC236}">
              <a16:creationId xmlns:a16="http://schemas.microsoft.com/office/drawing/2014/main" id="{89096856-506D-4DCC-AA46-5556E82AC5BF}"/>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517" name="直線コネクタ 516">
          <a:extLst>
            <a:ext uri="{FF2B5EF4-FFF2-40B4-BE49-F238E27FC236}">
              <a16:creationId xmlns:a16="http://schemas.microsoft.com/office/drawing/2014/main" id="{059A7076-DCF2-4E88-9B94-220DFB6DC200}"/>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518" name="【庁舎】&#10;一人当たり面積最大値テキスト">
          <a:extLst>
            <a:ext uri="{FF2B5EF4-FFF2-40B4-BE49-F238E27FC236}">
              <a16:creationId xmlns:a16="http://schemas.microsoft.com/office/drawing/2014/main" id="{2F2E2904-6C0E-4169-945E-040DC8EE3D70}"/>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519" name="直線コネクタ 518">
          <a:extLst>
            <a:ext uri="{FF2B5EF4-FFF2-40B4-BE49-F238E27FC236}">
              <a16:creationId xmlns:a16="http://schemas.microsoft.com/office/drawing/2014/main" id="{85EBC4B0-99E8-416F-9B00-E79266851E1A}"/>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520" name="【庁舎】&#10;一人当たり面積平均値テキスト">
          <a:extLst>
            <a:ext uri="{FF2B5EF4-FFF2-40B4-BE49-F238E27FC236}">
              <a16:creationId xmlns:a16="http://schemas.microsoft.com/office/drawing/2014/main" id="{AAC30FAC-4BEE-4499-A29E-04EF0615819E}"/>
            </a:ext>
          </a:extLst>
        </xdr:cNvPr>
        <xdr:cNvSpPr txBox="1"/>
      </xdr:nvSpPr>
      <xdr:spPr>
        <a:xfrm>
          <a:off x="20002500" y="13334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521" name="フローチャート: 判断 520">
          <a:extLst>
            <a:ext uri="{FF2B5EF4-FFF2-40B4-BE49-F238E27FC236}">
              <a16:creationId xmlns:a16="http://schemas.microsoft.com/office/drawing/2014/main" id="{FE1D7C2E-51E0-4411-9CFA-AF3BBFF7253E}"/>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522" name="フローチャート: 判断 521">
          <a:extLst>
            <a:ext uri="{FF2B5EF4-FFF2-40B4-BE49-F238E27FC236}">
              <a16:creationId xmlns:a16="http://schemas.microsoft.com/office/drawing/2014/main" id="{3F55A890-6153-42F1-8BD4-38CF784E46CC}"/>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523" name="フローチャート: 判断 522">
          <a:extLst>
            <a:ext uri="{FF2B5EF4-FFF2-40B4-BE49-F238E27FC236}">
              <a16:creationId xmlns:a16="http://schemas.microsoft.com/office/drawing/2014/main" id="{4F4572C3-EA99-4744-858D-DC22393C39DB}"/>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524" name="フローチャート: 判断 523">
          <a:extLst>
            <a:ext uri="{FF2B5EF4-FFF2-40B4-BE49-F238E27FC236}">
              <a16:creationId xmlns:a16="http://schemas.microsoft.com/office/drawing/2014/main" id="{B31C07A8-BF26-4D83-A42B-17A5799BE22D}"/>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525" name="フローチャート: 判断 524">
          <a:extLst>
            <a:ext uri="{FF2B5EF4-FFF2-40B4-BE49-F238E27FC236}">
              <a16:creationId xmlns:a16="http://schemas.microsoft.com/office/drawing/2014/main" id="{E98C1CD8-7AED-4C49-BB6E-0B93AA247A5B}"/>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3E9CC965-192E-4548-92F7-55276021AC2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B7A74FBB-9704-499D-84E8-3D8A623DC69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EBBFFE1D-4226-4715-9660-19173096F68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526BDECB-E89C-4FDC-9451-D3967DA760F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4D23B3F5-0B9B-400D-8B64-629E945445F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31" name="楕円 530">
          <a:extLst>
            <a:ext uri="{FF2B5EF4-FFF2-40B4-BE49-F238E27FC236}">
              <a16:creationId xmlns:a16="http://schemas.microsoft.com/office/drawing/2014/main" id="{A8D49AA9-61FE-4CCC-989D-3B5E14A6BA73}"/>
            </a:ext>
          </a:extLst>
        </xdr:cNvPr>
        <xdr:cNvSpPr/>
      </xdr:nvSpPr>
      <xdr:spPr>
        <a:xfrm>
          <a:off x="19897725" y="136379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14713</xdr:rowOff>
    </xdr:from>
    <xdr:ext cx="469744" cy="259045"/>
    <xdr:sp macro="" textlink="">
      <xdr:nvSpPr>
        <xdr:cNvPr id="532" name="【庁舎】&#10;一人当たり面積該当値テキスト">
          <a:extLst>
            <a:ext uri="{FF2B5EF4-FFF2-40B4-BE49-F238E27FC236}">
              <a16:creationId xmlns:a16="http://schemas.microsoft.com/office/drawing/2014/main" id="{CA8BD877-F4DD-4707-A685-3FD9B267DA60}"/>
            </a:ext>
          </a:extLst>
        </xdr:cNvPr>
        <xdr:cNvSpPr txBox="1"/>
      </xdr:nvSpPr>
      <xdr:spPr>
        <a:xfrm>
          <a:off x="20002500"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533" name="楕円 532">
          <a:extLst>
            <a:ext uri="{FF2B5EF4-FFF2-40B4-BE49-F238E27FC236}">
              <a16:creationId xmlns:a16="http://schemas.microsoft.com/office/drawing/2014/main" id="{EAB730B6-D2C4-4953-8160-C02A74C878C5}"/>
            </a:ext>
          </a:extLst>
        </xdr:cNvPr>
        <xdr:cNvSpPr/>
      </xdr:nvSpPr>
      <xdr:spPr>
        <a:xfrm>
          <a:off x="19154775" y="136379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534" name="直線コネクタ 533">
          <a:extLst>
            <a:ext uri="{FF2B5EF4-FFF2-40B4-BE49-F238E27FC236}">
              <a16:creationId xmlns:a16="http://schemas.microsoft.com/office/drawing/2014/main" id="{9FF17566-EDA9-4F60-A3FB-5D7E75C05C3E}"/>
            </a:ext>
          </a:extLst>
        </xdr:cNvPr>
        <xdr:cNvCxnSpPr/>
      </xdr:nvCxnSpPr>
      <xdr:spPr>
        <a:xfrm>
          <a:off x="19202400" y="136856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151691</xdr:rowOff>
    </xdr:from>
    <xdr:ext cx="469744" cy="259045"/>
    <xdr:sp macro="" textlink="">
      <xdr:nvSpPr>
        <xdr:cNvPr id="535" name="n_1aveValue【庁舎】&#10;一人当たり面積">
          <a:extLst>
            <a:ext uri="{FF2B5EF4-FFF2-40B4-BE49-F238E27FC236}">
              <a16:creationId xmlns:a16="http://schemas.microsoft.com/office/drawing/2014/main" id="{734398CD-69E9-40C0-92F1-C629A22270EA}"/>
            </a:ext>
          </a:extLst>
        </xdr:cNvPr>
        <xdr:cNvSpPr txBox="1"/>
      </xdr:nvSpPr>
      <xdr:spPr>
        <a:xfrm>
          <a:off x="18983402" y="1326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536" name="n_2aveValue【庁舎】&#10;一人当たり面積">
          <a:extLst>
            <a:ext uri="{FF2B5EF4-FFF2-40B4-BE49-F238E27FC236}">
              <a16:creationId xmlns:a16="http://schemas.microsoft.com/office/drawing/2014/main" id="{2425A434-4613-44C0-B8BE-342604137029}"/>
            </a:ext>
          </a:extLst>
        </xdr:cNvPr>
        <xdr:cNvSpPr txBox="1"/>
      </xdr:nvSpPr>
      <xdr:spPr>
        <a:xfrm>
          <a:off x="18183302" y="1325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537" name="n_3aveValue【庁舎】&#10;一人当たり面積">
          <a:extLst>
            <a:ext uri="{FF2B5EF4-FFF2-40B4-BE49-F238E27FC236}">
              <a16:creationId xmlns:a16="http://schemas.microsoft.com/office/drawing/2014/main" id="{FB404F34-EF78-4211-8AB0-8E30330665FD}"/>
            </a:ext>
          </a:extLst>
        </xdr:cNvPr>
        <xdr:cNvSpPr txBox="1"/>
      </xdr:nvSpPr>
      <xdr:spPr>
        <a:xfrm>
          <a:off x="173832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538" name="n_4aveValue【庁舎】&#10;一人当たり面積">
          <a:extLst>
            <a:ext uri="{FF2B5EF4-FFF2-40B4-BE49-F238E27FC236}">
              <a16:creationId xmlns:a16="http://schemas.microsoft.com/office/drawing/2014/main" id="{1B5806E7-7D99-432F-B08B-3A43FACF3A1E}"/>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539" name="n_1mainValue【庁舎】&#10;一人当たり面積">
          <a:extLst>
            <a:ext uri="{FF2B5EF4-FFF2-40B4-BE49-F238E27FC236}">
              <a16:creationId xmlns:a16="http://schemas.microsoft.com/office/drawing/2014/main" id="{C0AC604C-DB6F-490E-8370-36F6A536048E}"/>
            </a:ext>
          </a:extLst>
        </xdr:cNvPr>
        <xdr:cNvSpPr txBox="1"/>
      </xdr:nvSpPr>
      <xdr:spPr>
        <a:xfrm>
          <a:off x="189834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a:extLst>
            <a:ext uri="{FF2B5EF4-FFF2-40B4-BE49-F238E27FC236}">
              <a16:creationId xmlns:a16="http://schemas.microsoft.com/office/drawing/2014/main" id="{53DA58CC-4F06-443E-A06B-B3CC1C05239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a:extLst>
            <a:ext uri="{FF2B5EF4-FFF2-40B4-BE49-F238E27FC236}">
              <a16:creationId xmlns:a16="http://schemas.microsoft.com/office/drawing/2014/main" id="{F988DA3F-D45E-4DBA-B503-18BF7451B12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a:extLst>
            <a:ext uri="{FF2B5EF4-FFF2-40B4-BE49-F238E27FC236}">
              <a16:creationId xmlns:a16="http://schemas.microsoft.com/office/drawing/2014/main" id="{31382D0E-4412-4C5D-8557-2F24ABF914E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の有形固定資産減価償却率がグループ平均を上回っているが、その他いずれの数値においてもグループ平均を下回っている。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陸上競技場・野球場・球技場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試験研究機関</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については該当施設がないため空欄。）</a:t>
          </a:r>
        </a:p>
        <a:p>
          <a:r>
            <a:rPr kumimoji="1" lang="ja-JP" altLang="en-US" sz="1300">
              <a:latin typeface="ＭＳ Ｐゴシック" panose="020B0600070205080204" pitchFamily="50" charset="-128"/>
              <a:ea typeface="ＭＳ Ｐゴシック" panose="020B0600070205080204" pitchFamily="50" charset="-128"/>
            </a:rPr>
            <a:t>〇本府においては、平成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大阪府ファシリティマネジメント基本方針（大阪府公共施設等総合管理計画）」を策定しており、そのもとにインフラ、府営住宅、警察施設、学校などの各施設類型別の詳細な取組方針を定めた計画（「施設類型別計画」）を策定し、それぞれの課題に</a:t>
          </a:r>
        </a:p>
        <a:p>
          <a:r>
            <a:rPr kumimoji="1" lang="ja-JP" altLang="en-US" sz="1300">
              <a:latin typeface="ＭＳ Ｐゴシック" panose="020B0600070205080204" pitchFamily="50" charset="-128"/>
              <a:ea typeface="ＭＳ Ｐゴシック" panose="020B0600070205080204" pitchFamily="50" charset="-128"/>
            </a:rPr>
            <a:t>　 応じた取組みを推進しているところである。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財政力指数は、近年の税収回復傾向などにより、単年度財政力指数が上昇傾向にあり、令和元年度は前年度と横ばいで推移した。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107950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97367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障がい者自立支援給付費等負担金や介護給付費負担金などの社会保障関係経費が増となったが、新型コロナウイルス感染症の影響を受ける前の好調な企業業績により、法人二税が増加したことにより、前年度に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65</xdr:row>
      <xdr:rowOff>12700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1023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156227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12700</xdr:rowOff>
    </xdr:from>
    <xdr:to>
      <xdr:col>24</xdr:col>
      <xdr:colOff>12700</xdr:colOff>
      <xdr:row>65</xdr:row>
      <xdr:rowOff>12700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5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65</xdr:row>
      <xdr:rowOff>73025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9554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161519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4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144992</xdr:rowOff>
    </xdr:from>
    <xdr:to>
      <xdr:col>23</xdr:col>
      <xdr:colOff>184150</xdr:colOff>
      <xdr:row>62</xdr:row>
      <xdr:rowOff>75142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65</xdr:row>
      <xdr:rowOff>153458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172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55033</xdr:rowOff>
    </xdr:from>
    <xdr:to>
      <xdr:col>19</xdr:col>
      <xdr:colOff>184150</xdr:colOff>
      <xdr:row>60</xdr:row>
      <xdr:rowOff>156633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153458</xdr:rowOff>
    </xdr:from>
    <xdr:to>
      <xdr:col>15</xdr:col>
      <xdr:colOff>82550</xdr:colOff>
      <xdr:row>66</xdr:row>
      <xdr:rowOff>102658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977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44450</xdr:rowOff>
    </xdr:from>
    <xdr:to>
      <xdr:col>15</xdr:col>
      <xdr:colOff>133350</xdr:colOff>
      <xdr:row>61</xdr:row>
      <xdr:rowOff>146050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102658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5695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53975</xdr:rowOff>
    </xdr:from>
    <xdr:to>
      <xdr:col>11</xdr:col>
      <xdr:colOff>82550</xdr:colOff>
      <xdr:row>62</xdr:row>
      <xdr:rowOff>155575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165752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15469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22225</xdr:rowOff>
    </xdr:from>
    <xdr:to>
      <xdr:col>19</xdr:col>
      <xdr:colOff>184150</xdr:colOff>
      <xdr:row>65</xdr:row>
      <xdr:rowOff>123825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108602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102658</xdr:rowOff>
    </xdr:from>
    <xdr:to>
      <xdr:col>15</xdr:col>
      <xdr:colOff>133350</xdr:colOff>
      <xdr:row>66</xdr:row>
      <xdr:rowOff>32808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17585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人当たり人件費・物件費等決算額は、人件費の抑制などコスト縮減に努めてきた結果、グループ内平均、全都道府県平均をともに下回る水準となった。</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30308</xdr:rowOff>
    </xdr:from>
    <xdr:to>
      <xdr:col>23</xdr:col>
      <xdr:colOff>133350</xdr:colOff>
      <xdr:row>82</xdr:row>
      <xdr:rowOff>35027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89208"/>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30161</xdr:rowOff>
    </xdr:from>
    <xdr:to>
      <xdr:col>19</xdr:col>
      <xdr:colOff>133350</xdr:colOff>
      <xdr:row>82</xdr:row>
      <xdr:rowOff>30308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89061"/>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30161</xdr:rowOff>
    </xdr:from>
    <xdr:to>
      <xdr:col>15</xdr:col>
      <xdr:colOff>82550</xdr:colOff>
      <xdr:row>83</xdr:row>
      <xdr:rowOff>46148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89061"/>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43332</xdr:rowOff>
    </xdr:from>
    <xdr:to>
      <xdr:col>11</xdr:col>
      <xdr:colOff>31750</xdr:colOff>
      <xdr:row>83</xdr:row>
      <xdr:rowOff>46148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73682"/>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156286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155677</xdr:rowOff>
    </xdr:from>
    <xdr:to>
      <xdr:col>23</xdr:col>
      <xdr:colOff>184150</xdr:colOff>
      <xdr:row>82</xdr:row>
      <xdr:rowOff>85827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8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150958</xdr:rowOff>
    </xdr:from>
    <xdr:to>
      <xdr:col>19</xdr:col>
      <xdr:colOff>184150</xdr:colOff>
      <xdr:row>82</xdr:row>
      <xdr:rowOff>81108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91285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0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150811</xdr:rowOff>
    </xdr:from>
    <xdr:to>
      <xdr:col>15</xdr:col>
      <xdr:colOff>133350</xdr:colOff>
      <xdr:row>82</xdr:row>
      <xdr:rowOff>80961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91138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166798</xdr:rowOff>
    </xdr:from>
    <xdr:to>
      <xdr:col>11</xdr:col>
      <xdr:colOff>82550</xdr:colOff>
      <xdr:row>83</xdr:row>
      <xdr:rowOff>96948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107125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163982</xdr:rowOff>
    </xdr:from>
    <xdr:to>
      <xdr:col>7</xdr:col>
      <xdr:colOff>31750</xdr:colOff>
      <xdr:row>83</xdr:row>
      <xdr:rowOff>94132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104309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99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大幅な給与改定は無かったものの、定期昇任が平成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日に実施されたこと等により、前年度と比べて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82550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4039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86</xdr:row>
      <xdr:rowOff>101600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403916"/>
          <a:ext cx="8890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年度から令和元年度で地方独立行政法人化、出先機関の統廃合等により、</a:t>
          </a:r>
          <a:r>
            <a:rPr kumimoji="1" lang="en-US" altLang="ja-JP" sz="1300">
              <a:latin typeface="ＭＳ Ｐゴシック" panose="020B0600070205080204" pitchFamily="50" charset="-128"/>
              <a:ea typeface="ＭＳ Ｐゴシック" panose="020B0600070205080204" pitchFamily="50" charset="-128"/>
            </a:rPr>
            <a:t>936.52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822.69</a:t>
          </a:r>
          <a:r>
            <a:rPr kumimoji="1" lang="ja-JP" altLang="en-US" sz="1300">
              <a:latin typeface="ＭＳ Ｐゴシック" panose="020B0600070205080204" pitchFamily="50" charset="-128"/>
              <a:ea typeface="ＭＳ Ｐゴシック" panose="020B0600070205080204" pitchFamily="50" charset="-128"/>
            </a:rPr>
            <a:t>へと約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人減となった。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54879</xdr:rowOff>
    </xdr:from>
    <xdr:to>
      <xdr:col>81</xdr:col>
      <xdr:colOff>44450</xdr:colOff>
      <xdr:row>60</xdr:row>
      <xdr:rowOff>151459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41879"/>
          <a:ext cx="838200" cy="9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54879</xdr:rowOff>
    </xdr:from>
    <xdr:to>
      <xdr:col>77</xdr:col>
      <xdr:colOff>44450</xdr:colOff>
      <xdr:row>60</xdr:row>
      <xdr:rowOff>57091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341879"/>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57091</xdr:rowOff>
    </xdr:from>
    <xdr:to>
      <xdr:col>72</xdr:col>
      <xdr:colOff>203200</xdr:colOff>
      <xdr:row>60</xdr:row>
      <xdr:rowOff>62399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34409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62399</xdr:rowOff>
    </xdr:from>
    <xdr:to>
      <xdr:col>68</xdr:col>
      <xdr:colOff>152400</xdr:colOff>
      <xdr:row>62</xdr:row>
      <xdr:rowOff>37452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349399"/>
          <a:ext cx="889000" cy="3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100659</xdr:rowOff>
    </xdr:from>
    <xdr:to>
      <xdr:col>81</xdr:col>
      <xdr:colOff>95250</xdr:colOff>
      <xdr:row>61</xdr:row>
      <xdr:rowOff>30809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117186</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2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4079</xdr:rowOff>
    </xdr:from>
    <xdr:to>
      <xdr:col>77</xdr:col>
      <xdr:colOff>95250</xdr:colOff>
      <xdr:row>60</xdr:row>
      <xdr:rowOff>105679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2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115856</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59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6291</xdr:rowOff>
    </xdr:from>
    <xdr:to>
      <xdr:col>73</xdr:col>
      <xdr:colOff>44450</xdr:colOff>
      <xdr:row>60</xdr:row>
      <xdr:rowOff>107891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118068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6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11599</xdr:rowOff>
    </xdr:from>
    <xdr:to>
      <xdr:col>68</xdr:col>
      <xdr:colOff>203200</xdr:colOff>
      <xdr:row>60</xdr:row>
      <xdr:rowOff>113199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123376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158102</xdr:rowOff>
    </xdr:from>
    <xdr:to>
      <xdr:col>64</xdr:col>
      <xdr:colOff>152400</xdr:colOff>
      <xdr:row>62</xdr:row>
      <xdr:rowOff>88252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6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98429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阪府の実質公債費比率は、過去の減債基金からの借入等により、減債基金積立不足算定額が大きく、グループ内平均と比較して高くなっていると思われるが、計画的に減債基金の復元を実施していることなどから、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年は改善しており、今後も低下していくものと見込んでいる。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41</xdr:row>
      <xdr:rowOff>162378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92157"/>
          <a:ext cx="0" cy="999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134455</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16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162378</xdr:rowOff>
    </xdr:from>
    <xdr:to>
      <xdr:col>81</xdr:col>
      <xdr:colOff>133350</xdr:colOff>
      <xdr:row>41</xdr:row>
      <xdr:rowOff>162378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1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163285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19182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80329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59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118231</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36418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118231</xdr:rowOff>
    </xdr:from>
    <xdr:to>
      <xdr:col>72</xdr:col>
      <xdr:colOff>203200</xdr:colOff>
      <xdr:row>44</xdr:row>
      <xdr:rowOff>4233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155726</xdr:rowOff>
    </xdr:from>
    <xdr:to>
      <xdr:col>73</xdr:col>
      <xdr:colOff>44450</xdr:colOff>
      <xdr:row>40</xdr:row>
      <xdr:rowOff>85876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4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119138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5480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67431</xdr:rowOff>
    </xdr:from>
    <xdr:to>
      <xdr:col>73</xdr:col>
      <xdr:colOff>44450</xdr:colOff>
      <xdr:row>43</xdr:row>
      <xdr:rowOff>169031</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153808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大阪府の将来負担比率は改善傾向にあり、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にかけては、地方債の現在高の減や減債基金などの地方債の償還等に充当可能な基金残高の増などにより、</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164.3%</a:t>
          </a:r>
          <a:r>
            <a:rPr kumimoji="1" lang="ja-JP" altLang="en-US" sz="1300">
              <a:latin typeface="ＭＳ Ｐゴシック" panose="020B0600070205080204" pitchFamily="50" charset="-128"/>
              <a:ea typeface="ＭＳ Ｐゴシック" panose="020B0600070205080204" pitchFamily="50" charset="-128"/>
            </a:rPr>
            <a:t>となっており、今後も財政の健全化に努めていく。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18212</xdr:rowOff>
    </xdr:from>
    <xdr:to>
      <xdr:col>81</xdr:col>
      <xdr:colOff>44450</xdr:colOff>
      <xdr:row>16</xdr:row>
      <xdr:rowOff>64059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761412"/>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64059</xdr:rowOff>
    </xdr:from>
    <xdr:to>
      <xdr:col>77</xdr:col>
      <xdr:colOff>44450</xdr:colOff>
      <xdr:row>16</xdr:row>
      <xdr:rowOff>108941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807259"/>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108941</xdr:rowOff>
    </xdr:from>
    <xdr:to>
      <xdr:col>72</xdr:col>
      <xdr:colOff>203200</xdr:colOff>
      <xdr:row>16</xdr:row>
      <xdr:rowOff>110388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85214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110388</xdr:rowOff>
    </xdr:from>
    <xdr:to>
      <xdr:col>68</xdr:col>
      <xdr:colOff>152400</xdr:colOff>
      <xdr:row>16</xdr:row>
      <xdr:rowOff>137414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85358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138862</xdr:rowOff>
    </xdr:from>
    <xdr:to>
      <xdr:col>81</xdr:col>
      <xdr:colOff>95250</xdr:colOff>
      <xdr:row>16</xdr:row>
      <xdr:rowOff>69012</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155389</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5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13259</xdr:rowOff>
    </xdr:from>
    <xdr:to>
      <xdr:col>77</xdr:col>
      <xdr:colOff>95250</xdr:colOff>
      <xdr:row>16</xdr:row>
      <xdr:rowOff>114859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125036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58141</xdr:rowOff>
    </xdr:from>
    <xdr:to>
      <xdr:col>73</xdr:col>
      <xdr:colOff>44450</xdr:colOff>
      <xdr:row>16</xdr:row>
      <xdr:rowOff>159741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169918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59588</xdr:rowOff>
    </xdr:from>
    <xdr:to>
      <xdr:col>68</xdr:col>
      <xdr:colOff>203200</xdr:colOff>
      <xdr:row>16</xdr:row>
      <xdr:rowOff>161188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171365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86614</xdr:rowOff>
    </xdr:from>
    <xdr:to>
      <xdr:col>64</xdr:col>
      <xdr:colOff>152400</xdr:colOff>
      <xdr:row>17</xdr:row>
      <xdr:rowOff>16764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26941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9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令和元年度については、人事委員会勧告に基づく勤勉手当の支給月数及び地域手当率の引き上げ等があったものの、法人二税の増などにより経常一般財源の収入総額が増したことなどから、前年度に比べて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35</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5899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10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41</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203950"/>
          <a:ext cx="8890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50800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708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83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76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92727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0</xdr:rowOff>
    </xdr:from>
    <xdr:to>
      <xdr:col>6</xdr:col>
      <xdr:colOff>171450</xdr:colOff>
      <xdr:row>41</xdr:row>
      <xdr:rowOff>101600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86377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物件費に係る経常収支比率は、人件費と同様にコスト削減に努めてきたことなどにより、全都道府県平均及びグループ内平均を下回っている。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令和元年度は、措置入院等に係る費用が増となったが、法人二税の増などにより経常一般財源の収入総額が増したことなどにより、横ばいとなった。</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令和元年度は法人二税の増などにより経常一般財源の収入総額が増したことなどにより、前年度に比べて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60</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234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60</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222015"/>
          <a:ext cx="889000" cy="10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8362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95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135165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84562</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0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51707</xdr:rowOff>
    </xdr:from>
    <xdr:to>
      <xdr:col>65</xdr:col>
      <xdr:colOff>53975</xdr:colOff>
      <xdr:row>53</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163484</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補助費等に係る経常収支比率は、社会保障関係経費などが増となったが、法人二税の増などにより経常一般財源の収入総額が増したことなどにより、前年度に比べて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38</xdr:row>
      <xdr:rowOff>157480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277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129557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6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157480</xdr:rowOff>
    </xdr:from>
    <xdr:to>
      <xdr:col>82</xdr:col>
      <xdr:colOff>196850</xdr:colOff>
      <xdr:row>38</xdr:row>
      <xdr:rowOff>157480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67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157480</xdr:rowOff>
    </xdr:from>
    <xdr:to>
      <xdr:col>82</xdr:col>
      <xdr:colOff>107950</xdr:colOff>
      <xdr:row>39</xdr:row>
      <xdr:rowOff>1270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72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40</xdr:row>
      <xdr:rowOff>50800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878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39370</xdr:rowOff>
    </xdr:from>
    <xdr:to>
      <xdr:col>73</xdr:col>
      <xdr:colOff>180975</xdr:colOff>
      <xdr:row>40</xdr:row>
      <xdr:rowOff>50800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725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134620</xdr:rowOff>
    </xdr:from>
    <xdr:to>
      <xdr:col>69</xdr:col>
      <xdr:colOff>92075</xdr:colOff>
      <xdr:row>39</xdr:row>
      <xdr:rowOff>39370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4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106680</xdr:rowOff>
    </xdr:from>
    <xdr:to>
      <xdr:col>82</xdr:col>
      <xdr:colOff>158750</xdr:colOff>
      <xdr:row>39</xdr:row>
      <xdr:rowOff>36830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15257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0</xdr:rowOff>
    </xdr:from>
    <xdr:to>
      <xdr:col>74</xdr:col>
      <xdr:colOff>31750</xdr:colOff>
      <xdr:row>40</xdr:row>
      <xdr:rowOff>101600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86377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160020</xdr:rowOff>
    </xdr:from>
    <xdr:to>
      <xdr:col>69</xdr:col>
      <xdr:colOff>142875</xdr:colOff>
      <xdr:row>39</xdr:row>
      <xdr:rowOff>90170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74947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83820</xdr:rowOff>
    </xdr:from>
    <xdr:to>
      <xdr:col>65</xdr:col>
      <xdr:colOff>53975</xdr:colOff>
      <xdr:row>39</xdr:row>
      <xdr:rowOff>13970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170197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公債費に係る経常収支比率は、公債費については概ね横ばいだが、法人二税の増などにより経常一般財源の収入総額が増したことなどから、前年度に比べて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29029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429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29029</xdr:rowOff>
    </xdr:from>
    <xdr:to>
      <xdr:col>19</xdr:col>
      <xdr:colOff>187325</xdr:colOff>
      <xdr:row>76</xdr:row>
      <xdr:rowOff>45357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059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76</xdr:row>
      <xdr:rowOff>45357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46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75</xdr:row>
      <xdr:rowOff>4535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846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7456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149679</xdr:rowOff>
    </xdr:from>
    <xdr:to>
      <xdr:col>20</xdr:col>
      <xdr:colOff>38100</xdr:colOff>
      <xdr:row>76</xdr:row>
      <xdr:rowOff>79829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90005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125185</xdr:rowOff>
    </xdr:from>
    <xdr:to>
      <xdr:col>6</xdr:col>
      <xdr:colOff>171450</xdr:colOff>
      <xdr:row>75</xdr:row>
      <xdr:rowOff>55335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65512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令和元年度については、法人二税の増などにより経常一般財源の収入総額が増したことなどにより、前年度に比べて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80735</xdr:rowOff>
    </xdr:from>
    <xdr:to>
      <xdr:col>82</xdr:col>
      <xdr:colOff>107950</xdr:colOff>
      <xdr:row>80</xdr:row>
      <xdr:rowOff>34471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65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6548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34471</xdr:rowOff>
    </xdr:from>
    <xdr:to>
      <xdr:col>82</xdr:col>
      <xdr:colOff>196850</xdr:colOff>
      <xdr:row>80</xdr:row>
      <xdr:rowOff>34471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167112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80735</xdr:rowOff>
    </xdr:from>
    <xdr:to>
      <xdr:col>82</xdr:col>
      <xdr:colOff>196850</xdr:colOff>
      <xdr:row>73</xdr:row>
      <xdr:rowOff>80735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97064</xdr:rowOff>
    </xdr:from>
    <xdr:to>
      <xdr:col>82</xdr:col>
      <xdr:colOff>107950</xdr:colOff>
      <xdr:row>80</xdr:row>
      <xdr:rowOff>88900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6416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88900</xdr:rowOff>
    </xdr:from>
    <xdr:to>
      <xdr:col>78</xdr:col>
      <xdr:colOff>69850</xdr:colOff>
      <xdr:row>80</xdr:row>
      <xdr:rowOff>121557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80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136071</xdr:rowOff>
    </xdr:from>
    <xdr:to>
      <xdr:col>78</xdr:col>
      <xdr:colOff>120650</xdr:colOff>
      <xdr:row>77</xdr:row>
      <xdr:rowOff>66221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76399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121557</xdr:rowOff>
    </xdr:from>
    <xdr:to>
      <xdr:col>73</xdr:col>
      <xdr:colOff>180975</xdr:colOff>
      <xdr:row>81</xdr:row>
      <xdr:rowOff>167821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8375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8164</xdr:rowOff>
    </xdr:from>
    <xdr:to>
      <xdr:col>74</xdr:col>
      <xdr:colOff>31750</xdr:colOff>
      <xdr:row>77</xdr:row>
      <xdr:rowOff>109764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15421</xdr:rowOff>
    </xdr:from>
    <xdr:to>
      <xdr:col>69</xdr:col>
      <xdr:colOff>92075</xdr:colOff>
      <xdr:row>81</xdr:row>
      <xdr:rowOff>167821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9028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43543</xdr:rowOff>
    </xdr:from>
    <xdr:to>
      <xdr:col>69</xdr:col>
      <xdr:colOff>142875</xdr:colOff>
      <xdr:row>78</xdr:row>
      <xdr:rowOff>145143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155320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73479</xdr:rowOff>
    </xdr:from>
    <xdr:to>
      <xdr:col>65</xdr:col>
      <xdr:colOff>53975</xdr:colOff>
      <xdr:row>78</xdr:row>
      <xdr:rowOff>3629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13806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126291</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38100</xdr:rowOff>
    </xdr:from>
    <xdr:to>
      <xdr:col>78</xdr:col>
      <xdr:colOff>120650</xdr:colOff>
      <xdr:row>80</xdr:row>
      <xdr:rowOff>139700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124477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70757</xdr:rowOff>
    </xdr:from>
    <xdr:to>
      <xdr:col>74</xdr:col>
      <xdr:colOff>31750</xdr:colOff>
      <xdr:row>81</xdr:row>
      <xdr:rowOff>907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157134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117021</xdr:rowOff>
    </xdr:from>
    <xdr:to>
      <xdr:col>69</xdr:col>
      <xdr:colOff>142875</xdr:colOff>
      <xdr:row>82</xdr:row>
      <xdr:rowOff>47171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31948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136071</xdr:rowOff>
    </xdr:from>
    <xdr:to>
      <xdr:col>65</xdr:col>
      <xdr:colOff>53975</xdr:colOff>
      <xdr:row>81</xdr:row>
      <xdr:rowOff>66221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50998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162338</xdr:rowOff>
    </xdr:from>
    <xdr:to>
      <xdr:col>29</xdr:col>
      <xdr:colOff>127000</xdr:colOff>
      <xdr:row>17</xdr:row>
      <xdr:rowOff>279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3163"/>
          <a:ext cx="6477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162281</xdr:rowOff>
    </xdr:from>
    <xdr:to>
      <xdr:col>26</xdr:col>
      <xdr:colOff>50800</xdr:colOff>
      <xdr:row>17</xdr:row>
      <xdr:rowOff>279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53106"/>
          <a:ext cx="6985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66973</xdr:rowOff>
    </xdr:from>
    <xdr:to>
      <xdr:col>22</xdr:col>
      <xdr:colOff>114300</xdr:colOff>
      <xdr:row>16</xdr:row>
      <xdr:rowOff>162281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86348"/>
          <a:ext cx="698500" cy="266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66973</xdr:rowOff>
    </xdr:from>
    <xdr:to>
      <xdr:col>18</xdr:col>
      <xdr:colOff>177800</xdr:colOff>
      <xdr:row>15</xdr:row>
      <xdr:rowOff>73889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6348"/>
          <a:ext cx="698500" cy="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60151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111538</xdr:rowOff>
    </xdr:from>
    <xdr:to>
      <xdr:col>29</xdr:col>
      <xdr:colOff>177800</xdr:colOff>
      <xdr:row>17</xdr:row>
      <xdr:rowOff>41688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83615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120929</xdr:rowOff>
    </xdr:from>
    <xdr:to>
      <xdr:col>26</xdr:col>
      <xdr:colOff>101600</xdr:colOff>
      <xdr:row>17</xdr:row>
      <xdr:rowOff>51079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1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35856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111481</xdr:rowOff>
    </xdr:from>
    <xdr:to>
      <xdr:col>22</xdr:col>
      <xdr:colOff>165100</xdr:colOff>
      <xdr:row>17</xdr:row>
      <xdr:rowOff>41631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26408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16173</xdr:rowOff>
    </xdr:from>
    <xdr:to>
      <xdr:col>19</xdr:col>
      <xdr:colOff>38100</xdr:colOff>
      <xdr:row>15</xdr:row>
      <xdr:rowOff>117773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102550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23089</xdr:rowOff>
    </xdr:from>
    <xdr:to>
      <xdr:col>15</xdr:col>
      <xdr:colOff>101600</xdr:colOff>
      <xdr:row>15</xdr:row>
      <xdr:rowOff>124689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109466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314681</xdr:rowOff>
    </xdr:from>
    <xdr:to>
      <xdr:col>29</xdr:col>
      <xdr:colOff>127000</xdr:colOff>
      <xdr:row>35</xdr:row>
      <xdr:rowOff>127229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82131"/>
          <a:ext cx="647700" cy="15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337769</xdr:rowOff>
    </xdr:from>
    <xdr:to>
      <xdr:col>26</xdr:col>
      <xdr:colOff>50800</xdr:colOff>
      <xdr:row>34</xdr:row>
      <xdr:rowOff>314681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262319"/>
          <a:ext cx="698500" cy="3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169215</xdr:rowOff>
    </xdr:from>
    <xdr:to>
      <xdr:col>22</xdr:col>
      <xdr:colOff>114300</xdr:colOff>
      <xdr:row>33</xdr:row>
      <xdr:rowOff>337769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093765"/>
          <a:ext cx="698500" cy="16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169215</xdr:rowOff>
    </xdr:from>
    <xdr:to>
      <xdr:col>18</xdr:col>
      <xdr:colOff>177800</xdr:colOff>
      <xdr:row>33</xdr:row>
      <xdr:rowOff>174625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093765"/>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76429</xdr:rowOff>
    </xdr:from>
    <xdr:to>
      <xdr:col>29</xdr:col>
      <xdr:colOff>177800</xdr:colOff>
      <xdr:row>35</xdr:row>
      <xdr:rowOff>178029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8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264406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3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263881</xdr:rowOff>
    </xdr:from>
    <xdr:to>
      <xdr:col>26</xdr:col>
      <xdr:colOff>101600</xdr:colOff>
      <xdr:row>35</xdr:row>
      <xdr:rowOff>22581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3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32758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00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286969</xdr:rowOff>
    </xdr:from>
    <xdr:to>
      <xdr:col>22</xdr:col>
      <xdr:colOff>165100</xdr:colOff>
      <xdr:row>34</xdr:row>
      <xdr:rowOff>45669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1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55846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598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118415</xdr:rowOff>
    </xdr:from>
    <xdr:to>
      <xdr:col>19</xdr:col>
      <xdr:colOff>38100</xdr:colOff>
      <xdr:row>33</xdr:row>
      <xdr:rowOff>220015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04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58742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1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123825</xdr:rowOff>
    </xdr:from>
    <xdr:to>
      <xdr:col>15</xdr:col>
      <xdr:colOff>101600</xdr:colOff>
      <xdr:row>33</xdr:row>
      <xdr:rowOff>225425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04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64152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82017</xdr:rowOff>
    </xdr:from>
    <xdr:to>
      <xdr:col>24</xdr:col>
      <xdr:colOff>63500</xdr:colOff>
      <xdr:row>37</xdr:row>
      <xdr:rowOff>83845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566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74835</xdr:rowOff>
    </xdr:from>
    <xdr:to>
      <xdr:col>19</xdr:col>
      <xdr:colOff>177800</xdr:colOff>
      <xdr:row>37</xdr:row>
      <xdr:rowOff>83845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8485"/>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104229</xdr:rowOff>
    </xdr:from>
    <xdr:to>
      <xdr:col>15</xdr:col>
      <xdr:colOff>50800</xdr:colOff>
      <xdr:row>37</xdr:row>
      <xdr:rowOff>74835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04979"/>
          <a:ext cx="889000" cy="3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104229</xdr:rowOff>
    </xdr:from>
    <xdr:to>
      <xdr:col>10</xdr:col>
      <xdr:colOff>114300</xdr:colOff>
      <xdr:row>35</xdr:row>
      <xdr:rowOff>105124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0497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105472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31217</xdr:rowOff>
    </xdr:from>
    <xdr:to>
      <xdr:col>24</xdr:col>
      <xdr:colOff>114300</xdr:colOff>
      <xdr:row>37</xdr:row>
      <xdr:rowOff>132817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33045</xdr:rowOff>
    </xdr:from>
    <xdr:to>
      <xdr:col>20</xdr:col>
      <xdr:colOff>38100</xdr:colOff>
      <xdr:row>37</xdr:row>
      <xdr:rowOff>134645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125772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4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24035</xdr:rowOff>
    </xdr:from>
    <xdr:to>
      <xdr:col>15</xdr:col>
      <xdr:colOff>101600</xdr:colOff>
      <xdr:row>37</xdr:row>
      <xdr:rowOff>125635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116762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53429</xdr:rowOff>
    </xdr:from>
    <xdr:to>
      <xdr:col>10</xdr:col>
      <xdr:colOff>165100</xdr:colOff>
      <xdr:row>35</xdr:row>
      <xdr:rowOff>155029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146156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54324</xdr:rowOff>
    </xdr:from>
    <xdr:to>
      <xdr:col>6</xdr:col>
      <xdr:colOff>38100</xdr:colOff>
      <xdr:row>35</xdr:row>
      <xdr:rowOff>155924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147051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137826</xdr:rowOff>
    </xdr:from>
    <xdr:to>
      <xdr:col>24</xdr:col>
      <xdr:colOff>63500</xdr:colOff>
      <xdr:row>56</xdr:row>
      <xdr:rowOff>141300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3902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141300</xdr:rowOff>
    </xdr:from>
    <xdr:to>
      <xdr:col>19</xdr:col>
      <xdr:colOff>177800</xdr:colOff>
      <xdr:row>56</xdr:row>
      <xdr:rowOff>143814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4250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135905</xdr:rowOff>
    </xdr:from>
    <xdr:to>
      <xdr:col>15</xdr:col>
      <xdr:colOff>50800</xdr:colOff>
      <xdr:row>56</xdr:row>
      <xdr:rowOff>143814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3710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128681</xdr:rowOff>
    </xdr:from>
    <xdr:to>
      <xdr:col>10</xdr:col>
      <xdr:colOff>114300</xdr:colOff>
      <xdr:row>56</xdr:row>
      <xdr:rowOff>135905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29881"/>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87026</xdr:rowOff>
    </xdr:from>
    <xdr:to>
      <xdr:col>24</xdr:col>
      <xdr:colOff>114300</xdr:colOff>
      <xdr:row>57</xdr:row>
      <xdr:rowOff>17176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1953</xdr:rowOff>
    </xdr:from>
    <xdr:ext cx="469744"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0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90500</xdr:rowOff>
    </xdr:from>
    <xdr:to>
      <xdr:col>20</xdr:col>
      <xdr:colOff>38100</xdr:colOff>
      <xdr:row>57</xdr:row>
      <xdr:rowOff>20650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11777</xdr:rowOff>
    </xdr:from>
    <xdr:ext cx="469744"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49728" y="97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93014</xdr:rowOff>
    </xdr:from>
    <xdr:to>
      <xdr:col>15</xdr:col>
      <xdr:colOff>101600</xdr:colOff>
      <xdr:row>57</xdr:row>
      <xdr:rowOff>23164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14291</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7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85105</xdr:rowOff>
    </xdr:from>
    <xdr:to>
      <xdr:col>10</xdr:col>
      <xdr:colOff>165100</xdr:colOff>
      <xdr:row>57</xdr:row>
      <xdr:rowOff>15255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6382</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77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77881</xdr:rowOff>
    </xdr:from>
    <xdr:to>
      <xdr:col>6</xdr:col>
      <xdr:colOff>38100</xdr:colOff>
      <xdr:row>57</xdr:row>
      <xdr:rowOff>8031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170608</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77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155194</xdr:rowOff>
    </xdr:from>
    <xdr:to>
      <xdr:col>24</xdr:col>
      <xdr:colOff>63500</xdr:colOff>
      <xdr:row>77</xdr:row>
      <xdr:rowOff>13843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85394"/>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155194</xdr:rowOff>
    </xdr:from>
    <xdr:to>
      <xdr:col>19</xdr:col>
      <xdr:colOff>177800</xdr:colOff>
      <xdr:row>77</xdr:row>
      <xdr:rowOff>33528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85394"/>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33528</xdr:rowOff>
    </xdr:from>
    <xdr:to>
      <xdr:col>15</xdr:col>
      <xdr:colOff>50800</xdr:colOff>
      <xdr:row>77</xdr:row>
      <xdr:rowOff>58038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35178"/>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57786</xdr:rowOff>
    </xdr:from>
    <xdr:to>
      <xdr:col>10</xdr:col>
      <xdr:colOff>114300</xdr:colOff>
      <xdr:row>77</xdr:row>
      <xdr:rowOff>58038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259436"/>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134493</xdr:rowOff>
    </xdr:from>
    <xdr:to>
      <xdr:col>24</xdr:col>
      <xdr:colOff>114300</xdr:colOff>
      <xdr:row>77</xdr:row>
      <xdr:rowOff>64643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157370</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01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104394</xdr:rowOff>
    </xdr:from>
    <xdr:to>
      <xdr:col>20</xdr:col>
      <xdr:colOff>38100</xdr:colOff>
      <xdr:row>77</xdr:row>
      <xdr:rowOff>34544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51071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9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154178</xdr:rowOff>
    </xdr:from>
    <xdr:to>
      <xdr:col>15</xdr:col>
      <xdr:colOff>101600</xdr:colOff>
      <xdr:row>77</xdr:row>
      <xdr:rowOff>84328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100855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9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7238</xdr:rowOff>
    </xdr:from>
    <xdr:to>
      <xdr:col>10</xdr:col>
      <xdr:colOff>165100</xdr:colOff>
      <xdr:row>77</xdr:row>
      <xdr:rowOff>108838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125365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98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6986</xdr:rowOff>
    </xdr:from>
    <xdr:to>
      <xdr:col>6</xdr:col>
      <xdr:colOff>38100</xdr:colOff>
      <xdr:row>77</xdr:row>
      <xdr:rowOff>108586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125113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164592</xdr:rowOff>
    </xdr:from>
    <xdr:to>
      <xdr:col>24</xdr:col>
      <xdr:colOff>63500</xdr:colOff>
      <xdr:row>97</xdr:row>
      <xdr:rowOff>8128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623792"/>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121158</xdr:rowOff>
    </xdr:from>
    <xdr:to>
      <xdr:col>19</xdr:col>
      <xdr:colOff>177800</xdr:colOff>
      <xdr:row>97</xdr:row>
      <xdr:rowOff>8128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580358"/>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121158</xdr:rowOff>
    </xdr:from>
    <xdr:to>
      <xdr:col>15</xdr:col>
      <xdr:colOff>50800</xdr:colOff>
      <xdr:row>96</xdr:row>
      <xdr:rowOff>144780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8035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144780</xdr:rowOff>
    </xdr:from>
    <xdr:to>
      <xdr:col>10</xdr:col>
      <xdr:colOff>114300</xdr:colOff>
      <xdr:row>97</xdr:row>
      <xdr:rowOff>36703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03980"/>
          <a:ext cx="889000" cy="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113792</xdr:rowOff>
    </xdr:from>
    <xdr:to>
      <xdr:col>24</xdr:col>
      <xdr:colOff>114300</xdr:colOff>
      <xdr:row>97</xdr:row>
      <xdr:rowOff>43942</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92219</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128778</xdr:rowOff>
    </xdr:from>
    <xdr:to>
      <xdr:col>20</xdr:col>
      <xdr:colOff>38100</xdr:colOff>
      <xdr:row>97</xdr:row>
      <xdr:rowOff>58928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50055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68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70358</xdr:rowOff>
    </xdr:from>
    <xdr:to>
      <xdr:col>15</xdr:col>
      <xdr:colOff>101600</xdr:colOff>
      <xdr:row>97</xdr:row>
      <xdr:rowOff>508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163085</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93980</xdr:rowOff>
    </xdr:from>
    <xdr:to>
      <xdr:col>10</xdr:col>
      <xdr:colOff>165100</xdr:colOff>
      <xdr:row>97</xdr:row>
      <xdr:rowOff>24130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15257</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157353</xdr:rowOff>
    </xdr:from>
    <xdr:to>
      <xdr:col>6</xdr:col>
      <xdr:colOff>38100</xdr:colOff>
      <xdr:row>97</xdr:row>
      <xdr:rowOff>87503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78630</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7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62041</xdr:rowOff>
    </xdr:from>
    <xdr:to>
      <xdr:col>55</xdr:col>
      <xdr:colOff>0</xdr:colOff>
      <xdr:row>36</xdr:row>
      <xdr:rowOff>67021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34241"/>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68181</xdr:rowOff>
    </xdr:from>
    <xdr:to>
      <xdr:col>50</xdr:col>
      <xdr:colOff>114300</xdr:colOff>
      <xdr:row>36</xdr:row>
      <xdr:rowOff>67021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68931"/>
          <a:ext cx="889000" cy="1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68181</xdr:rowOff>
    </xdr:from>
    <xdr:to>
      <xdr:col>45</xdr:col>
      <xdr:colOff>177800</xdr:colOff>
      <xdr:row>36</xdr:row>
      <xdr:rowOff>35409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068931"/>
          <a:ext cx="889000" cy="1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169092</xdr:rowOff>
    </xdr:from>
    <xdr:to>
      <xdr:col>41</xdr:col>
      <xdr:colOff>50800</xdr:colOff>
      <xdr:row>36</xdr:row>
      <xdr:rowOff>35409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169842"/>
          <a:ext cx="889000" cy="3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164156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11241</xdr:rowOff>
    </xdr:from>
    <xdr:to>
      <xdr:col>55</xdr:col>
      <xdr:colOff>50800</xdr:colOff>
      <xdr:row>36</xdr:row>
      <xdr:rowOff>112841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34118</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16221</xdr:rowOff>
    </xdr:from>
    <xdr:to>
      <xdr:col>50</xdr:col>
      <xdr:colOff>165100</xdr:colOff>
      <xdr:row>36</xdr:row>
      <xdr:rowOff>117821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134348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596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17381</xdr:rowOff>
    </xdr:from>
    <xdr:to>
      <xdr:col>46</xdr:col>
      <xdr:colOff>38100</xdr:colOff>
      <xdr:row>35</xdr:row>
      <xdr:rowOff>118981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135508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79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156059</xdr:rowOff>
    </xdr:from>
    <xdr:to>
      <xdr:col>41</xdr:col>
      <xdr:colOff>101600</xdr:colOff>
      <xdr:row>36</xdr:row>
      <xdr:rowOff>86209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102736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118292</xdr:rowOff>
    </xdr:from>
    <xdr:to>
      <xdr:col>36</xdr:col>
      <xdr:colOff>165100</xdr:colOff>
      <xdr:row>36</xdr:row>
      <xdr:rowOff>48442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64969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36308</xdr:rowOff>
    </xdr:from>
    <xdr:to>
      <xdr:col>55</xdr:col>
      <xdr:colOff>0</xdr:colOff>
      <xdr:row>58</xdr:row>
      <xdr:rowOff>56021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980408"/>
          <a:ext cx="8382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119038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8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36308</xdr:rowOff>
    </xdr:from>
    <xdr:to>
      <xdr:col>50</xdr:col>
      <xdr:colOff>114300</xdr:colOff>
      <xdr:row>58</xdr:row>
      <xdr:rowOff>56065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980408"/>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35382</xdr:rowOff>
    </xdr:from>
    <xdr:to>
      <xdr:col>45</xdr:col>
      <xdr:colOff>177800</xdr:colOff>
      <xdr:row>58</xdr:row>
      <xdr:rowOff>56065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97948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35382</xdr:rowOff>
    </xdr:from>
    <xdr:to>
      <xdr:col>41</xdr:col>
      <xdr:colOff>50800</xdr:colOff>
      <xdr:row>58</xdr:row>
      <xdr:rowOff>42066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979482"/>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109208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xdr:rowOff>
    </xdr:from>
    <xdr:to>
      <xdr:col>55</xdr:col>
      <xdr:colOff>50800</xdr:colOff>
      <xdr:row>58</xdr:row>
      <xdr:rowOff>106821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91598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156958</xdr:rowOff>
    </xdr:from>
    <xdr:to>
      <xdr:col>50</xdr:col>
      <xdr:colOff>165100</xdr:colOff>
      <xdr:row>58</xdr:row>
      <xdr:rowOff>87108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78235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100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5265</xdr:rowOff>
    </xdr:from>
    <xdr:to>
      <xdr:col>46</xdr:col>
      <xdr:colOff>38100</xdr:colOff>
      <xdr:row>58</xdr:row>
      <xdr:rowOff>106865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97992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156032</xdr:rowOff>
    </xdr:from>
    <xdr:to>
      <xdr:col>41</xdr:col>
      <xdr:colOff>101600</xdr:colOff>
      <xdr:row>58</xdr:row>
      <xdr:rowOff>86182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162716</xdr:rowOff>
    </xdr:from>
    <xdr:to>
      <xdr:col>36</xdr:col>
      <xdr:colOff>165100</xdr:colOff>
      <xdr:row>58</xdr:row>
      <xdr:rowOff>92866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83993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104820</xdr:rowOff>
    </xdr:from>
    <xdr:to>
      <xdr:col>55</xdr:col>
      <xdr:colOff>0</xdr:colOff>
      <xdr:row>78</xdr:row>
      <xdr:rowOff>113012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77920"/>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104820</xdr:rowOff>
    </xdr:from>
    <xdr:to>
      <xdr:col>50</xdr:col>
      <xdr:colOff>114300</xdr:colOff>
      <xdr:row>78</xdr:row>
      <xdr:rowOff>111353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77920"/>
          <a:ext cx="889000" cy="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110173</xdr:rowOff>
    </xdr:from>
    <xdr:to>
      <xdr:col>45</xdr:col>
      <xdr:colOff>177800</xdr:colOff>
      <xdr:row>78</xdr:row>
      <xdr:rowOff>111353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8327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110173</xdr:rowOff>
    </xdr:from>
    <xdr:to>
      <xdr:col>41</xdr:col>
      <xdr:colOff>50800</xdr:colOff>
      <xdr:row>78</xdr:row>
      <xdr:rowOff>127508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8327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62212</xdr:rowOff>
    </xdr:from>
    <xdr:to>
      <xdr:col>55</xdr:col>
      <xdr:colOff>50800</xdr:colOff>
      <xdr:row>78</xdr:row>
      <xdr:rowOff>163812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148589</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5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54020</xdr:rowOff>
    </xdr:from>
    <xdr:to>
      <xdr:col>50</xdr:col>
      <xdr:colOff>165100</xdr:colOff>
      <xdr:row>78</xdr:row>
      <xdr:rowOff>155620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146747</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51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60553</xdr:rowOff>
    </xdr:from>
    <xdr:to>
      <xdr:col>46</xdr:col>
      <xdr:colOff>38100</xdr:colOff>
      <xdr:row>78</xdr:row>
      <xdr:rowOff>162153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153280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59373</xdr:rowOff>
    </xdr:from>
    <xdr:to>
      <xdr:col>41</xdr:col>
      <xdr:colOff>101600</xdr:colOff>
      <xdr:row>78</xdr:row>
      <xdr:rowOff>160973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152100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5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76708</xdr:rowOff>
    </xdr:from>
    <xdr:to>
      <xdr:col>36</xdr:col>
      <xdr:colOff>165100</xdr:colOff>
      <xdr:row>79</xdr:row>
      <xdr:rowOff>6858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169435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101569</xdr:rowOff>
    </xdr:from>
    <xdr:to>
      <xdr:col>55</xdr:col>
      <xdr:colOff>0</xdr:colOff>
      <xdr:row>98</xdr:row>
      <xdr:rowOff>166218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03669"/>
          <a:ext cx="838200" cy="6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46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101569</xdr:rowOff>
    </xdr:from>
    <xdr:to>
      <xdr:col>50</xdr:col>
      <xdr:colOff>114300</xdr:colOff>
      <xdr:row>98</xdr:row>
      <xdr:rowOff>166446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903669"/>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165696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98644</xdr:rowOff>
    </xdr:from>
    <xdr:to>
      <xdr:col>45</xdr:col>
      <xdr:colOff>177800</xdr:colOff>
      <xdr:row>98</xdr:row>
      <xdr:rowOff>166446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900744"/>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27484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98644</xdr:rowOff>
    </xdr:from>
    <xdr:to>
      <xdr:col>41</xdr:col>
      <xdr:colOff>50800</xdr:colOff>
      <xdr:row>99</xdr:row>
      <xdr:rowOff>74366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900744"/>
          <a:ext cx="889000" cy="14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52036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115418</xdr:rowOff>
    </xdr:from>
    <xdr:to>
      <xdr:col>55</xdr:col>
      <xdr:colOff>50800</xdr:colOff>
      <xdr:row>99</xdr:row>
      <xdr:rowOff>45568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9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30345</xdr:rowOff>
    </xdr:from>
    <xdr:ext cx="469744"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3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50769</xdr:rowOff>
    </xdr:from>
    <xdr:to>
      <xdr:col>50</xdr:col>
      <xdr:colOff>165100</xdr:colOff>
      <xdr:row>98</xdr:row>
      <xdr:rowOff>152369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143496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9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115646</xdr:rowOff>
    </xdr:from>
    <xdr:to>
      <xdr:col>46</xdr:col>
      <xdr:colOff>38100</xdr:colOff>
      <xdr:row>99</xdr:row>
      <xdr:rowOff>45796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36923</xdr:rowOff>
    </xdr:from>
    <xdr:ext cx="469744"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15428" y="1701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47844</xdr:rowOff>
    </xdr:from>
    <xdr:to>
      <xdr:col>41</xdr:col>
      <xdr:colOff>101600</xdr:colOff>
      <xdr:row>98</xdr:row>
      <xdr:rowOff>149444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4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140571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23566</xdr:rowOff>
    </xdr:from>
    <xdr:to>
      <xdr:col>36</xdr:col>
      <xdr:colOff>165100</xdr:colOff>
      <xdr:row>99</xdr:row>
      <xdr:rowOff>125166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116293</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37428" y="170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30391</xdr:rowOff>
    </xdr:from>
    <xdr:to>
      <xdr:col>85</xdr:col>
      <xdr:colOff>127000</xdr:colOff>
      <xdr:row>39</xdr:row>
      <xdr:rowOff>37935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1694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30391</xdr:rowOff>
    </xdr:from>
    <xdr:to>
      <xdr:col>81</xdr:col>
      <xdr:colOff>50800</xdr:colOff>
      <xdr:row>39</xdr:row>
      <xdr:rowOff>38506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1694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38506</xdr:rowOff>
    </xdr:from>
    <xdr:to>
      <xdr:col>76</xdr:col>
      <xdr:colOff>114300</xdr:colOff>
      <xdr:row>39</xdr:row>
      <xdr:rowOff>43879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2505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42964</xdr:rowOff>
    </xdr:from>
    <xdr:to>
      <xdr:col>71</xdr:col>
      <xdr:colOff>177800</xdr:colOff>
      <xdr:row>39</xdr:row>
      <xdr:rowOff>43879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95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158585</xdr:rowOff>
    </xdr:from>
    <xdr:to>
      <xdr:col>85</xdr:col>
      <xdr:colOff>177800</xdr:colOff>
      <xdr:row>39</xdr:row>
      <xdr:rowOff>88735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73512</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8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151041</xdr:rowOff>
    </xdr:from>
    <xdr:to>
      <xdr:col>81</xdr:col>
      <xdr:colOff>101600</xdr:colOff>
      <xdr:row>39</xdr:row>
      <xdr:rowOff>81191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72318</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79317" y="6758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159156</xdr:rowOff>
    </xdr:from>
    <xdr:to>
      <xdr:col>76</xdr:col>
      <xdr:colOff>165100</xdr:colOff>
      <xdr:row>39</xdr:row>
      <xdr:rowOff>89306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80433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6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164529</xdr:rowOff>
    </xdr:from>
    <xdr:to>
      <xdr:col>72</xdr:col>
      <xdr:colOff>38100</xdr:colOff>
      <xdr:row>39</xdr:row>
      <xdr:rowOff>94679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85806</xdr:rowOff>
    </xdr:from>
    <xdr:ext cx="313932"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46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163614</xdr:rowOff>
    </xdr:from>
    <xdr:to>
      <xdr:col>67</xdr:col>
      <xdr:colOff>101600</xdr:colOff>
      <xdr:row>39</xdr:row>
      <xdr:rowOff>93764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84891</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57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5021</xdr:rowOff>
    </xdr:from>
    <xdr:to>
      <xdr:col>85</xdr:col>
      <xdr:colOff>127000</xdr:colOff>
      <xdr:row>77</xdr:row>
      <xdr:rowOff>10705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3206671"/>
          <a:ext cx="8382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57305</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91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100282</xdr:rowOff>
    </xdr:from>
    <xdr:to>
      <xdr:col>81</xdr:col>
      <xdr:colOff>50800</xdr:colOff>
      <xdr:row>77</xdr:row>
      <xdr:rowOff>10705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3130482"/>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143770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8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100282</xdr:rowOff>
    </xdr:from>
    <xdr:to>
      <xdr:col>76</xdr:col>
      <xdr:colOff>114300</xdr:colOff>
      <xdr:row>76</xdr:row>
      <xdr:rowOff>153448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3130482"/>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117494</xdr:rowOff>
    </xdr:from>
    <xdr:to>
      <xdr:col>71</xdr:col>
      <xdr:colOff>177800</xdr:colOff>
      <xdr:row>76</xdr:row>
      <xdr:rowOff>153448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147694"/>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11084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162450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125671</xdr:rowOff>
    </xdr:from>
    <xdr:to>
      <xdr:col>85</xdr:col>
      <xdr:colOff>177800</xdr:colOff>
      <xdr:row>77</xdr:row>
      <xdr:rowOff>55821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3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104098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131355</xdr:rowOff>
    </xdr:from>
    <xdr:to>
      <xdr:col>81</xdr:col>
      <xdr:colOff>101600</xdr:colOff>
      <xdr:row>77</xdr:row>
      <xdr:rowOff>61505</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3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52632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32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49482</xdr:rowOff>
    </xdr:from>
    <xdr:to>
      <xdr:col>76</xdr:col>
      <xdr:colOff>165100</xdr:colOff>
      <xdr:row>76</xdr:row>
      <xdr:rowOff>151082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30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102648</xdr:rowOff>
    </xdr:from>
    <xdr:to>
      <xdr:col>72</xdr:col>
      <xdr:colOff>38100</xdr:colOff>
      <xdr:row>77</xdr:row>
      <xdr:rowOff>32798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31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23925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66694</xdr:rowOff>
    </xdr:from>
    <xdr:to>
      <xdr:col>67</xdr:col>
      <xdr:colOff>101600</xdr:colOff>
      <xdr:row>76</xdr:row>
      <xdr:rowOff>168294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3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159421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84356</xdr:rowOff>
    </xdr:from>
    <xdr:to>
      <xdr:col>85</xdr:col>
      <xdr:colOff>127000</xdr:colOff>
      <xdr:row>98</xdr:row>
      <xdr:rowOff>86916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5481300" y="16886456"/>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53060</xdr:rowOff>
    </xdr:from>
    <xdr:to>
      <xdr:col>81</xdr:col>
      <xdr:colOff>50800</xdr:colOff>
      <xdr:row>98</xdr:row>
      <xdr:rowOff>86916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55160"/>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49380</xdr:rowOff>
    </xdr:from>
    <xdr:to>
      <xdr:col>76</xdr:col>
      <xdr:colOff>114300</xdr:colOff>
      <xdr:row>98</xdr:row>
      <xdr:rowOff>53060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851480"/>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19890</xdr:rowOff>
    </xdr:from>
    <xdr:to>
      <xdr:col>71</xdr:col>
      <xdr:colOff>177800</xdr:colOff>
      <xdr:row>98</xdr:row>
      <xdr:rowOff>49380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821990"/>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33556</xdr:rowOff>
    </xdr:from>
    <xdr:to>
      <xdr:col>85</xdr:col>
      <xdr:colOff>177800</xdr:colOff>
      <xdr:row>98</xdr:row>
      <xdr:rowOff>135156</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36116</xdr:rowOff>
    </xdr:from>
    <xdr:to>
      <xdr:col>81</xdr:col>
      <xdr:colOff>101600</xdr:colOff>
      <xdr:row>98</xdr:row>
      <xdr:rowOff>137716</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8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128843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93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2260</xdr:rowOff>
    </xdr:from>
    <xdr:to>
      <xdr:col>76</xdr:col>
      <xdr:colOff>165100</xdr:colOff>
      <xdr:row>98</xdr:row>
      <xdr:rowOff>103860</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94987</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170030</xdr:rowOff>
    </xdr:from>
    <xdr:to>
      <xdr:col>72</xdr:col>
      <xdr:colOff>38100</xdr:colOff>
      <xdr:row>98</xdr:row>
      <xdr:rowOff>100180</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0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91307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9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140540</xdr:rowOff>
    </xdr:from>
    <xdr:to>
      <xdr:col>67</xdr:col>
      <xdr:colOff>101600</xdr:colOff>
      <xdr:row>98</xdr:row>
      <xdr:rowOff>70690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7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61817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6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124155</xdr:rowOff>
    </xdr:from>
    <xdr:to>
      <xdr:col>116</xdr:col>
      <xdr:colOff>63500</xdr:colOff>
      <xdr:row>34</xdr:row>
      <xdr:rowOff>154331</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5610555"/>
          <a:ext cx="838200" cy="3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154331</xdr:rowOff>
    </xdr:from>
    <xdr:to>
      <xdr:col>111</xdr:col>
      <xdr:colOff>177800</xdr:colOff>
      <xdr:row>38</xdr:row>
      <xdr:rowOff>33630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5983631"/>
          <a:ext cx="889000" cy="5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25722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18999</xdr:rowOff>
    </xdr:from>
    <xdr:to>
      <xdr:col>107</xdr:col>
      <xdr:colOff>50800</xdr:colOff>
      <xdr:row>38</xdr:row>
      <xdr:rowOff>33630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534099"/>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83464</xdr:rowOff>
    </xdr:from>
    <xdr:to>
      <xdr:col>102</xdr:col>
      <xdr:colOff>114300</xdr:colOff>
      <xdr:row>38</xdr:row>
      <xdr:rowOff>18999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427114"/>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73355</xdr:rowOff>
    </xdr:from>
    <xdr:to>
      <xdr:col>116</xdr:col>
      <xdr:colOff>114300</xdr:colOff>
      <xdr:row>33</xdr:row>
      <xdr:rowOff>3505</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96232</xdr:rowOff>
    </xdr:from>
    <xdr:ext cx="469744"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54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103531</xdr:rowOff>
    </xdr:from>
    <xdr:to>
      <xdr:col>112</xdr:col>
      <xdr:colOff>38100</xdr:colOff>
      <xdr:row>35</xdr:row>
      <xdr:rowOff>33681</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50208</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570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154280</xdr:rowOff>
    </xdr:from>
    <xdr:to>
      <xdr:col>107</xdr:col>
      <xdr:colOff>101600</xdr:colOff>
      <xdr:row>38</xdr:row>
      <xdr:rowOff>84430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75557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590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139649</xdr:rowOff>
    </xdr:from>
    <xdr:to>
      <xdr:col>102</xdr:col>
      <xdr:colOff>165100</xdr:colOff>
      <xdr:row>38</xdr:row>
      <xdr:rowOff>69799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60926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32664</xdr:rowOff>
    </xdr:from>
    <xdr:to>
      <xdr:col>98</xdr:col>
      <xdr:colOff>38100</xdr:colOff>
      <xdr:row>37</xdr:row>
      <xdr:rowOff>134264</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125392</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24878</xdr:rowOff>
    </xdr:from>
    <xdr:to>
      <xdr:col>116</xdr:col>
      <xdr:colOff>63500</xdr:colOff>
      <xdr:row>54</xdr:row>
      <xdr:rowOff>101002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283178"/>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131144</xdr:rowOff>
    </xdr:from>
    <xdr:to>
      <xdr:col>111</xdr:col>
      <xdr:colOff>177800</xdr:colOff>
      <xdr:row>54</xdr:row>
      <xdr:rowOff>24878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217994"/>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160110</xdr:rowOff>
    </xdr:from>
    <xdr:to>
      <xdr:col>107</xdr:col>
      <xdr:colOff>50800</xdr:colOff>
      <xdr:row>53</xdr:row>
      <xdr:rowOff>131144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075510"/>
          <a:ext cx="889000" cy="14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56163</xdr:rowOff>
    </xdr:from>
    <xdr:to>
      <xdr:col>102</xdr:col>
      <xdr:colOff>114300</xdr:colOff>
      <xdr:row>52</xdr:row>
      <xdr:rowOff>160110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971563"/>
          <a:ext cx="889000" cy="1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50202</xdr:rowOff>
    </xdr:from>
    <xdr:to>
      <xdr:col>116</xdr:col>
      <xdr:colOff>114300</xdr:colOff>
      <xdr:row>54</xdr:row>
      <xdr:rowOff>151802</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3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73079</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1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145528</xdr:rowOff>
    </xdr:from>
    <xdr:to>
      <xdr:col>112</xdr:col>
      <xdr:colOff>38100</xdr:colOff>
      <xdr:row>54</xdr:row>
      <xdr:rowOff>75678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2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92205</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0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80344</xdr:rowOff>
    </xdr:from>
    <xdr:to>
      <xdr:col>107</xdr:col>
      <xdr:colOff>101600</xdr:colOff>
      <xdr:row>54</xdr:row>
      <xdr:rowOff>10494</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1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27021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9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109310</xdr:rowOff>
    </xdr:from>
    <xdr:to>
      <xdr:col>102</xdr:col>
      <xdr:colOff>165100</xdr:colOff>
      <xdr:row>53</xdr:row>
      <xdr:rowOff>39460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02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55987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87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5363</xdr:rowOff>
    </xdr:from>
    <xdr:to>
      <xdr:col>98</xdr:col>
      <xdr:colOff>38100</xdr:colOff>
      <xdr:row>52</xdr:row>
      <xdr:rowOff>106963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9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123490</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69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128760</xdr:rowOff>
    </xdr:from>
    <xdr:to>
      <xdr:col>116</xdr:col>
      <xdr:colOff>63500</xdr:colOff>
      <xdr:row>73</xdr:row>
      <xdr:rowOff>135455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644610"/>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135455</xdr:rowOff>
    </xdr:from>
    <xdr:to>
      <xdr:col>111</xdr:col>
      <xdr:colOff>177800</xdr:colOff>
      <xdr:row>77</xdr:row>
      <xdr:rowOff>106063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651305"/>
          <a:ext cx="889000" cy="6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106063</xdr:rowOff>
    </xdr:from>
    <xdr:to>
      <xdr:col>107</xdr:col>
      <xdr:colOff>50800</xdr:colOff>
      <xdr:row>77</xdr:row>
      <xdr:rowOff>125820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307713"/>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91041</xdr:rowOff>
    </xdr:from>
    <xdr:to>
      <xdr:col>102</xdr:col>
      <xdr:colOff>114300</xdr:colOff>
      <xdr:row>77</xdr:row>
      <xdr:rowOff>125820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292691"/>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77960</xdr:rowOff>
    </xdr:from>
    <xdr:to>
      <xdr:col>116</xdr:col>
      <xdr:colOff>114300</xdr:colOff>
      <xdr:row>74</xdr:row>
      <xdr:rowOff>8110</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5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100837</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44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84655</xdr:rowOff>
    </xdr:from>
    <xdr:to>
      <xdr:col>112</xdr:col>
      <xdr:colOff>38100</xdr:colOff>
      <xdr:row>74</xdr:row>
      <xdr:rowOff>14805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5932</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6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55263</xdr:rowOff>
    </xdr:from>
    <xdr:to>
      <xdr:col>107</xdr:col>
      <xdr:colOff>101600</xdr:colOff>
      <xdr:row>77</xdr:row>
      <xdr:rowOff>156863</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2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1940</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0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75020</xdr:rowOff>
    </xdr:from>
    <xdr:to>
      <xdr:col>102</xdr:col>
      <xdr:colOff>165100</xdr:colOff>
      <xdr:row>78</xdr:row>
      <xdr:rowOff>5170</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2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21697</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0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40241</xdr:rowOff>
    </xdr:from>
    <xdr:to>
      <xdr:col>98</xdr:col>
      <xdr:colOff>38100</xdr:colOff>
      <xdr:row>77</xdr:row>
      <xdr:rowOff>141841</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158368</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0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・「人件費」は、地域手当率の増等に伴う職員給の増などにより、前年度に比べ増加した。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 ・「補助費等」は、社会保障関係経費などの増などにより、前年度に比べ増加した。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貸付金」は、各種融資制度に対する貸付金の額が大きいことなどの要因によってグループ内平均より高い水準にあると推測され、融資実績が減少していることなどの影響により、近年減少傾向となっている。</a:t>
          </a:r>
        </a:p>
        <a:p>
          <a:r>
            <a:rPr kumimoji="1" lang="ja-JP" altLang="en-US" sz="1300">
              <a:latin typeface="ＭＳ Ｐゴシック" panose="020B0600070205080204" pitchFamily="50" charset="-128"/>
              <a:ea typeface="ＭＳ Ｐゴシック" panose="020B0600070205080204" pitchFamily="50" charset="-128"/>
            </a:rPr>
            <a:t>　令和元年度も、制度融資預託金の減などにより、前年度に比べ減少した。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8,849,635
8,596,893
1,905.29
2,582,153,236
2,526,284,618
36,680,668
1,577,599,223
5,219,171,246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55880</xdr:rowOff>
    </xdr:from>
    <xdr:to>
      <xdr:col>24</xdr:col>
      <xdr:colOff>63500</xdr:colOff>
      <xdr:row>38</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70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5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55880</xdr:rowOff>
    </xdr:from>
    <xdr:to>
      <xdr:col>19</xdr:col>
      <xdr:colOff>177800</xdr:colOff>
      <xdr:row>38</xdr:row>
      <xdr:rowOff>63500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7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27957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53975</xdr:rowOff>
    </xdr:from>
    <xdr:to>
      <xdr:col>15</xdr:col>
      <xdr:colOff>50800</xdr:colOff>
      <xdr:row>38</xdr:row>
      <xdr:rowOff>63500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6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26052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52070</xdr:rowOff>
    </xdr:from>
    <xdr:to>
      <xdr:col>10</xdr:col>
      <xdr:colOff>114300</xdr:colOff>
      <xdr:row>38</xdr:row>
      <xdr:rowOff>53975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6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41292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50817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5080</xdr:rowOff>
    </xdr:from>
    <xdr:to>
      <xdr:col>24</xdr:col>
      <xdr:colOff>114300</xdr:colOff>
      <xdr:row>38</xdr:row>
      <xdr:rowOff>106680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91457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5080</xdr:rowOff>
    </xdr:from>
    <xdr:to>
      <xdr:col>20</xdr:col>
      <xdr:colOff>38100</xdr:colOff>
      <xdr:row>38</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97807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12700</xdr:rowOff>
    </xdr:from>
    <xdr:to>
      <xdr:col>15</xdr:col>
      <xdr:colOff>101600</xdr:colOff>
      <xdr:row>38</xdr:row>
      <xdr:rowOff>114300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105427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3175</xdr:rowOff>
    </xdr:from>
    <xdr:to>
      <xdr:col>10</xdr:col>
      <xdr:colOff>165100</xdr:colOff>
      <xdr:row>38</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95902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xdr:rowOff>
    </xdr:from>
    <xdr:to>
      <xdr:col>6</xdr:col>
      <xdr:colOff>38100</xdr:colOff>
      <xdr:row>38</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93997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115338</xdr:rowOff>
    </xdr:from>
    <xdr:to>
      <xdr:col>24</xdr:col>
      <xdr:colOff>63500</xdr:colOff>
      <xdr:row>59</xdr:row>
      <xdr:rowOff>138492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230888"/>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138492</xdr:rowOff>
    </xdr:from>
    <xdr:to>
      <xdr:col>19</xdr:col>
      <xdr:colOff>177800</xdr:colOff>
      <xdr:row>59</xdr:row>
      <xdr:rowOff>160045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25404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136879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7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130294</xdr:rowOff>
    </xdr:from>
    <xdr:to>
      <xdr:col>15</xdr:col>
      <xdr:colOff>50800</xdr:colOff>
      <xdr:row>59</xdr:row>
      <xdr:rowOff>160045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245844"/>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71251</xdr:rowOff>
    </xdr:from>
    <xdr:to>
      <xdr:col>10</xdr:col>
      <xdr:colOff>114300</xdr:colOff>
      <xdr:row>59</xdr:row>
      <xdr:rowOff>130294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86801"/>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64538</xdr:rowOff>
    </xdr:from>
    <xdr:to>
      <xdr:col>24</xdr:col>
      <xdr:colOff>114300</xdr:colOff>
      <xdr:row>59</xdr:row>
      <xdr:rowOff>166138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150915</xdr:rowOff>
    </xdr:from>
    <xdr:ext cx="469744"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9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87692</xdr:rowOff>
    </xdr:from>
    <xdr:to>
      <xdr:col>20</xdr:col>
      <xdr:colOff>38100</xdr:colOff>
      <xdr:row>60</xdr:row>
      <xdr:rowOff>17842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2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60</xdr:row>
      <xdr:rowOff>8969</xdr:rowOff>
    </xdr:from>
    <xdr:ext cx="469744"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49728" y="1029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109245</xdr:rowOff>
    </xdr:from>
    <xdr:to>
      <xdr:col>15</xdr:col>
      <xdr:colOff>101600</xdr:colOff>
      <xdr:row>60</xdr:row>
      <xdr:rowOff>39395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2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60</xdr:row>
      <xdr:rowOff>30522</xdr:rowOff>
    </xdr:from>
    <xdr:ext cx="469744"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73428" y="103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79494</xdr:rowOff>
    </xdr:from>
    <xdr:to>
      <xdr:col>10</xdr:col>
      <xdr:colOff>165100</xdr:colOff>
      <xdr:row>60</xdr:row>
      <xdr:rowOff>9644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60</xdr:row>
      <xdr:rowOff>771</xdr:rowOff>
    </xdr:from>
    <xdr:ext cx="469744"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84428" y="10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20451</xdr:rowOff>
    </xdr:from>
    <xdr:to>
      <xdr:col>6</xdr:col>
      <xdr:colOff>38100</xdr:colOff>
      <xdr:row>59</xdr:row>
      <xdr:rowOff>122051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113178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2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96593</xdr:rowOff>
    </xdr:from>
    <xdr:to>
      <xdr:col>24</xdr:col>
      <xdr:colOff>63500</xdr:colOff>
      <xdr:row>77</xdr:row>
      <xdr:rowOff>144027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8243"/>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132009</xdr:rowOff>
    </xdr:from>
    <xdr:to>
      <xdr:col>19</xdr:col>
      <xdr:colOff>177800</xdr:colOff>
      <xdr:row>77</xdr:row>
      <xdr:rowOff>144027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33659"/>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132009</xdr:rowOff>
    </xdr:from>
    <xdr:to>
      <xdr:col>15</xdr:col>
      <xdr:colOff>50800</xdr:colOff>
      <xdr:row>77</xdr:row>
      <xdr:rowOff>148451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33659"/>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148451</xdr:rowOff>
    </xdr:from>
    <xdr:to>
      <xdr:col>10</xdr:col>
      <xdr:colOff>114300</xdr:colOff>
      <xdr:row>78</xdr:row>
      <xdr:rowOff>1512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0101"/>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45793</xdr:rowOff>
    </xdr:from>
    <xdr:to>
      <xdr:col>24</xdr:col>
      <xdr:colOff>114300</xdr:colOff>
      <xdr:row>77</xdr:row>
      <xdr:rowOff>147393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68670</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93227</xdr:rowOff>
    </xdr:from>
    <xdr:to>
      <xdr:col>20</xdr:col>
      <xdr:colOff>38100</xdr:colOff>
      <xdr:row>78</xdr:row>
      <xdr:rowOff>23377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39904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7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81209</xdr:rowOff>
    </xdr:from>
    <xdr:to>
      <xdr:col>15</xdr:col>
      <xdr:colOff>101600</xdr:colOff>
      <xdr:row>78</xdr:row>
      <xdr:rowOff>11359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27886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97651</xdr:rowOff>
    </xdr:from>
    <xdr:to>
      <xdr:col>10</xdr:col>
      <xdr:colOff>165100</xdr:colOff>
      <xdr:row>78</xdr:row>
      <xdr:rowOff>27801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18928</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122162</xdr:rowOff>
    </xdr:from>
    <xdr:to>
      <xdr:col>6</xdr:col>
      <xdr:colOff>38100</xdr:colOff>
      <xdr:row>78</xdr:row>
      <xdr:rowOff>52312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43439</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161006</xdr:rowOff>
    </xdr:from>
    <xdr:to>
      <xdr:col>24</xdr:col>
      <xdr:colOff>63500</xdr:colOff>
      <xdr:row>97</xdr:row>
      <xdr:rowOff>166309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91656"/>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74561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80812</xdr:rowOff>
    </xdr:from>
    <xdr:to>
      <xdr:col>19</xdr:col>
      <xdr:colOff>177800</xdr:colOff>
      <xdr:row>97</xdr:row>
      <xdr:rowOff>161006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11462"/>
          <a:ext cx="889000" cy="8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128480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2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156342</xdr:rowOff>
    </xdr:from>
    <xdr:to>
      <xdr:col>15</xdr:col>
      <xdr:colOff>50800</xdr:colOff>
      <xdr:row>97</xdr:row>
      <xdr:rowOff>80812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44092"/>
          <a:ext cx="889000" cy="26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156342</xdr:rowOff>
    </xdr:from>
    <xdr:to>
      <xdr:col>10</xdr:col>
      <xdr:colOff>114300</xdr:colOff>
      <xdr:row>97</xdr:row>
      <xdr:rowOff>92791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44092"/>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115509</xdr:rowOff>
    </xdr:from>
    <xdr:to>
      <xdr:col>24</xdr:col>
      <xdr:colOff>114300</xdr:colOff>
      <xdr:row>98</xdr:row>
      <xdr:rowOff>45659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30436</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110206</xdr:rowOff>
    </xdr:from>
    <xdr:to>
      <xdr:col>20</xdr:col>
      <xdr:colOff>38100</xdr:colOff>
      <xdr:row>98</xdr:row>
      <xdr:rowOff>40356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31483</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83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30012</xdr:rowOff>
    </xdr:from>
    <xdr:to>
      <xdr:col>15</xdr:col>
      <xdr:colOff>101600</xdr:colOff>
      <xdr:row>97</xdr:row>
      <xdr:rowOff>131612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122739</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75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105542</xdr:rowOff>
    </xdr:from>
    <xdr:to>
      <xdr:col>10</xdr:col>
      <xdr:colOff>165100</xdr:colOff>
      <xdr:row>96</xdr:row>
      <xdr:rowOff>35692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26819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41991</xdr:rowOff>
    </xdr:from>
    <xdr:to>
      <xdr:col>6</xdr:col>
      <xdr:colOff>38100</xdr:colOff>
      <xdr:row>97</xdr:row>
      <xdr:rowOff>143591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134718</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7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159512</xdr:rowOff>
    </xdr:from>
    <xdr:to>
      <xdr:col>55</xdr:col>
      <xdr:colOff>0</xdr:colOff>
      <xdr:row>38</xdr:row>
      <xdr:rowOff>57404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03162"/>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159512</xdr:rowOff>
    </xdr:from>
    <xdr:to>
      <xdr:col>50</xdr:col>
      <xdr:colOff>114300</xdr:colOff>
      <xdr:row>38</xdr:row>
      <xdr:rowOff>23114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0316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47498</xdr:rowOff>
    </xdr:from>
    <xdr:to>
      <xdr:col>45</xdr:col>
      <xdr:colOff>177800</xdr:colOff>
      <xdr:row>38</xdr:row>
      <xdr:rowOff>23114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391148"/>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59690</xdr:rowOff>
    </xdr:from>
    <xdr:to>
      <xdr:col>41</xdr:col>
      <xdr:colOff>50800</xdr:colOff>
      <xdr:row>37</xdr:row>
      <xdr:rowOff>47498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23189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6604</xdr:rowOff>
    </xdr:from>
    <xdr:to>
      <xdr:col>55</xdr:col>
      <xdr:colOff>50800</xdr:colOff>
      <xdr:row>38</xdr:row>
      <xdr:rowOff>108204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156481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108712</xdr:rowOff>
    </xdr:from>
    <xdr:to>
      <xdr:col>50</xdr:col>
      <xdr:colOff>165100</xdr:colOff>
      <xdr:row>38</xdr:row>
      <xdr:rowOff>38862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29989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545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143764</xdr:rowOff>
    </xdr:from>
    <xdr:to>
      <xdr:col>46</xdr:col>
      <xdr:colOff>38100</xdr:colOff>
      <xdr:row>38</xdr:row>
      <xdr:rowOff>73914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65041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168148</xdr:rowOff>
    </xdr:from>
    <xdr:to>
      <xdr:col>41</xdr:col>
      <xdr:colOff>101600</xdr:colOff>
      <xdr:row>37</xdr:row>
      <xdr:rowOff>98298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89425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43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8890</xdr:rowOff>
    </xdr:from>
    <xdr:to>
      <xdr:col>36</xdr:col>
      <xdr:colOff>165100</xdr:colOff>
      <xdr:row>36</xdr:row>
      <xdr:rowOff>110490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101617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42872</xdr:rowOff>
    </xdr:from>
    <xdr:to>
      <xdr:col>55</xdr:col>
      <xdr:colOff>0</xdr:colOff>
      <xdr:row>59</xdr:row>
      <xdr:rowOff>52408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58422"/>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2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47640</xdr:rowOff>
    </xdr:from>
    <xdr:to>
      <xdr:col>50</xdr:col>
      <xdr:colOff>114300</xdr:colOff>
      <xdr:row>59</xdr:row>
      <xdr:rowOff>52408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63190"/>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44668</xdr:rowOff>
    </xdr:from>
    <xdr:to>
      <xdr:col>45</xdr:col>
      <xdr:colOff>177800</xdr:colOff>
      <xdr:row>59</xdr:row>
      <xdr:rowOff>47640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6021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112452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44668</xdr:rowOff>
    </xdr:from>
    <xdr:to>
      <xdr:col>41</xdr:col>
      <xdr:colOff>50800</xdr:colOff>
      <xdr:row>59</xdr:row>
      <xdr:rowOff>57665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60218"/>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163522</xdr:rowOff>
    </xdr:from>
    <xdr:to>
      <xdr:col>55</xdr:col>
      <xdr:colOff>50800</xdr:colOff>
      <xdr:row>59</xdr:row>
      <xdr:rowOff>93672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78449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1608</xdr:rowOff>
    </xdr:from>
    <xdr:to>
      <xdr:col>50</xdr:col>
      <xdr:colOff>165100</xdr:colOff>
      <xdr:row>59</xdr:row>
      <xdr:rowOff>103208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59</xdr:row>
      <xdr:rowOff>94335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91728" y="102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168290</xdr:rowOff>
    </xdr:from>
    <xdr:to>
      <xdr:col>46</xdr:col>
      <xdr:colOff>38100</xdr:colOff>
      <xdr:row>59</xdr:row>
      <xdr:rowOff>98440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89567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0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165318</xdr:rowOff>
    </xdr:from>
    <xdr:to>
      <xdr:col>41</xdr:col>
      <xdr:colOff>101600</xdr:colOff>
      <xdr:row>59</xdr:row>
      <xdr:rowOff>95468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86595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6865</xdr:rowOff>
    </xdr:from>
    <xdr:to>
      <xdr:col>36</xdr:col>
      <xdr:colOff>165100</xdr:colOff>
      <xdr:row>59</xdr:row>
      <xdr:rowOff>108465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99592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155450</xdr:rowOff>
    </xdr:from>
    <xdr:to>
      <xdr:col>55</xdr:col>
      <xdr:colOff>0</xdr:colOff>
      <xdr:row>75</xdr:row>
      <xdr:rowOff>31481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842750"/>
          <a:ext cx="8382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114646</xdr:rowOff>
    </xdr:from>
    <xdr:to>
      <xdr:col>50</xdr:col>
      <xdr:colOff>114300</xdr:colOff>
      <xdr:row>74</xdr:row>
      <xdr:rowOff>155450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801946"/>
          <a:ext cx="8890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78024</xdr:rowOff>
    </xdr:from>
    <xdr:to>
      <xdr:col>45</xdr:col>
      <xdr:colOff>177800</xdr:colOff>
      <xdr:row>74</xdr:row>
      <xdr:rowOff>114646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765324"/>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94986</xdr:rowOff>
    </xdr:from>
    <xdr:to>
      <xdr:col>41</xdr:col>
      <xdr:colOff>50800</xdr:colOff>
      <xdr:row>74</xdr:row>
      <xdr:rowOff>78024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610836"/>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152131</xdr:rowOff>
    </xdr:from>
    <xdr:to>
      <xdr:col>55</xdr:col>
      <xdr:colOff>50800</xdr:colOff>
      <xdr:row>75</xdr:row>
      <xdr:rowOff>82281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8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3558</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6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104650</xdr:rowOff>
    </xdr:from>
    <xdr:to>
      <xdr:col>50</xdr:col>
      <xdr:colOff>165100</xdr:colOff>
      <xdr:row>75</xdr:row>
      <xdr:rowOff>34800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7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51327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5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63846</xdr:rowOff>
    </xdr:from>
    <xdr:to>
      <xdr:col>46</xdr:col>
      <xdr:colOff>38100</xdr:colOff>
      <xdr:row>74</xdr:row>
      <xdr:rowOff>165446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7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10523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5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27224</xdr:rowOff>
    </xdr:from>
    <xdr:to>
      <xdr:col>41</xdr:col>
      <xdr:colOff>101600</xdr:colOff>
      <xdr:row>74</xdr:row>
      <xdr:rowOff>128824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145351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44186</xdr:rowOff>
    </xdr:from>
    <xdr:to>
      <xdr:col>36</xdr:col>
      <xdr:colOff>165100</xdr:colOff>
      <xdr:row>73</xdr:row>
      <xdr:rowOff>145786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5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162313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33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67945</xdr:rowOff>
    </xdr:from>
    <xdr:to>
      <xdr:col>55</xdr:col>
      <xdr:colOff>0</xdr:colOff>
      <xdr:row>97</xdr:row>
      <xdr:rowOff>103085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698595"/>
          <a:ext cx="8382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109314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9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67945</xdr:rowOff>
    </xdr:from>
    <xdr:to>
      <xdr:col>50</xdr:col>
      <xdr:colOff>114300</xdr:colOff>
      <xdr:row>97</xdr:row>
      <xdr:rowOff>87618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698595"/>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68966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3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71476</xdr:rowOff>
    </xdr:from>
    <xdr:to>
      <xdr:col>45</xdr:col>
      <xdr:colOff>177800</xdr:colOff>
      <xdr:row>97</xdr:row>
      <xdr:rowOff>87618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702126"/>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70781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71476</xdr:rowOff>
    </xdr:from>
    <xdr:to>
      <xdr:col>41</xdr:col>
      <xdr:colOff>50800</xdr:colOff>
      <xdr:row>97</xdr:row>
      <xdr:rowOff>84392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70212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77398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52285</xdr:rowOff>
    </xdr:from>
    <xdr:to>
      <xdr:col>55</xdr:col>
      <xdr:colOff>50800</xdr:colOff>
      <xdr:row>97</xdr:row>
      <xdr:rowOff>153885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138662</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5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17145</xdr:rowOff>
    </xdr:from>
    <xdr:to>
      <xdr:col>50</xdr:col>
      <xdr:colOff>165100</xdr:colOff>
      <xdr:row>97</xdr:row>
      <xdr:rowOff>118745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109872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7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36818</xdr:rowOff>
    </xdr:from>
    <xdr:to>
      <xdr:col>46</xdr:col>
      <xdr:colOff>38100</xdr:colOff>
      <xdr:row>97</xdr:row>
      <xdr:rowOff>138418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129545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20676</xdr:rowOff>
    </xdr:from>
    <xdr:to>
      <xdr:col>41</xdr:col>
      <xdr:colOff>101600</xdr:colOff>
      <xdr:row>97</xdr:row>
      <xdr:rowOff>122276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113403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33592</xdr:rowOff>
    </xdr:from>
    <xdr:to>
      <xdr:col>36</xdr:col>
      <xdr:colOff>165100</xdr:colOff>
      <xdr:row>97</xdr:row>
      <xdr:rowOff>135192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6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126319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14256</xdr:rowOff>
    </xdr:from>
    <xdr:to>
      <xdr:col>85</xdr:col>
      <xdr:colOff>127000</xdr:colOff>
      <xdr:row>33</xdr:row>
      <xdr:rowOff>50355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672106"/>
          <a:ext cx="838200" cy="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49230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2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50355</xdr:rowOff>
    </xdr:from>
    <xdr:to>
      <xdr:col>81</xdr:col>
      <xdr:colOff>50800</xdr:colOff>
      <xdr:row>33</xdr:row>
      <xdr:rowOff>54547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70820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32942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54547</xdr:rowOff>
    </xdr:from>
    <xdr:to>
      <xdr:col>76</xdr:col>
      <xdr:colOff>114300</xdr:colOff>
      <xdr:row>33</xdr:row>
      <xdr:rowOff>70167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712397"/>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44450</xdr:rowOff>
    </xdr:from>
    <xdr:to>
      <xdr:col>71</xdr:col>
      <xdr:colOff>177800</xdr:colOff>
      <xdr:row>33</xdr:row>
      <xdr:rowOff>70167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702300"/>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67708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134906</xdr:rowOff>
    </xdr:from>
    <xdr:to>
      <xdr:col>85</xdr:col>
      <xdr:colOff>177800</xdr:colOff>
      <xdr:row>33</xdr:row>
      <xdr:rowOff>65056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6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157783</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54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171005</xdr:rowOff>
    </xdr:from>
    <xdr:to>
      <xdr:col>81</xdr:col>
      <xdr:colOff>101600</xdr:colOff>
      <xdr:row>33</xdr:row>
      <xdr:rowOff>101155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6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117682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4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3747</xdr:rowOff>
    </xdr:from>
    <xdr:to>
      <xdr:col>76</xdr:col>
      <xdr:colOff>165100</xdr:colOff>
      <xdr:row>33</xdr:row>
      <xdr:rowOff>105347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6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121874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4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19367</xdr:rowOff>
    </xdr:from>
    <xdr:to>
      <xdr:col>72</xdr:col>
      <xdr:colOff>38100</xdr:colOff>
      <xdr:row>33</xdr:row>
      <xdr:rowOff>120967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6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137494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4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165100</xdr:rowOff>
    </xdr:from>
    <xdr:to>
      <xdr:col>67</xdr:col>
      <xdr:colOff>101600</xdr:colOff>
      <xdr:row>33</xdr:row>
      <xdr:rowOff>95250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111777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4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4673</xdr:rowOff>
    </xdr:from>
    <xdr:to>
      <xdr:col>85</xdr:col>
      <xdr:colOff>127000</xdr:colOff>
      <xdr:row>57</xdr:row>
      <xdr:rowOff>10637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777323"/>
          <a:ext cx="8382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4673</xdr:rowOff>
    </xdr:from>
    <xdr:to>
      <xdr:col>81</xdr:col>
      <xdr:colOff>50800</xdr:colOff>
      <xdr:row>57</xdr:row>
      <xdr:rowOff>7093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777323"/>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34220</xdr:rowOff>
    </xdr:from>
    <xdr:to>
      <xdr:col>76</xdr:col>
      <xdr:colOff>114300</xdr:colOff>
      <xdr:row>57</xdr:row>
      <xdr:rowOff>7093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463970"/>
          <a:ext cx="889000" cy="3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34220</xdr:rowOff>
    </xdr:from>
    <xdr:to>
      <xdr:col>71</xdr:col>
      <xdr:colOff>177800</xdr:colOff>
      <xdr:row>55</xdr:row>
      <xdr:rowOff>40449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46397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131287</xdr:rowOff>
    </xdr:from>
    <xdr:to>
      <xdr:col>85</xdr:col>
      <xdr:colOff>177800</xdr:colOff>
      <xdr:row>57</xdr:row>
      <xdr:rowOff>61437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109714</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125323</xdr:rowOff>
    </xdr:from>
    <xdr:to>
      <xdr:col>81</xdr:col>
      <xdr:colOff>101600</xdr:colOff>
      <xdr:row>57</xdr:row>
      <xdr:rowOff>55473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7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46600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98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127743</xdr:rowOff>
    </xdr:from>
    <xdr:to>
      <xdr:col>76</xdr:col>
      <xdr:colOff>165100</xdr:colOff>
      <xdr:row>57</xdr:row>
      <xdr:rowOff>57893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49020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8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154870</xdr:rowOff>
    </xdr:from>
    <xdr:to>
      <xdr:col>72</xdr:col>
      <xdr:colOff>38100</xdr:colOff>
      <xdr:row>55</xdr:row>
      <xdr:rowOff>85020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76147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161099</xdr:rowOff>
    </xdr:from>
    <xdr:to>
      <xdr:col>67</xdr:col>
      <xdr:colOff>101600</xdr:colOff>
      <xdr:row>55</xdr:row>
      <xdr:rowOff>91249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4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82376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30390</xdr:rowOff>
    </xdr:from>
    <xdr:to>
      <xdr:col>85</xdr:col>
      <xdr:colOff>127000</xdr:colOff>
      <xdr:row>79</xdr:row>
      <xdr:rowOff>37936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74940"/>
          <a:ext cx="8382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30390</xdr:rowOff>
    </xdr:from>
    <xdr:to>
      <xdr:col>81</xdr:col>
      <xdr:colOff>50800</xdr:colOff>
      <xdr:row>79</xdr:row>
      <xdr:rowOff>38506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7494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38506</xdr:rowOff>
    </xdr:from>
    <xdr:to>
      <xdr:col>76</xdr:col>
      <xdr:colOff>114300</xdr:colOff>
      <xdr:row>79</xdr:row>
      <xdr:rowOff>43878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8305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42965</xdr:rowOff>
    </xdr:from>
    <xdr:to>
      <xdr:col>71</xdr:col>
      <xdr:colOff>177800</xdr:colOff>
      <xdr:row>79</xdr:row>
      <xdr:rowOff>43878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751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158586</xdr:rowOff>
    </xdr:from>
    <xdr:to>
      <xdr:col>85</xdr:col>
      <xdr:colOff>177800</xdr:colOff>
      <xdr:row>79</xdr:row>
      <xdr:rowOff>88736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73513</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4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151040</xdr:rowOff>
    </xdr:from>
    <xdr:to>
      <xdr:col>81</xdr:col>
      <xdr:colOff>101600</xdr:colOff>
      <xdr:row>79</xdr:row>
      <xdr:rowOff>81190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72317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79317" y="1361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159156</xdr:rowOff>
    </xdr:from>
    <xdr:to>
      <xdr:col>76</xdr:col>
      <xdr:colOff>165100</xdr:colOff>
      <xdr:row>79</xdr:row>
      <xdr:rowOff>89306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80433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62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164528</xdr:rowOff>
    </xdr:from>
    <xdr:to>
      <xdr:col>72</xdr:col>
      <xdr:colOff>38100</xdr:colOff>
      <xdr:row>79</xdr:row>
      <xdr:rowOff>94678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85805</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46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163615</xdr:rowOff>
    </xdr:from>
    <xdr:to>
      <xdr:col>67</xdr:col>
      <xdr:colOff>101600</xdr:colOff>
      <xdr:row>79</xdr:row>
      <xdr:rowOff>93765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84892</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57333" y="13629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169875</xdr:rowOff>
    </xdr:from>
    <xdr:to>
      <xdr:col>85</xdr:col>
      <xdr:colOff>127000</xdr:colOff>
      <xdr:row>97</xdr:row>
      <xdr:rowOff>4009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29075"/>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51198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3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93360</xdr:rowOff>
    </xdr:from>
    <xdr:to>
      <xdr:col>81</xdr:col>
      <xdr:colOff>50800</xdr:colOff>
      <xdr:row>97</xdr:row>
      <xdr:rowOff>4009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52560"/>
          <a:ext cx="889000" cy="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137989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93360</xdr:rowOff>
    </xdr:from>
    <xdr:to>
      <xdr:col>76</xdr:col>
      <xdr:colOff>114300</xdr:colOff>
      <xdr:row>96</xdr:row>
      <xdr:rowOff>145741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52560"/>
          <a:ext cx="889000" cy="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109982</xdr:rowOff>
    </xdr:from>
    <xdr:to>
      <xdr:col>71</xdr:col>
      <xdr:colOff>177800</xdr:colOff>
      <xdr:row>96</xdr:row>
      <xdr:rowOff>145741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69182"/>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4977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156148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119075</xdr:rowOff>
    </xdr:from>
    <xdr:to>
      <xdr:col>85</xdr:col>
      <xdr:colOff>177800</xdr:colOff>
      <xdr:row>97</xdr:row>
      <xdr:rowOff>49225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97502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5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124659</xdr:rowOff>
    </xdr:from>
    <xdr:to>
      <xdr:col>81</xdr:col>
      <xdr:colOff>101600</xdr:colOff>
      <xdr:row>97</xdr:row>
      <xdr:rowOff>54809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45936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6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42560</xdr:rowOff>
    </xdr:from>
    <xdr:to>
      <xdr:col>76</xdr:col>
      <xdr:colOff>165100</xdr:colOff>
      <xdr:row>96</xdr:row>
      <xdr:rowOff>144160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135287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5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94941</xdr:rowOff>
    </xdr:from>
    <xdr:to>
      <xdr:col>72</xdr:col>
      <xdr:colOff>38100</xdr:colOff>
      <xdr:row>97</xdr:row>
      <xdr:rowOff>25091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59182</xdr:rowOff>
    </xdr:from>
    <xdr:to>
      <xdr:col>67</xdr:col>
      <xdr:colOff>101600</xdr:colOff>
      <xdr:row>96</xdr:row>
      <xdr:rowOff>160782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・「民生費」は、グループ内平均の前後を推移している。令和元年度は、介護給付費負担金の増などにより、前年度に比べ増加した。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・「商工費」は、中小企業向け制度融資の規模が大きいなどの要因によりグループ内平均を上回っていると推測される。令和元年度は、制度融資預託金の減などにより、前年度に比べ減少した。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・「警察費」は、警察官定員規模が大きいことなどの要因によりグループ内平均を上回っていると推測される。令和元年度は、警察職員費の増などにより、前年度に比べ増加した。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年度から黒字に転換したことにより、財政調整基金の積み立てを行っている。</a:t>
          </a: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年度から大阪府財政運営基本条例に基づき、決算剰余金の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相当額の積み立てを義務付けている。</a:t>
          </a:r>
        </a:p>
        <a:p>
          <a:r>
            <a:rPr kumimoji="1" lang="ja-JP" altLang="en-US" sz="1300" b="1">
              <a:latin typeface="ＭＳ ゴシック" pitchFamily="49" charset="-128"/>
              <a:ea typeface="ＭＳ ゴシック" pitchFamily="49" charset="-128"/>
            </a:rPr>
            <a:t>○実質収支額・実質単年度収支</a:t>
          </a: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年度から黒字に転換し、以降も黒字を維持している。令和元年度は税収増などにより、</a:t>
          </a:r>
          <a:r>
            <a:rPr kumimoji="1" lang="en-US" altLang="ja-JP" sz="1200">
              <a:latin typeface="ＭＳ ゴシック" pitchFamily="49" charset="-128"/>
              <a:ea typeface="ＭＳ ゴシック" pitchFamily="49" charset="-128"/>
            </a:rPr>
            <a:t>1.96</a:t>
          </a:r>
          <a:r>
            <a:rPr kumimoji="1" lang="ja-JP" altLang="en-US" sz="1200">
              <a:latin typeface="ＭＳ ゴシック" pitchFamily="49" charset="-128"/>
              <a:ea typeface="ＭＳ ゴシック" pitchFamily="49" charset="-128"/>
            </a:rPr>
            <a:t>ポイント改善し、</a:t>
          </a:r>
          <a:r>
            <a:rPr kumimoji="1" lang="en-US" altLang="ja-JP" sz="1200">
              <a:latin typeface="ＭＳ ゴシック" pitchFamily="49" charset="-128"/>
              <a:ea typeface="ＭＳ ゴシック" pitchFamily="49" charset="-128"/>
            </a:rPr>
            <a:t>2.33%</a:t>
          </a:r>
          <a:r>
            <a:rPr kumimoji="1" lang="ja-JP" altLang="en-US" sz="1200">
              <a:latin typeface="ＭＳ ゴシック" pitchFamily="49" charset="-128"/>
              <a:ea typeface="ＭＳ ゴシック" pitchFamily="49" charset="-128"/>
            </a:rPr>
            <a:t>となっており、実質単年度収支についても</a:t>
          </a:r>
          <a:r>
            <a:rPr kumimoji="1" lang="en-US" altLang="ja-JP" sz="1200">
              <a:latin typeface="ＭＳ ゴシック" pitchFamily="49" charset="-128"/>
              <a:ea typeface="ＭＳ ゴシック" pitchFamily="49" charset="-128"/>
            </a:rPr>
            <a:t>2.26%</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大阪府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一般会計及び全ての特別会計で赤字は生じていない。</a:t>
          </a:r>
        </a:p>
        <a:p>
          <a:r>
            <a:rPr kumimoji="1" lang="ja-JP" altLang="en-US" sz="1400">
              <a:latin typeface="ＭＳ ゴシック" pitchFamily="49" charset="-128"/>
              <a:ea typeface="ＭＳ ゴシック" pitchFamily="49" charset="-128"/>
            </a:rPr>
            <a:t>　今後も、各会計で適正な財政運営や企業経営を行っていく。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2582153236</v>
      </c>
      <c r="BO4" s="420"/>
      <c r="BP4" s="420"/>
      <c r="BQ4" s="420"/>
      <c r="BR4" s="420"/>
      <c r="BS4" s="420"/>
      <c r="BT4" s="420"/>
      <c r="BU4" s="421"/>
      <c r="BV4" s="419">
        <v>2580017088</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2.2999999999999998</v>
      </c>
      <c r="CU4" s="426"/>
      <c r="CV4" s="426"/>
      <c r="CW4" s="426"/>
      <c r="CX4" s="426"/>
      <c r="CY4" s="426"/>
      <c r="CZ4" s="426"/>
      <c r="DA4" s="427"/>
      <c r="DB4" s="425">
        <v>0.4</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2526284618</v>
      </c>
      <c r="BO5" s="432"/>
      <c r="BP5" s="432"/>
      <c r="BQ5" s="432"/>
      <c r="BR5" s="432"/>
      <c r="BS5" s="432"/>
      <c r="BT5" s="432"/>
      <c r="BU5" s="433"/>
      <c r="BV5" s="431">
        <v>2554843191</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98.5</v>
      </c>
      <c r="CU5" s="438"/>
      <c r="CV5" s="438"/>
      <c r="CW5" s="438"/>
      <c r="CX5" s="438"/>
      <c r="CY5" s="438"/>
      <c r="CZ5" s="438"/>
      <c r="DA5" s="439"/>
      <c r="DB5" s="437">
        <v>100.1</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3" t="s">
        <v>96</v>
      </c>
      <c r="AA6" s="444"/>
      <c r="AB6" s="444"/>
      <c r="AC6" s="444"/>
      <c r="AD6" s="444"/>
      <c r="AE6" s="444"/>
      <c r="AF6" s="444"/>
      <c r="AG6" s="444"/>
      <c r="AH6" s="445"/>
      <c r="AI6" s="446">
        <v>1</v>
      </c>
      <c r="AJ6" s="447"/>
      <c r="AK6" s="447"/>
      <c r="AL6" s="447"/>
      <c r="AM6" s="447"/>
      <c r="AN6" s="447"/>
      <c r="AO6" s="447"/>
      <c r="AP6" s="448"/>
      <c r="AQ6" s="446">
        <v>10640</v>
      </c>
      <c r="AR6" s="447"/>
      <c r="AS6" s="447"/>
      <c r="AT6" s="447"/>
      <c r="AU6" s="447"/>
      <c r="AV6" s="447"/>
      <c r="AW6" s="447"/>
      <c r="AX6" s="447"/>
      <c r="AY6" s="449"/>
      <c r="AZ6" s="428" t="s">
        <v>97</v>
      </c>
      <c r="BA6" s="429"/>
      <c r="BB6" s="429"/>
      <c r="BC6" s="429"/>
      <c r="BD6" s="429"/>
      <c r="BE6" s="429"/>
      <c r="BF6" s="429"/>
      <c r="BG6" s="429"/>
      <c r="BH6" s="429"/>
      <c r="BI6" s="429"/>
      <c r="BJ6" s="429"/>
      <c r="BK6" s="429"/>
      <c r="BL6" s="429"/>
      <c r="BM6" s="430"/>
      <c r="BN6" s="431">
        <v>55868618</v>
      </c>
      <c r="BO6" s="432"/>
      <c r="BP6" s="432"/>
      <c r="BQ6" s="432"/>
      <c r="BR6" s="432"/>
      <c r="BS6" s="432"/>
      <c r="BT6" s="432"/>
      <c r="BU6" s="433"/>
      <c r="BV6" s="431">
        <v>25173897</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53">
        <v>108.4</v>
      </c>
      <c r="CU6" s="454"/>
      <c r="CV6" s="454"/>
      <c r="CW6" s="454"/>
      <c r="CX6" s="454"/>
      <c r="CY6" s="454"/>
      <c r="CZ6" s="454"/>
      <c r="DA6" s="455"/>
      <c r="DB6" s="453">
        <v>111.5</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99</v>
      </c>
      <c r="AA7" s="444"/>
      <c r="AB7" s="444"/>
      <c r="AC7" s="444"/>
      <c r="AD7" s="444"/>
      <c r="AE7" s="444"/>
      <c r="AF7" s="444"/>
      <c r="AG7" s="444"/>
      <c r="AH7" s="445"/>
      <c r="AI7" s="446">
        <v>3</v>
      </c>
      <c r="AJ7" s="447"/>
      <c r="AK7" s="447"/>
      <c r="AL7" s="447"/>
      <c r="AM7" s="447"/>
      <c r="AN7" s="447"/>
      <c r="AO7" s="447"/>
      <c r="AP7" s="448"/>
      <c r="AQ7" s="446">
        <v>9030</v>
      </c>
      <c r="AR7" s="447"/>
      <c r="AS7" s="447"/>
      <c r="AT7" s="447"/>
      <c r="AU7" s="447"/>
      <c r="AV7" s="447"/>
      <c r="AW7" s="447"/>
      <c r="AX7" s="447"/>
      <c r="AY7" s="449"/>
      <c r="AZ7" s="428" t="s">
        <v>100</v>
      </c>
      <c r="BA7" s="429"/>
      <c r="BB7" s="429"/>
      <c r="BC7" s="429"/>
      <c r="BD7" s="429"/>
      <c r="BE7" s="429"/>
      <c r="BF7" s="429"/>
      <c r="BG7" s="429"/>
      <c r="BH7" s="429"/>
      <c r="BI7" s="429"/>
      <c r="BJ7" s="429"/>
      <c r="BK7" s="429"/>
      <c r="BL7" s="429"/>
      <c r="BM7" s="430"/>
      <c r="BN7" s="431">
        <v>19187950</v>
      </c>
      <c r="BO7" s="432"/>
      <c r="BP7" s="432"/>
      <c r="BQ7" s="432"/>
      <c r="BR7" s="432"/>
      <c r="BS7" s="432"/>
      <c r="BT7" s="432"/>
      <c r="BU7" s="433"/>
      <c r="BV7" s="431">
        <v>19308368</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1577599223</v>
      </c>
      <c r="CU7" s="432"/>
      <c r="CV7" s="432"/>
      <c r="CW7" s="432"/>
      <c r="CX7" s="432"/>
      <c r="CY7" s="432"/>
      <c r="CZ7" s="432"/>
      <c r="DA7" s="433"/>
      <c r="DB7" s="431">
        <v>1569476480</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102</v>
      </c>
      <c r="AA8" s="444"/>
      <c r="AB8" s="444"/>
      <c r="AC8" s="444"/>
      <c r="AD8" s="444"/>
      <c r="AE8" s="444"/>
      <c r="AF8" s="444"/>
      <c r="AG8" s="444"/>
      <c r="AH8" s="445"/>
      <c r="AI8" s="446">
        <v>1</v>
      </c>
      <c r="AJ8" s="447"/>
      <c r="AK8" s="447"/>
      <c r="AL8" s="447"/>
      <c r="AM8" s="447"/>
      <c r="AN8" s="447"/>
      <c r="AO8" s="447"/>
      <c r="AP8" s="448"/>
      <c r="AQ8" s="446">
        <v>8448</v>
      </c>
      <c r="AR8" s="447"/>
      <c r="AS8" s="447"/>
      <c r="AT8" s="447"/>
      <c r="AU8" s="447"/>
      <c r="AV8" s="447"/>
      <c r="AW8" s="447"/>
      <c r="AX8" s="447"/>
      <c r="AY8" s="449"/>
      <c r="AZ8" s="428" t="s">
        <v>103</v>
      </c>
      <c r="BA8" s="429"/>
      <c r="BB8" s="429"/>
      <c r="BC8" s="429"/>
      <c r="BD8" s="429"/>
      <c r="BE8" s="429"/>
      <c r="BF8" s="429"/>
      <c r="BG8" s="429"/>
      <c r="BH8" s="429"/>
      <c r="BI8" s="429"/>
      <c r="BJ8" s="429"/>
      <c r="BK8" s="429"/>
      <c r="BL8" s="429"/>
      <c r="BM8" s="430"/>
      <c r="BN8" s="431">
        <v>36680668</v>
      </c>
      <c r="BO8" s="432"/>
      <c r="BP8" s="432"/>
      <c r="BQ8" s="432"/>
      <c r="BR8" s="432"/>
      <c r="BS8" s="432"/>
      <c r="BT8" s="432"/>
      <c r="BU8" s="433"/>
      <c r="BV8" s="431">
        <v>5865529</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0">
        <v>0.79205000000000003</v>
      </c>
      <c r="CU8" s="451"/>
      <c r="CV8" s="451"/>
      <c r="CW8" s="451"/>
      <c r="CX8" s="451"/>
      <c r="CY8" s="451"/>
      <c r="CZ8" s="451"/>
      <c r="DA8" s="452"/>
      <c r="DB8" s="450">
        <v>0.78763000000000005</v>
      </c>
      <c r="DC8" s="451"/>
      <c r="DD8" s="451"/>
      <c r="DE8" s="451"/>
      <c r="DF8" s="451"/>
      <c r="DG8" s="451"/>
      <c r="DH8" s="451"/>
      <c r="DI8" s="452"/>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8839469</v>
      </c>
      <c r="S9" s="468"/>
      <c r="T9" s="468"/>
      <c r="U9" s="468"/>
      <c r="V9" s="469"/>
      <c r="W9" s="473"/>
      <c r="X9" s="474"/>
      <c r="Y9" s="475"/>
      <c r="Z9" s="443" t="s">
        <v>107</v>
      </c>
      <c r="AA9" s="444"/>
      <c r="AB9" s="444"/>
      <c r="AC9" s="444"/>
      <c r="AD9" s="444"/>
      <c r="AE9" s="444"/>
      <c r="AF9" s="444"/>
      <c r="AG9" s="444"/>
      <c r="AH9" s="445"/>
      <c r="AI9" s="446">
        <v>1</v>
      </c>
      <c r="AJ9" s="447"/>
      <c r="AK9" s="447"/>
      <c r="AL9" s="447"/>
      <c r="AM9" s="447"/>
      <c r="AN9" s="447"/>
      <c r="AO9" s="447"/>
      <c r="AP9" s="448"/>
      <c r="AQ9" s="446">
        <v>8190</v>
      </c>
      <c r="AR9" s="447"/>
      <c r="AS9" s="447"/>
      <c r="AT9" s="447"/>
      <c r="AU9" s="447"/>
      <c r="AV9" s="447"/>
      <c r="AW9" s="447"/>
      <c r="AX9" s="447"/>
      <c r="AY9" s="449"/>
      <c r="AZ9" s="428" t="s">
        <v>108</v>
      </c>
      <c r="BA9" s="429"/>
      <c r="BB9" s="429"/>
      <c r="BC9" s="429"/>
      <c r="BD9" s="429"/>
      <c r="BE9" s="429"/>
      <c r="BF9" s="429"/>
      <c r="BG9" s="429"/>
      <c r="BH9" s="429"/>
      <c r="BI9" s="429"/>
      <c r="BJ9" s="429"/>
      <c r="BK9" s="429"/>
      <c r="BL9" s="429"/>
      <c r="BM9" s="430"/>
      <c r="BN9" s="431">
        <v>30815139</v>
      </c>
      <c r="BO9" s="432"/>
      <c r="BP9" s="432"/>
      <c r="BQ9" s="432"/>
      <c r="BR9" s="432"/>
      <c r="BS9" s="432"/>
      <c r="BT9" s="432"/>
      <c r="BU9" s="433"/>
      <c r="BV9" s="431">
        <v>-2218506</v>
      </c>
      <c r="BW9" s="432"/>
      <c r="BX9" s="432"/>
      <c r="BY9" s="432"/>
      <c r="BZ9" s="432"/>
      <c r="CA9" s="432"/>
      <c r="CB9" s="432"/>
      <c r="CC9" s="433"/>
      <c r="CD9" s="497" t="s">
        <v>109</v>
      </c>
      <c r="CE9" s="498"/>
      <c r="CF9" s="498"/>
      <c r="CG9" s="498"/>
      <c r="CH9" s="498"/>
      <c r="CI9" s="498"/>
      <c r="CJ9" s="498"/>
      <c r="CK9" s="498"/>
      <c r="CL9" s="498"/>
      <c r="CM9" s="498"/>
      <c r="CN9" s="498"/>
      <c r="CO9" s="498"/>
      <c r="CP9" s="498"/>
      <c r="CQ9" s="498"/>
      <c r="CR9" s="498"/>
      <c r="CS9" s="499"/>
      <c r="CT9" s="437">
        <v>18.399999999999999</v>
      </c>
      <c r="CU9" s="438"/>
      <c r="CV9" s="438"/>
      <c r="CW9" s="438"/>
      <c r="CX9" s="438"/>
      <c r="CY9" s="438"/>
      <c r="CZ9" s="438"/>
      <c r="DA9" s="439"/>
      <c r="DB9" s="437">
        <v>18.2</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110</v>
      </c>
      <c r="M10" s="501"/>
      <c r="N10" s="501"/>
      <c r="O10" s="501"/>
      <c r="P10" s="501"/>
      <c r="Q10" s="502"/>
      <c r="R10" s="446">
        <v>8865245</v>
      </c>
      <c r="S10" s="447"/>
      <c r="T10" s="447"/>
      <c r="U10" s="447"/>
      <c r="V10" s="449"/>
      <c r="W10" s="473"/>
      <c r="X10" s="474"/>
      <c r="Y10" s="475"/>
      <c r="Z10" s="443" t="s">
        <v>111</v>
      </c>
      <c r="AA10" s="444"/>
      <c r="AB10" s="444"/>
      <c r="AC10" s="444"/>
      <c r="AD10" s="444"/>
      <c r="AE10" s="444"/>
      <c r="AF10" s="444"/>
      <c r="AG10" s="444"/>
      <c r="AH10" s="445"/>
      <c r="AI10" s="446">
        <v>1</v>
      </c>
      <c r="AJ10" s="447"/>
      <c r="AK10" s="447"/>
      <c r="AL10" s="447"/>
      <c r="AM10" s="447"/>
      <c r="AN10" s="447"/>
      <c r="AO10" s="447"/>
      <c r="AP10" s="448"/>
      <c r="AQ10" s="446">
        <v>7210</v>
      </c>
      <c r="AR10" s="447"/>
      <c r="AS10" s="447"/>
      <c r="AT10" s="447"/>
      <c r="AU10" s="447"/>
      <c r="AV10" s="447"/>
      <c r="AW10" s="447"/>
      <c r="AX10" s="447"/>
      <c r="AY10" s="449"/>
      <c r="AZ10" s="428" t="s">
        <v>112</v>
      </c>
      <c r="BA10" s="429"/>
      <c r="BB10" s="429"/>
      <c r="BC10" s="429"/>
      <c r="BD10" s="429"/>
      <c r="BE10" s="429"/>
      <c r="BF10" s="429"/>
      <c r="BG10" s="429"/>
      <c r="BH10" s="429"/>
      <c r="BI10" s="429"/>
      <c r="BJ10" s="429"/>
      <c r="BK10" s="429"/>
      <c r="BL10" s="429"/>
      <c r="BM10" s="430"/>
      <c r="BN10" s="431">
        <v>4841133</v>
      </c>
      <c r="BO10" s="432"/>
      <c r="BP10" s="432"/>
      <c r="BQ10" s="432"/>
      <c r="BR10" s="432"/>
      <c r="BS10" s="432"/>
      <c r="BT10" s="432"/>
      <c r="BU10" s="433"/>
      <c r="BV10" s="431">
        <v>975</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114</v>
      </c>
      <c r="M11" s="492"/>
      <c r="N11" s="492"/>
      <c r="O11" s="492"/>
      <c r="P11" s="492"/>
      <c r="Q11" s="493"/>
      <c r="R11" s="494" t="s">
        <v>115</v>
      </c>
      <c r="S11" s="495"/>
      <c r="T11" s="495"/>
      <c r="U11" s="495"/>
      <c r="V11" s="496"/>
      <c r="W11" s="476"/>
      <c r="X11" s="477"/>
      <c r="Y11" s="478"/>
      <c r="Z11" s="443" t="s">
        <v>116</v>
      </c>
      <c r="AA11" s="444"/>
      <c r="AB11" s="444"/>
      <c r="AC11" s="444"/>
      <c r="AD11" s="444"/>
      <c r="AE11" s="444"/>
      <c r="AF11" s="444"/>
      <c r="AG11" s="444"/>
      <c r="AH11" s="445"/>
      <c r="AI11" s="446">
        <v>86</v>
      </c>
      <c r="AJ11" s="447"/>
      <c r="AK11" s="447"/>
      <c r="AL11" s="447"/>
      <c r="AM11" s="447"/>
      <c r="AN11" s="447"/>
      <c r="AO11" s="447"/>
      <c r="AP11" s="448"/>
      <c r="AQ11" s="446">
        <v>6510</v>
      </c>
      <c r="AR11" s="447"/>
      <c r="AS11" s="447"/>
      <c r="AT11" s="447"/>
      <c r="AU11" s="447"/>
      <c r="AV11" s="447"/>
      <c r="AW11" s="447"/>
      <c r="AX11" s="447"/>
      <c r="AY11" s="44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120</v>
      </c>
      <c r="DC11" s="504"/>
      <c r="DD11" s="504"/>
      <c r="DE11" s="504"/>
      <c r="DF11" s="504"/>
      <c r="DG11" s="504"/>
      <c r="DH11" s="504"/>
      <c r="DI11" s="505"/>
      <c r="DJ11" s="158"/>
      <c r="DK11" s="158"/>
      <c r="DL11" s="158"/>
      <c r="DM11" s="158"/>
      <c r="DN11" s="158"/>
      <c r="DO11" s="158"/>
    </row>
    <row r="12" spans="1:119" ht="18.75" customHeight="1" x14ac:dyDescent="0.2">
      <c r="A12" s="159"/>
      <c r="B12" s="506" t="s">
        <v>121</v>
      </c>
      <c r="C12" s="507"/>
      <c r="D12" s="507"/>
      <c r="E12" s="507"/>
      <c r="F12" s="507"/>
      <c r="G12" s="507"/>
      <c r="H12" s="507"/>
      <c r="I12" s="507"/>
      <c r="J12" s="507"/>
      <c r="K12" s="508"/>
      <c r="L12" s="515" t="s">
        <v>122</v>
      </c>
      <c r="M12" s="516"/>
      <c r="N12" s="516"/>
      <c r="O12" s="516"/>
      <c r="P12" s="516"/>
      <c r="Q12" s="517"/>
      <c r="R12" s="518">
        <v>8849635</v>
      </c>
      <c r="S12" s="519"/>
      <c r="T12" s="519"/>
      <c r="U12" s="519"/>
      <c r="V12" s="520"/>
      <c r="W12" s="470" t="s">
        <v>123</v>
      </c>
      <c r="X12" s="471"/>
      <c r="Y12" s="472"/>
      <c r="Z12" s="479" t="s">
        <v>1</v>
      </c>
      <c r="AA12" s="457"/>
      <c r="AB12" s="457"/>
      <c r="AC12" s="457"/>
      <c r="AD12" s="457"/>
      <c r="AE12" s="457"/>
      <c r="AF12" s="457"/>
      <c r="AG12" s="457"/>
      <c r="AH12" s="458"/>
      <c r="AI12" s="487" t="s">
        <v>124</v>
      </c>
      <c r="AJ12" s="457"/>
      <c r="AK12" s="457"/>
      <c r="AL12" s="457"/>
      <c r="AM12" s="458"/>
      <c r="AN12" s="487" t="s">
        <v>125</v>
      </c>
      <c r="AO12" s="488"/>
      <c r="AP12" s="488"/>
      <c r="AQ12" s="488"/>
      <c r="AR12" s="488"/>
      <c r="AS12" s="521"/>
      <c r="AT12" s="534" t="s">
        <v>126</v>
      </c>
      <c r="AU12" s="535"/>
      <c r="AV12" s="535"/>
      <c r="AW12" s="535"/>
      <c r="AX12" s="535"/>
      <c r="AY12" s="536"/>
      <c r="AZ12" s="428" t="s">
        <v>127</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34" t="s">
        <v>128</v>
      </c>
      <c r="CE12" s="435"/>
      <c r="CF12" s="435"/>
      <c r="CG12" s="435"/>
      <c r="CH12" s="435"/>
      <c r="CI12" s="435"/>
      <c r="CJ12" s="435"/>
      <c r="CK12" s="435"/>
      <c r="CL12" s="435"/>
      <c r="CM12" s="435"/>
      <c r="CN12" s="435"/>
      <c r="CO12" s="435"/>
      <c r="CP12" s="435"/>
      <c r="CQ12" s="435"/>
      <c r="CR12" s="435"/>
      <c r="CS12" s="436"/>
      <c r="CT12" s="503" t="s">
        <v>119</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8596893</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35656272</v>
      </c>
      <c r="BO13" s="432"/>
      <c r="BP13" s="432"/>
      <c r="BQ13" s="432"/>
      <c r="BR13" s="432"/>
      <c r="BS13" s="432"/>
      <c r="BT13" s="432"/>
      <c r="BU13" s="433"/>
      <c r="BV13" s="431">
        <v>-2217531</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15.3</v>
      </c>
      <c r="CU13" s="438"/>
      <c r="CV13" s="438"/>
      <c r="CW13" s="438"/>
      <c r="CX13" s="438"/>
      <c r="CY13" s="438"/>
      <c r="CZ13" s="438"/>
      <c r="DA13" s="439"/>
      <c r="DB13" s="437">
        <v>16.8</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8848998</v>
      </c>
      <c r="S14" s="547"/>
      <c r="T14" s="547"/>
      <c r="U14" s="547"/>
      <c r="V14" s="548"/>
      <c r="W14" s="473"/>
      <c r="X14" s="474"/>
      <c r="Y14" s="475"/>
      <c r="Z14" s="500" t="s">
        <v>133</v>
      </c>
      <c r="AA14" s="501"/>
      <c r="AB14" s="501"/>
      <c r="AC14" s="501"/>
      <c r="AD14" s="501"/>
      <c r="AE14" s="501"/>
      <c r="AF14" s="501"/>
      <c r="AG14" s="501"/>
      <c r="AH14" s="502"/>
      <c r="AI14" s="446">
        <v>11578</v>
      </c>
      <c r="AJ14" s="447"/>
      <c r="AK14" s="447"/>
      <c r="AL14" s="447"/>
      <c r="AM14" s="448"/>
      <c r="AN14" s="446">
        <v>36875930</v>
      </c>
      <c r="AO14" s="447"/>
      <c r="AP14" s="447"/>
      <c r="AQ14" s="447"/>
      <c r="AR14" s="447"/>
      <c r="AS14" s="448"/>
      <c r="AT14" s="446">
        <v>3185</v>
      </c>
      <c r="AU14" s="447"/>
      <c r="AV14" s="447"/>
      <c r="AW14" s="447"/>
      <c r="AX14" s="447"/>
      <c r="AY14" s="449"/>
      <c r="AZ14" s="440" t="s">
        <v>134</v>
      </c>
      <c r="BA14" s="441"/>
      <c r="BB14" s="441"/>
      <c r="BC14" s="441"/>
      <c r="BD14" s="441"/>
      <c r="BE14" s="441"/>
      <c r="BF14" s="441"/>
      <c r="BG14" s="441"/>
      <c r="BH14" s="441"/>
      <c r="BI14" s="441"/>
      <c r="BJ14" s="441"/>
      <c r="BK14" s="441"/>
      <c r="BL14" s="441"/>
      <c r="BM14" s="442"/>
      <c r="BN14" s="419">
        <v>935941808</v>
      </c>
      <c r="BO14" s="420"/>
      <c r="BP14" s="420"/>
      <c r="BQ14" s="420"/>
      <c r="BR14" s="420"/>
      <c r="BS14" s="420"/>
      <c r="BT14" s="420"/>
      <c r="BU14" s="421"/>
      <c r="BV14" s="419">
        <v>926604093</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164.3</v>
      </c>
      <c r="CU14" s="541"/>
      <c r="CV14" s="541"/>
      <c r="CW14" s="541"/>
      <c r="CX14" s="541"/>
      <c r="CY14" s="541"/>
      <c r="CZ14" s="541"/>
      <c r="DA14" s="542"/>
      <c r="DB14" s="540">
        <v>173.8</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136</v>
      </c>
      <c r="N15" s="526"/>
      <c r="O15" s="526"/>
      <c r="P15" s="526"/>
      <c r="Q15" s="527"/>
      <c r="R15" s="546">
        <v>8613021</v>
      </c>
      <c r="S15" s="547"/>
      <c r="T15" s="547"/>
      <c r="U15" s="547"/>
      <c r="V15" s="548"/>
      <c r="W15" s="473"/>
      <c r="X15" s="474"/>
      <c r="Y15" s="475"/>
      <c r="Z15" s="500" t="s">
        <v>137</v>
      </c>
      <c r="AA15" s="501"/>
      <c r="AB15" s="501"/>
      <c r="AC15" s="501"/>
      <c r="AD15" s="501"/>
      <c r="AE15" s="501"/>
      <c r="AF15" s="501"/>
      <c r="AG15" s="501"/>
      <c r="AH15" s="502"/>
      <c r="AI15" s="446" t="s">
        <v>119</v>
      </c>
      <c r="AJ15" s="447"/>
      <c r="AK15" s="447"/>
      <c r="AL15" s="447"/>
      <c r="AM15" s="448"/>
      <c r="AN15" s="446" t="s">
        <v>119</v>
      </c>
      <c r="AO15" s="447"/>
      <c r="AP15" s="447"/>
      <c r="AQ15" s="447"/>
      <c r="AR15" s="447"/>
      <c r="AS15" s="448"/>
      <c r="AT15" s="446" t="s">
        <v>119</v>
      </c>
      <c r="AU15" s="447"/>
      <c r="AV15" s="447"/>
      <c r="AW15" s="447"/>
      <c r="AX15" s="447"/>
      <c r="AY15" s="449"/>
      <c r="AZ15" s="428" t="s">
        <v>138</v>
      </c>
      <c r="BA15" s="429"/>
      <c r="BB15" s="429"/>
      <c r="BC15" s="429"/>
      <c r="BD15" s="429"/>
      <c r="BE15" s="429"/>
      <c r="BF15" s="429"/>
      <c r="BG15" s="429"/>
      <c r="BH15" s="429"/>
      <c r="BI15" s="429"/>
      <c r="BJ15" s="429"/>
      <c r="BK15" s="429"/>
      <c r="BL15" s="429"/>
      <c r="BM15" s="430"/>
      <c r="BN15" s="431">
        <v>1183485334</v>
      </c>
      <c r="BO15" s="432"/>
      <c r="BP15" s="432"/>
      <c r="BQ15" s="432"/>
      <c r="BR15" s="432"/>
      <c r="BS15" s="432"/>
      <c r="BT15" s="432"/>
      <c r="BU15" s="433"/>
      <c r="BV15" s="431">
        <v>1160438682</v>
      </c>
      <c r="BW15" s="432"/>
      <c r="BX15" s="432"/>
      <c r="BY15" s="432"/>
      <c r="BZ15" s="432"/>
      <c r="CA15" s="432"/>
      <c r="CB15" s="432"/>
      <c r="CC15" s="433"/>
      <c r="CD15" s="551" t="s">
        <v>139</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140</v>
      </c>
      <c r="M16" s="560"/>
      <c r="N16" s="560"/>
      <c r="O16" s="560"/>
      <c r="P16" s="560"/>
      <c r="Q16" s="561"/>
      <c r="R16" s="557" t="s">
        <v>141</v>
      </c>
      <c r="S16" s="558"/>
      <c r="T16" s="558"/>
      <c r="U16" s="558"/>
      <c r="V16" s="559"/>
      <c r="W16" s="473"/>
      <c r="X16" s="474"/>
      <c r="Y16" s="475"/>
      <c r="Z16" s="500" t="s">
        <v>142</v>
      </c>
      <c r="AA16" s="501"/>
      <c r="AB16" s="501"/>
      <c r="AC16" s="501"/>
      <c r="AD16" s="501"/>
      <c r="AE16" s="501"/>
      <c r="AF16" s="501"/>
      <c r="AG16" s="501"/>
      <c r="AH16" s="502"/>
      <c r="AI16" s="446">
        <v>449</v>
      </c>
      <c r="AJ16" s="447"/>
      <c r="AK16" s="447"/>
      <c r="AL16" s="447"/>
      <c r="AM16" s="448"/>
      <c r="AN16" s="446">
        <v>1400880</v>
      </c>
      <c r="AO16" s="447"/>
      <c r="AP16" s="447"/>
      <c r="AQ16" s="447"/>
      <c r="AR16" s="447"/>
      <c r="AS16" s="448"/>
      <c r="AT16" s="446">
        <v>3120</v>
      </c>
      <c r="AU16" s="447"/>
      <c r="AV16" s="447"/>
      <c r="AW16" s="447"/>
      <c r="AX16" s="447"/>
      <c r="AY16" s="449"/>
      <c r="AZ16" s="428" t="s">
        <v>143</v>
      </c>
      <c r="BA16" s="429"/>
      <c r="BB16" s="429"/>
      <c r="BC16" s="429"/>
      <c r="BD16" s="429"/>
      <c r="BE16" s="429"/>
      <c r="BF16" s="429"/>
      <c r="BG16" s="429"/>
      <c r="BH16" s="429"/>
      <c r="BI16" s="429"/>
      <c r="BJ16" s="429"/>
      <c r="BK16" s="429"/>
      <c r="BL16" s="429"/>
      <c r="BM16" s="430"/>
      <c r="BN16" s="431">
        <v>1192581854</v>
      </c>
      <c r="BO16" s="432"/>
      <c r="BP16" s="432"/>
      <c r="BQ16" s="432"/>
      <c r="BR16" s="432"/>
      <c r="BS16" s="432"/>
      <c r="BT16" s="432"/>
      <c r="BU16" s="433"/>
      <c r="BV16" s="431">
        <v>1182481315</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144</v>
      </c>
      <c r="N17" s="555"/>
      <c r="O17" s="555"/>
      <c r="P17" s="555"/>
      <c r="Q17" s="556"/>
      <c r="R17" s="557" t="s">
        <v>145</v>
      </c>
      <c r="S17" s="558"/>
      <c r="T17" s="558"/>
      <c r="U17" s="558"/>
      <c r="V17" s="559"/>
      <c r="W17" s="473"/>
      <c r="X17" s="474"/>
      <c r="Y17" s="475"/>
      <c r="Z17" s="500" t="s">
        <v>146</v>
      </c>
      <c r="AA17" s="501"/>
      <c r="AB17" s="501"/>
      <c r="AC17" s="501"/>
      <c r="AD17" s="501"/>
      <c r="AE17" s="501"/>
      <c r="AF17" s="501"/>
      <c r="AG17" s="501"/>
      <c r="AH17" s="502"/>
      <c r="AI17" s="446">
        <v>21626</v>
      </c>
      <c r="AJ17" s="447"/>
      <c r="AK17" s="447"/>
      <c r="AL17" s="447"/>
      <c r="AM17" s="448"/>
      <c r="AN17" s="446">
        <v>70846776</v>
      </c>
      <c r="AO17" s="447"/>
      <c r="AP17" s="447"/>
      <c r="AQ17" s="447"/>
      <c r="AR17" s="447"/>
      <c r="AS17" s="448"/>
      <c r="AT17" s="446">
        <v>3276</v>
      </c>
      <c r="AU17" s="447"/>
      <c r="AV17" s="447"/>
      <c r="AW17" s="447"/>
      <c r="AX17" s="447"/>
      <c r="AY17" s="449"/>
      <c r="AZ17" s="428" t="s">
        <v>147</v>
      </c>
      <c r="BA17" s="429"/>
      <c r="BB17" s="429"/>
      <c r="BC17" s="429"/>
      <c r="BD17" s="429"/>
      <c r="BE17" s="429"/>
      <c r="BF17" s="429"/>
      <c r="BG17" s="429"/>
      <c r="BH17" s="429"/>
      <c r="BI17" s="429"/>
      <c r="BJ17" s="429"/>
      <c r="BK17" s="429"/>
      <c r="BL17" s="429"/>
      <c r="BM17" s="430"/>
      <c r="BN17" s="431">
        <v>1617639244</v>
      </c>
      <c r="BO17" s="432"/>
      <c r="BP17" s="432"/>
      <c r="BQ17" s="432"/>
      <c r="BR17" s="432"/>
      <c r="BS17" s="432"/>
      <c r="BT17" s="432"/>
      <c r="BU17" s="433"/>
      <c r="BV17" s="431">
        <v>1589972060</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148</v>
      </c>
      <c r="C18" s="414"/>
      <c r="D18" s="414"/>
      <c r="E18" s="414"/>
      <c r="F18" s="414"/>
      <c r="G18" s="414"/>
      <c r="H18" s="414"/>
      <c r="I18" s="414"/>
      <c r="J18" s="414"/>
      <c r="K18" s="562"/>
      <c r="L18" s="563">
        <v>1905</v>
      </c>
      <c r="M18" s="564"/>
      <c r="N18" s="564"/>
      <c r="O18" s="564"/>
      <c r="P18" s="564"/>
      <c r="Q18" s="564"/>
      <c r="R18" s="564"/>
      <c r="S18" s="564"/>
      <c r="T18" s="564"/>
      <c r="U18" s="564"/>
      <c r="V18" s="564"/>
      <c r="W18" s="473"/>
      <c r="X18" s="474"/>
      <c r="Y18" s="475"/>
      <c r="Z18" s="500" t="s">
        <v>149</v>
      </c>
      <c r="AA18" s="501"/>
      <c r="AB18" s="501"/>
      <c r="AC18" s="501"/>
      <c r="AD18" s="501"/>
      <c r="AE18" s="501"/>
      <c r="AF18" s="501"/>
      <c r="AG18" s="501"/>
      <c r="AH18" s="502"/>
      <c r="AI18" s="446">
        <v>36592</v>
      </c>
      <c r="AJ18" s="447"/>
      <c r="AK18" s="447"/>
      <c r="AL18" s="447"/>
      <c r="AM18" s="448"/>
      <c r="AN18" s="446">
        <v>124449560</v>
      </c>
      <c r="AO18" s="447"/>
      <c r="AP18" s="447"/>
      <c r="AQ18" s="447"/>
      <c r="AR18" s="447"/>
      <c r="AS18" s="448"/>
      <c r="AT18" s="446">
        <v>3401</v>
      </c>
      <c r="AU18" s="447"/>
      <c r="AV18" s="447"/>
      <c r="AW18" s="447"/>
      <c r="AX18" s="447"/>
      <c r="AY18" s="449"/>
      <c r="AZ18" s="531" t="s">
        <v>150</v>
      </c>
      <c r="BA18" s="532"/>
      <c r="BB18" s="532"/>
      <c r="BC18" s="532"/>
      <c r="BD18" s="532"/>
      <c r="BE18" s="532"/>
      <c r="BF18" s="532"/>
      <c r="BG18" s="532"/>
      <c r="BH18" s="532"/>
      <c r="BI18" s="532"/>
      <c r="BJ18" s="532"/>
      <c r="BK18" s="532"/>
      <c r="BL18" s="532"/>
      <c r="BM18" s="533"/>
      <c r="BN18" s="565">
        <v>1929102254</v>
      </c>
      <c r="BO18" s="566"/>
      <c r="BP18" s="566"/>
      <c r="BQ18" s="566"/>
      <c r="BR18" s="566"/>
      <c r="BS18" s="566"/>
      <c r="BT18" s="566"/>
      <c r="BU18" s="567"/>
      <c r="BV18" s="565">
        <v>1890450487</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151</v>
      </c>
      <c r="C19" s="414"/>
      <c r="D19" s="414"/>
      <c r="E19" s="414"/>
      <c r="F19" s="414"/>
      <c r="G19" s="414"/>
      <c r="H19" s="414"/>
      <c r="I19" s="414"/>
      <c r="J19" s="414"/>
      <c r="K19" s="562"/>
      <c r="L19" s="563">
        <v>4645</v>
      </c>
      <c r="M19" s="564"/>
      <c r="N19" s="564"/>
      <c r="O19" s="564"/>
      <c r="P19" s="564"/>
      <c r="Q19" s="564"/>
      <c r="R19" s="564"/>
      <c r="S19" s="564"/>
      <c r="T19" s="564"/>
      <c r="U19" s="564"/>
      <c r="V19" s="564"/>
      <c r="W19" s="473"/>
      <c r="X19" s="474"/>
      <c r="Y19" s="475"/>
      <c r="Z19" s="500" t="s">
        <v>152</v>
      </c>
      <c r="AA19" s="501"/>
      <c r="AB19" s="501"/>
      <c r="AC19" s="501"/>
      <c r="AD19" s="501"/>
      <c r="AE19" s="501"/>
      <c r="AF19" s="501"/>
      <c r="AG19" s="501"/>
      <c r="AH19" s="502"/>
      <c r="AI19" s="446">
        <v>3009</v>
      </c>
      <c r="AJ19" s="447"/>
      <c r="AK19" s="447"/>
      <c r="AL19" s="447"/>
      <c r="AM19" s="448"/>
      <c r="AN19" s="446">
        <v>8446263</v>
      </c>
      <c r="AO19" s="447"/>
      <c r="AP19" s="447"/>
      <c r="AQ19" s="447"/>
      <c r="AR19" s="447"/>
      <c r="AS19" s="448"/>
      <c r="AT19" s="446">
        <v>2807</v>
      </c>
      <c r="AU19" s="447"/>
      <c r="AV19" s="447"/>
      <c r="AW19" s="447"/>
      <c r="AX19" s="447"/>
      <c r="AY19" s="449"/>
      <c r="AZ19" s="440" t="s">
        <v>153</v>
      </c>
      <c r="BA19" s="441"/>
      <c r="BB19" s="441"/>
      <c r="BC19" s="441"/>
      <c r="BD19" s="441"/>
      <c r="BE19" s="441"/>
      <c r="BF19" s="441"/>
      <c r="BG19" s="441"/>
      <c r="BH19" s="441"/>
      <c r="BI19" s="441"/>
      <c r="BJ19" s="441"/>
      <c r="BK19" s="441"/>
      <c r="BL19" s="441"/>
      <c r="BM19" s="442"/>
      <c r="BN19" s="419">
        <v>5219171246</v>
      </c>
      <c r="BO19" s="420"/>
      <c r="BP19" s="420"/>
      <c r="BQ19" s="420"/>
      <c r="BR19" s="420"/>
      <c r="BS19" s="420"/>
      <c r="BT19" s="420"/>
      <c r="BU19" s="421"/>
      <c r="BV19" s="419">
        <v>5328515770</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154</v>
      </c>
      <c r="C20" s="414"/>
      <c r="D20" s="414"/>
      <c r="E20" s="414"/>
      <c r="F20" s="414"/>
      <c r="G20" s="414"/>
      <c r="H20" s="414"/>
      <c r="I20" s="414"/>
      <c r="J20" s="414"/>
      <c r="K20" s="562"/>
      <c r="L20" s="563">
        <v>3923887</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72805</v>
      </c>
      <c r="AJ20" s="447"/>
      <c r="AK20" s="447"/>
      <c r="AL20" s="447"/>
      <c r="AM20" s="448"/>
      <c r="AN20" s="446">
        <v>240618529</v>
      </c>
      <c r="AO20" s="447"/>
      <c r="AP20" s="447"/>
      <c r="AQ20" s="447"/>
      <c r="AR20" s="447"/>
      <c r="AS20" s="448"/>
      <c r="AT20" s="446">
        <v>3305</v>
      </c>
      <c r="AU20" s="447"/>
      <c r="AV20" s="447"/>
      <c r="AW20" s="447"/>
      <c r="AX20" s="447"/>
      <c r="AY20" s="449"/>
      <c r="AZ20" s="531" t="s">
        <v>156</v>
      </c>
      <c r="BA20" s="532"/>
      <c r="BB20" s="532"/>
      <c r="BC20" s="532"/>
      <c r="BD20" s="532"/>
      <c r="BE20" s="532"/>
      <c r="BF20" s="532"/>
      <c r="BG20" s="532"/>
      <c r="BH20" s="532"/>
      <c r="BI20" s="532"/>
      <c r="BJ20" s="532"/>
      <c r="BK20" s="532"/>
      <c r="BL20" s="532"/>
      <c r="BM20" s="533"/>
      <c r="BN20" s="565">
        <v>397398221</v>
      </c>
      <c r="BO20" s="566"/>
      <c r="BP20" s="566"/>
      <c r="BQ20" s="566"/>
      <c r="BR20" s="566"/>
      <c r="BS20" s="566"/>
      <c r="BT20" s="566"/>
      <c r="BU20" s="567"/>
      <c r="BV20" s="565">
        <v>407228586</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100.7</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338602677</v>
      </c>
      <c r="BO21" s="420"/>
      <c r="BP21" s="420"/>
      <c r="BQ21" s="420"/>
      <c r="BR21" s="420"/>
      <c r="BS21" s="420"/>
      <c r="BT21" s="420"/>
      <c r="BU21" s="421"/>
      <c r="BV21" s="419">
        <v>281359632</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13474859</v>
      </c>
      <c r="BO22" s="432"/>
      <c r="BP22" s="432"/>
      <c r="BQ22" s="432"/>
      <c r="BR22" s="432"/>
      <c r="BS22" s="432"/>
      <c r="BT22" s="432"/>
      <c r="BU22" s="433"/>
      <c r="BV22" s="431">
        <v>13235379</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55000</v>
      </c>
      <c r="BO23" s="432"/>
      <c r="BP23" s="432"/>
      <c r="BQ23" s="432"/>
      <c r="BR23" s="432"/>
      <c r="BS23" s="432"/>
      <c r="BT23" s="432"/>
      <c r="BU23" s="433"/>
      <c r="BV23" s="431">
        <v>55000</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t="s">
        <v>119</v>
      </c>
      <c r="BO24" s="566"/>
      <c r="BP24" s="566"/>
      <c r="BQ24" s="566"/>
      <c r="BR24" s="566"/>
      <c r="BS24" s="566"/>
      <c r="BT24" s="566"/>
      <c r="BU24" s="567"/>
      <c r="BV24" s="565" t="s">
        <v>119</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45</v>
      </c>
      <c r="BE25" s="441"/>
      <c r="BF25" s="441"/>
      <c r="BG25" s="441"/>
      <c r="BH25" s="441"/>
      <c r="BI25" s="441"/>
      <c r="BJ25" s="441"/>
      <c r="BK25" s="441"/>
      <c r="BL25" s="441"/>
      <c r="BM25" s="442"/>
      <c r="BN25" s="419">
        <v>156195297</v>
      </c>
      <c r="BO25" s="420"/>
      <c r="BP25" s="420"/>
      <c r="BQ25" s="420"/>
      <c r="BR25" s="420"/>
      <c r="BS25" s="420"/>
      <c r="BT25" s="420"/>
      <c r="BU25" s="421"/>
      <c r="BV25" s="419">
        <v>148890415</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19462887</v>
      </c>
      <c r="BO26" s="432"/>
      <c r="BP26" s="432"/>
      <c r="BQ26" s="432"/>
      <c r="BR26" s="432"/>
      <c r="BS26" s="432"/>
      <c r="BT26" s="432"/>
      <c r="BU26" s="433"/>
      <c r="BV26" s="431">
        <v>14734505</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127747600</v>
      </c>
      <c r="BO27" s="566"/>
      <c r="BP27" s="566"/>
      <c r="BQ27" s="566"/>
      <c r="BR27" s="566"/>
      <c r="BS27" s="566"/>
      <c r="BT27" s="566"/>
      <c r="BU27" s="567"/>
      <c r="BV27" s="565">
        <v>138323337</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170</v>
      </c>
      <c r="V30" s="588"/>
      <c r="W30" s="460" t="s">
        <v>171</v>
      </c>
      <c r="X30" s="460"/>
      <c r="Y30" s="460"/>
      <c r="Z30" s="460"/>
      <c r="AA30" s="460"/>
      <c r="AB30" s="460"/>
      <c r="AC30" s="460"/>
      <c r="AD30" s="460"/>
      <c r="AE30" s="460"/>
      <c r="AF30" s="460"/>
      <c r="AG30" s="460"/>
      <c r="AH30" s="460"/>
      <c r="AI30" s="460"/>
      <c r="AJ30" s="460"/>
      <c r="AK30" s="460"/>
      <c r="AL30" s="176"/>
      <c r="AM30" s="588" t="s">
        <v>170</v>
      </c>
      <c r="AN30" s="588"/>
      <c r="AO30" s="460" t="s">
        <v>172</v>
      </c>
      <c r="AP30" s="460"/>
      <c r="AQ30" s="460"/>
      <c r="AR30" s="460"/>
      <c r="AS30" s="460"/>
      <c r="AT30" s="460"/>
      <c r="AU30" s="460"/>
      <c r="AV30" s="460"/>
      <c r="AW30" s="460"/>
      <c r="AX30" s="460"/>
      <c r="AY30" s="460"/>
      <c r="AZ30" s="460"/>
      <c r="BA30" s="460"/>
      <c r="BB30" s="460"/>
      <c r="BC30" s="460"/>
      <c r="BD30" s="201"/>
      <c r="BE30" s="588" t="s">
        <v>170</v>
      </c>
      <c r="BF30" s="588"/>
      <c r="BG30" s="460" t="s">
        <v>171</v>
      </c>
      <c r="BH30" s="460"/>
      <c r="BI30" s="460"/>
      <c r="BJ30" s="460"/>
      <c r="BK30" s="460"/>
      <c r="BL30" s="460"/>
      <c r="BM30" s="460"/>
      <c r="BN30" s="460"/>
      <c r="BO30" s="460"/>
      <c r="BP30" s="460"/>
      <c r="BQ30" s="460"/>
      <c r="BR30" s="460"/>
      <c r="BS30" s="460"/>
      <c r="BT30" s="460"/>
      <c r="BU30" s="460"/>
      <c r="BV30" s="202"/>
      <c r="BW30" s="588" t="s">
        <v>170</v>
      </c>
      <c r="BX30" s="588"/>
      <c r="BY30" s="460" t="s">
        <v>173</v>
      </c>
      <c r="BZ30" s="460"/>
      <c r="CA30" s="460"/>
      <c r="CB30" s="460"/>
      <c r="CC30" s="460"/>
      <c r="CD30" s="460"/>
      <c r="CE30" s="460"/>
      <c r="CF30" s="460"/>
      <c r="CG30" s="460"/>
      <c r="CH30" s="460"/>
      <c r="CI30" s="460"/>
      <c r="CJ30" s="460"/>
      <c r="CK30" s="460"/>
      <c r="CL30" s="460"/>
      <c r="CM30" s="460"/>
      <c r="CN30" s="176"/>
      <c r="CO30" s="588" t="s">
        <v>170</v>
      </c>
      <c r="CP30" s="588"/>
      <c r="CQ30" s="460" t="s">
        <v>174</v>
      </c>
      <c r="CR30" s="460"/>
      <c r="CS30" s="460"/>
      <c r="CT30" s="460"/>
      <c r="CU30" s="460"/>
      <c r="CV30" s="460"/>
      <c r="CW30" s="460"/>
      <c r="CX30" s="460"/>
      <c r="CY30" s="460"/>
      <c r="CZ30" s="460"/>
      <c r="DA30" s="460"/>
      <c r="DB30" s="460"/>
      <c r="DC30" s="460"/>
      <c r="DD30" s="460"/>
      <c r="DE30" s="460"/>
      <c r="DF30" s="176"/>
      <c r="DG30" s="585" t="s">
        <v>175</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大阪府中央卸売市場事業会計</v>
      </c>
      <c r="AP31" s="587"/>
      <c r="AQ31" s="587"/>
      <c r="AR31" s="587"/>
      <c r="AS31" s="587"/>
      <c r="AT31" s="587"/>
      <c r="AU31" s="587"/>
      <c r="AV31" s="587"/>
      <c r="AW31" s="587"/>
      <c r="AX31" s="587"/>
      <c r="AY31" s="587"/>
      <c r="AZ31" s="587"/>
      <c r="BA31" s="587"/>
      <c r="BB31" s="587"/>
      <c r="BC31" s="587"/>
      <c r="BD31" s="200"/>
      <c r="BE31" s="586">
        <f>IF(BG31="","",MAX(C31:D40,U31:V40,AM31:AN40)+1)</f>
        <v>15</v>
      </c>
      <c r="BF31" s="586"/>
      <c r="BG31" s="587" t="str">
        <f>IF('各会計、関係団体の財政状況及び健全化判断比率'!B32="","",'各会計、関係団体の財政状況及び健全化判断比率'!B32)</f>
        <v>港湾整備事業特別会計</v>
      </c>
      <c r="BH31" s="587"/>
      <c r="BI31" s="587"/>
      <c r="BJ31" s="587"/>
      <c r="BK31" s="587"/>
      <c r="BL31" s="587"/>
      <c r="BM31" s="587"/>
      <c r="BN31" s="587"/>
      <c r="BO31" s="587"/>
      <c r="BP31" s="587"/>
      <c r="BQ31" s="587"/>
      <c r="BR31" s="587"/>
      <c r="BS31" s="587"/>
      <c r="BT31" s="587"/>
      <c r="BU31" s="587"/>
      <c r="BV31" s="200"/>
      <c r="BW31" s="586">
        <f>IF(BY31="","",MAX(C31:D40,U31:V40,AM31:AN40,BE31:BF40)+1)</f>
        <v>17</v>
      </c>
      <c r="BX31" s="586"/>
      <c r="BY31" s="587" t="str">
        <f>IF('各会計、関係団体の財政状況及び健全化判断比率'!B68="","",'各会計、関係団体の財政状況及び健全化判断比率'!B68)</f>
        <v>関西広域連合</v>
      </c>
      <c r="BZ31" s="587"/>
      <c r="CA31" s="587"/>
      <c r="CB31" s="587"/>
      <c r="CC31" s="587"/>
      <c r="CD31" s="587"/>
      <c r="CE31" s="587"/>
      <c r="CF31" s="587"/>
      <c r="CG31" s="587"/>
      <c r="CH31" s="587"/>
      <c r="CI31" s="587"/>
      <c r="CJ31" s="587"/>
      <c r="CK31" s="587"/>
      <c r="CL31" s="587"/>
      <c r="CM31" s="587"/>
      <c r="CN31" s="200"/>
      <c r="CO31" s="586">
        <f>IF(CQ31="","",MAX(C31:D40,U31:V40,AM31:AN40,BE31:BF40,BW31:BX40)+1)</f>
        <v>18</v>
      </c>
      <c r="CP31" s="586"/>
      <c r="CQ31" s="587" t="str">
        <f>IF('各会計、関係団体の財政状況及び健全化判断比率'!BS7="","",'各会計、関係団体の財政状況及び健全化判断比率'!BS7)</f>
        <v>大阪府都市整備推進センター</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日本万国博覧会記念公園事業特別会計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大阪府流域下水道事業会計</v>
      </c>
      <c r="AP32" s="587"/>
      <c r="AQ32" s="587"/>
      <c r="AR32" s="587"/>
      <c r="AS32" s="587"/>
      <c r="AT32" s="587"/>
      <c r="AU32" s="587"/>
      <c r="AV32" s="587"/>
      <c r="AW32" s="587"/>
      <c r="AX32" s="587"/>
      <c r="AY32" s="587"/>
      <c r="AZ32" s="587"/>
      <c r="BA32" s="587"/>
      <c r="BB32" s="587"/>
      <c r="BC32" s="587"/>
      <c r="BD32" s="200"/>
      <c r="BE32" s="586">
        <f t="shared" ref="BE32:BE40" si="2">IF(BG32="","",BE31+1)</f>
        <v>16</v>
      </c>
      <c r="BF32" s="586"/>
      <c r="BG32" s="587" t="str">
        <f>IF('各会計、関係団体の財政状況及び健全化判断比率'!B33="","",'各会計、関係団体の財政状況及び健全化判断比率'!B33)</f>
        <v>箕面北部丘陵整備事業特別会計</v>
      </c>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19</v>
      </c>
      <c r="CP32" s="586"/>
      <c r="CQ32" s="587" t="str">
        <f>IF('各会計、関係団体の財政状況及び健全化判断比率'!BS8="","",'各会計、関係団体の財政状況及び健全化判断比率'!BS8)</f>
        <v>大阪府タウン管理財団</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就農支援資金等特別会計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大阪府まちづくり促進事業会計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20</v>
      </c>
      <c r="CP33" s="586"/>
      <c r="CQ33" s="587" t="str">
        <f>IF('各会計、関係団体の財政状況及び健全化判断比率'!BS9="","",'各会計、関係団体の財政状況及び健全化判断比率'!BS9)</f>
        <v>関西・大阪２１世紀協会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大阪府営住宅事業特別会計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21</v>
      </c>
      <c r="CP34" s="586"/>
      <c r="CQ34" s="587" t="str">
        <f>IF('各会計、関係団体の財政状況及び健全化判断比率'!BS10="","",'各会計、関係団体の財政状況及び健全化判断比率'!BS10)</f>
        <v>大阪府みどり公社</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関西国際空港関連事業特別会計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22</v>
      </c>
      <c r="CP35" s="586"/>
      <c r="CQ35" s="587" t="str">
        <f>IF('各会計、関係団体の財政状況及び健全化判断比率'!BS11="","",'各会計、関係団体の財政状況及び健全化判断比率'!BS11)</f>
        <v>大阪府漁業振興基金</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不動産調達特別会計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23</v>
      </c>
      <c r="CP36" s="586"/>
      <c r="CQ36" s="587" t="str">
        <f>IF('各会計、関係団体の財政状況及び健全化判断比率'!BS12="","",'各会計、関係団体の財政状況及び健全化判断比率'!BS12)</f>
        <v>大阪府地域支援人権金融公社</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市町村施設整備資金特別会計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24</v>
      </c>
      <c r="CP37" s="586"/>
      <c r="CQ37" s="587" t="str">
        <f>IF('各会計、関係団体の財政状況及び健全化判断比率'!BS13="","",'各会計、関係団体の財政状況及び健全化判断比率'!BS13)</f>
        <v>大阪産業局</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公債管理特別会計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25</v>
      </c>
      <c r="CP38" s="586"/>
      <c r="CQ38" s="587" t="str">
        <f>IF('各会計、関係団体の財政状況及び健全化判断比率'!BS14="","",'各会計、関係団体の財政状況及び健全化判断比率'!BS14)</f>
        <v>千里ライフサイエンス振興財団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地方消費税清算特別会計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26</v>
      </c>
      <c r="CP39" s="586"/>
      <c r="CQ39" s="587" t="str">
        <f>IF('各会計、関係団体の財政状況及び健全化判断比率'!BS15="","",'各会計、関係団体の財政状況及び健全化判断比率'!BS15)</f>
        <v>大阪府地域福祉推進財団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母子父子寡婦福祉資金特別会計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27</v>
      </c>
      <c r="CP40" s="586"/>
      <c r="CQ40" s="587" t="str">
        <f>IF('各会計、関係団体の財政状況及び健全化判断比率'!BS16="","",'各会計、関係団体の財政状況及び健全化判断比率'!BS16)</f>
        <v>大阪府保健医療財団</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181</v>
      </c>
    </row>
    <row r="48" spans="1:119" x14ac:dyDescent="0.2">
      <c r="E48" s="160"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u9Pv9xjN6jw4ImF98MhOMYpGv2JdBqQYvNSp5oBQ1dJLSgFFO9yTPUaUjT6/PYZLUPE6nOc+dvDz45urDL/7iQ==" saltValue="awv99+V1gjpV4rm6PIWd3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537</v>
      </c>
      <c r="G33" s="17" t="s">
        <v>538</v>
      </c>
      <c r="H33" s="17" t="s">
        <v>539</v>
      </c>
      <c r="I33" s="17" t="s">
        <v>540</v>
      </c>
      <c r="J33" s="18" t="s">
        <v>541</v>
      </c>
      <c r="K33" s="10"/>
      <c r="L33" s="10"/>
      <c r="M33" s="10"/>
      <c r="N33" s="10"/>
      <c r="O33" s="10"/>
      <c r="P33" s="10"/>
    </row>
    <row r="34" spans="1:16" ht="39" customHeight="1" x14ac:dyDescent="0.2">
      <c r="A34" s="10"/>
      <c r="B34" s="19"/>
      <c r="C34" s="1165" t="s">
        <v>545</v>
      </c>
      <c r="D34" s="1165"/>
      <c r="E34" s="1166"/>
      <c r="F34" s="20">
        <v>0.33</v>
      </c>
      <c r="G34" s="21">
        <v>0.12</v>
      </c>
      <c r="H34" s="21">
        <v>0.18</v>
      </c>
      <c r="I34" s="21">
        <v>0.31</v>
      </c>
      <c r="J34" s="22">
        <v>1.82</v>
      </c>
      <c r="K34" s="10"/>
      <c r="L34" s="10"/>
      <c r="M34" s="10"/>
      <c r="N34" s="10"/>
      <c r="O34" s="10"/>
      <c r="P34" s="10"/>
    </row>
    <row r="35" spans="1:16" ht="39" customHeight="1" x14ac:dyDescent="0.2">
      <c r="A35" s="10"/>
      <c r="B35" s="23"/>
      <c r="C35" s="1159" t="s">
        <v>546</v>
      </c>
      <c r="D35" s="1160"/>
      <c r="E35" s="1161"/>
      <c r="F35" s="24">
        <v>0.32</v>
      </c>
      <c r="G35" s="25">
        <v>0.48</v>
      </c>
      <c r="H35" s="25">
        <v>0.6</v>
      </c>
      <c r="I35" s="25">
        <v>1</v>
      </c>
      <c r="J35" s="26">
        <v>1.08</v>
      </c>
      <c r="K35" s="10"/>
      <c r="L35" s="10"/>
      <c r="M35" s="10"/>
      <c r="N35" s="10"/>
      <c r="O35" s="10"/>
      <c r="P35" s="10"/>
    </row>
    <row r="36" spans="1:16" ht="39" customHeight="1" x14ac:dyDescent="0.2">
      <c r="A36" s="10"/>
      <c r="B36" s="23"/>
      <c r="C36" s="1159" t="s">
        <v>547</v>
      </c>
      <c r="D36" s="1160"/>
      <c r="E36" s="1161"/>
      <c r="F36" s="24" t="s">
        <v>497</v>
      </c>
      <c r="G36" s="25" t="s">
        <v>497</v>
      </c>
      <c r="H36" s="25" t="s">
        <v>497</v>
      </c>
      <c r="I36" s="25">
        <v>0</v>
      </c>
      <c r="J36" s="26">
        <v>0.4</v>
      </c>
      <c r="K36" s="10"/>
      <c r="L36" s="10"/>
      <c r="M36" s="10"/>
      <c r="N36" s="10"/>
      <c r="O36" s="10"/>
      <c r="P36" s="10"/>
    </row>
    <row r="37" spans="1:16" ht="39" customHeight="1" x14ac:dyDescent="0.2">
      <c r="A37" s="10"/>
      <c r="B37" s="23"/>
      <c r="C37" s="1159" t="s">
        <v>548</v>
      </c>
      <c r="D37" s="1160"/>
      <c r="E37" s="1161"/>
      <c r="F37" s="24">
        <v>0.06</v>
      </c>
      <c r="G37" s="25">
        <v>7.0000000000000007E-2</v>
      </c>
      <c r="H37" s="25">
        <v>0.08</v>
      </c>
      <c r="I37" s="25">
        <v>0.09</v>
      </c>
      <c r="J37" s="26">
        <v>0.11</v>
      </c>
      <c r="K37" s="10"/>
      <c r="L37" s="10"/>
      <c r="M37" s="10"/>
      <c r="N37" s="10"/>
      <c r="O37" s="10"/>
      <c r="P37" s="10"/>
    </row>
    <row r="38" spans="1:16" ht="39" customHeight="1" x14ac:dyDescent="0.2">
      <c r="A38" s="10"/>
      <c r="B38" s="23"/>
      <c r="C38" s="1159" t="s">
        <v>549</v>
      </c>
      <c r="D38" s="1160"/>
      <c r="E38" s="1161"/>
      <c r="F38" s="24" t="s">
        <v>497</v>
      </c>
      <c r="G38" s="25" t="s">
        <v>497</v>
      </c>
      <c r="H38" s="25" t="s">
        <v>497</v>
      </c>
      <c r="I38" s="25">
        <v>0.03</v>
      </c>
      <c r="J38" s="26">
        <v>0.11</v>
      </c>
      <c r="K38" s="10"/>
      <c r="L38" s="10"/>
      <c r="M38" s="10"/>
      <c r="N38" s="10"/>
      <c r="O38" s="10"/>
      <c r="P38" s="10"/>
    </row>
    <row r="39" spans="1:16" ht="39" customHeight="1" x14ac:dyDescent="0.2">
      <c r="A39" s="10"/>
      <c r="B39" s="23"/>
      <c r="C39" s="1159" t="s">
        <v>550</v>
      </c>
      <c r="D39" s="1160"/>
      <c r="E39" s="1161"/>
      <c r="F39" s="24">
        <v>7.0000000000000007E-2</v>
      </c>
      <c r="G39" s="25">
        <v>0.05</v>
      </c>
      <c r="H39" s="25">
        <v>0.04</v>
      </c>
      <c r="I39" s="25">
        <v>0.04</v>
      </c>
      <c r="J39" s="26">
        <v>0.04</v>
      </c>
      <c r="K39" s="10"/>
      <c r="L39" s="10"/>
      <c r="M39" s="10"/>
      <c r="N39" s="10"/>
      <c r="O39" s="10"/>
      <c r="P39" s="10"/>
    </row>
    <row r="40" spans="1:16" ht="39" customHeight="1" x14ac:dyDescent="0.2">
      <c r="A40" s="10"/>
      <c r="B40" s="23"/>
      <c r="C40" s="1159" t="s">
        <v>551</v>
      </c>
      <c r="D40" s="1160"/>
      <c r="E40" s="1161"/>
      <c r="F40" s="24">
        <v>0.09</v>
      </c>
      <c r="G40" s="25">
        <v>0.01</v>
      </c>
      <c r="H40" s="25">
        <v>0.22</v>
      </c>
      <c r="I40" s="25">
        <v>0.01</v>
      </c>
      <c r="J40" s="26">
        <v>0.02</v>
      </c>
      <c r="K40" s="10"/>
      <c r="L40" s="10"/>
      <c r="M40" s="10"/>
      <c r="N40" s="10"/>
      <c r="O40" s="10"/>
      <c r="P40" s="10"/>
    </row>
    <row r="41" spans="1:16" ht="39" customHeight="1" x14ac:dyDescent="0.2">
      <c r="A41" s="10"/>
      <c r="B41" s="23"/>
      <c r="C41" s="1159" t="s">
        <v>552</v>
      </c>
      <c r="D41" s="1160"/>
      <c r="E41" s="1161"/>
      <c r="F41" s="24">
        <v>0.02</v>
      </c>
      <c r="G41" s="25">
        <v>0</v>
      </c>
      <c r="H41" s="25">
        <v>0.03</v>
      </c>
      <c r="I41" s="25">
        <v>0</v>
      </c>
      <c r="J41" s="26">
        <v>0.01</v>
      </c>
      <c r="K41" s="10"/>
      <c r="L41" s="10"/>
      <c r="M41" s="10"/>
      <c r="N41" s="10"/>
      <c r="O41" s="10"/>
      <c r="P41" s="10"/>
    </row>
    <row r="42" spans="1:16" ht="39" customHeight="1" x14ac:dyDescent="0.2">
      <c r="A42" s="10"/>
      <c r="B42" s="27"/>
      <c r="C42" s="1159" t="s">
        <v>553</v>
      </c>
      <c r="D42" s="1160"/>
      <c r="E42" s="1161"/>
      <c r="F42" s="24" t="s">
        <v>497</v>
      </c>
      <c r="G42" s="25" t="s">
        <v>497</v>
      </c>
      <c r="H42" s="25" t="s">
        <v>497</v>
      </c>
      <c r="I42" s="25" t="s">
        <v>497</v>
      </c>
      <c r="J42" s="26" t="s">
        <v>497</v>
      </c>
      <c r="K42" s="10"/>
      <c r="L42" s="10"/>
      <c r="M42" s="10"/>
      <c r="N42" s="10"/>
      <c r="O42" s="10"/>
      <c r="P42" s="10"/>
    </row>
    <row r="43" spans="1:16" ht="39" customHeight="1" thickBot="1" x14ac:dyDescent="0.25">
      <c r="A43" s="10"/>
      <c r="B43" s="28"/>
      <c r="C43" s="1162" t="s">
        <v>554</v>
      </c>
      <c r="D43" s="1163"/>
      <c r="E43" s="1164"/>
      <c r="F43" s="29">
        <v>0.13</v>
      </c>
      <c r="G43" s="30">
        <v>0.15</v>
      </c>
      <c r="H43" s="30">
        <v>0.95</v>
      </c>
      <c r="I43" s="30">
        <v>0.47</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4awzTpqHxddNPHVgRh8jRAKUFjmnDjIwAjDBJjDxO8EcptVwLLrEkL84uXnV5dU/kNjaOAPlxUjqKENuOBHCQ==" saltValue="L2XlszYNuqWZg+vl7Ao+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537</v>
      </c>
      <c r="L44" s="44" t="s">
        <v>538</v>
      </c>
      <c r="M44" s="44" t="s">
        <v>539</v>
      </c>
      <c r="N44" s="44" t="s">
        <v>540</v>
      </c>
      <c r="O44" s="45" t="s">
        <v>541</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143561</v>
      </c>
      <c r="L45" s="48">
        <v>149023</v>
      </c>
      <c r="M45" s="48">
        <v>173750</v>
      </c>
      <c r="N45" s="48">
        <v>117541</v>
      </c>
      <c r="O45" s="49">
        <v>114177</v>
      </c>
      <c r="P45" s="36"/>
      <c r="Q45" s="36"/>
      <c r="R45" s="36"/>
      <c r="S45" s="36"/>
      <c r="T45" s="36"/>
      <c r="U45" s="36"/>
    </row>
    <row r="46" spans="1:21" ht="30.75" customHeight="1" x14ac:dyDescent="0.2">
      <c r="A46" s="36"/>
      <c r="B46" s="1169"/>
      <c r="C46" s="1170"/>
      <c r="D46" s="50"/>
      <c r="E46" s="1175" t="s">
        <v>12</v>
      </c>
      <c r="F46" s="1175"/>
      <c r="G46" s="1175"/>
      <c r="H46" s="1175"/>
      <c r="I46" s="1175"/>
      <c r="J46" s="1176"/>
      <c r="K46" s="51">
        <v>118290</v>
      </c>
      <c r="L46" s="52">
        <v>112986</v>
      </c>
      <c r="M46" s="52">
        <v>88848</v>
      </c>
      <c r="N46" s="52">
        <v>86482</v>
      </c>
      <c r="O46" s="53">
        <v>68913</v>
      </c>
      <c r="P46" s="36"/>
      <c r="Q46" s="36"/>
      <c r="R46" s="36"/>
      <c r="S46" s="36"/>
      <c r="T46" s="36"/>
      <c r="U46" s="36"/>
    </row>
    <row r="47" spans="1:21" ht="30.75" customHeight="1" x14ac:dyDescent="0.2">
      <c r="A47" s="36"/>
      <c r="B47" s="1169"/>
      <c r="C47" s="1170"/>
      <c r="D47" s="50"/>
      <c r="E47" s="1175" t="s">
        <v>13</v>
      </c>
      <c r="F47" s="1175"/>
      <c r="G47" s="1175"/>
      <c r="H47" s="1175"/>
      <c r="I47" s="1175"/>
      <c r="J47" s="1176"/>
      <c r="K47" s="51">
        <v>230747</v>
      </c>
      <c r="L47" s="52">
        <v>229750</v>
      </c>
      <c r="M47" s="52">
        <v>225308</v>
      </c>
      <c r="N47" s="52">
        <v>229707</v>
      </c>
      <c r="O47" s="53">
        <v>233466</v>
      </c>
      <c r="P47" s="36"/>
      <c r="Q47" s="36"/>
      <c r="R47" s="36"/>
      <c r="S47" s="36"/>
      <c r="T47" s="36"/>
      <c r="U47" s="36"/>
    </row>
    <row r="48" spans="1:21" ht="30.75" customHeight="1" x14ac:dyDescent="0.2">
      <c r="A48" s="36"/>
      <c r="B48" s="1169"/>
      <c r="C48" s="1170"/>
      <c r="D48" s="50"/>
      <c r="E48" s="1175" t="s">
        <v>14</v>
      </c>
      <c r="F48" s="1175"/>
      <c r="G48" s="1175"/>
      <c r="H48" s="1175"/>
      <c r="I48" s="1175"/>
      <c r="J48" s="1176"/>
      <c r="K48" s="51">
        <v>12483</v>
      </c>
      <c r="L48" s="52">
        <v>11290</v>
      </c>
      <c r="M48" s="52">
        <v>11119</v>
      </c>
      <c r="N48" s="52">
        <v>10356</v>
      </c>
      <c r="O48" s="53">
        <v>7432</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497</v>
      </c>
      <c r="L49" s="52">
        <v>0</v>
      </c>
      <c r="M49" s="52">
        <v>0</v>
      </c>
      <c r="N49" s="52">
        <v>2</v>
      </c>
      <c r="O49" s="53">
        <v>2</v>
      </c>
      <c r="P49" s="36"/>
      <c r="Q49" s="36"/>
      <c r="R49" s="36"/>
      <c r="S49" s="36"/>
      <c r="T49" s="36"/>
      <c r="U49" s="36"/>
    </row>
    <row r="50" spans="1:21" ht="30.75" customHeight="1" x14ac:dyDescent="0.2">
      <c r="A50" s="36"/>
      <c r="B50" s="1169"/>
      <c r="C50" s="1170"/>
      <c r="D50" s="50"/>
      <c r="E50" s="1175" t="s">
        <v>16</v>
      </c>
      <c r="F50" s="1175"/>
      <c r="G50" s="1175"/>
      <c r="H50" s="1175"/>
      <c r="I50" s="1175"/>
      <c r="J50" s="1176"/>
      <c r="K50" s="51">
        <v>4254</v>
      </c>
      <c r="L50" s="52">
        <v>3189</v>
      </c>
      <c r="M50" s="52">
        <v>4009</v>
      </c>
      <c r="N50" s="52">
        <v>4307</v>
      </c>
      <c r="O50" s="53">
        <v>4469</v>
      </c>
      <c r="P50" s="36"/>
      <c r="Q50" s="36"/>
      <c r="R50" s="36"/>
      <c r="S50" s="36"/>
      <c r="T50" s="36"/>
      <c r="U50" s="36"/>
    </row>
    <row r="51" spans="1:21" ht="30.75" customHeight="1" x14ac:dyDescent="0.2">
      <c r="A51" s="36"/>
      <c r="B51" s="1171"/>
      <c r="C51" s="1172"/>
      <c r="D51" s="54"/>
      <c r="E51" s="1175" t="s">
        <v>17</v>
      </c>
      <c r="F51" s="1175"/>
      <c r="G51" s="1175"/>
      <c r="H51" s="1175"/>
      <c r="I51" s="1175"/>
      <c r="J51" s="1176"/>
      <c r="K51" s="51" t="s">
        <v>497</v>
      </c>
      <c r="L51" s="52" t="s">
        <v>497</v>
      </c>
      <c r="M51" s="52" t="s">
        <v>497</v>
      </c>
      <c r="N51" s="52" t="s">
        <v>497</v>
      </c>
      <c r="O51" s="53" t="s">
        <v>497</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251130</v>
      </c>
      <c r="L52" s="52">
        <v>247515</v>
      </c>
      <c r="M52" s="52">
        <v>264049</v>
      </c>
      <c r="N52" s="52">
        <v>246752</v>
      </c>
      <c r="O52" s="53">
        <v>244852</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258205</v>
      </c>
      <c r="L53" s="57">
        <v>258723</v>
      </c>
      <c r="M53" s="57">
        <v>238985</v>
      </c>
      <c r="N53" s="57">
        <v>201643</v>
      </c>
      <c r="O53" s="58">
        <v>183607</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555</v>
      </c>
      <c r="P54" s="36"/>
      <c r="Q54" s="36"/>
      <c r="R54" s="36"/>
      <c r="S54" s="36"/>
      <c r="T54" s="36"/>
      <c r="U54" s="36"/>
    </row>
    <row r="55" spans="1:21" ht="30.75" customHeight="1" thickBot="1" x14ac:dyDescent="0.3">
      <c r="A55" s="36"/>
      <c r="B55" s="61"/>
      <c r="C55" s="62"/>
      <c r="D55" s="62"/>
      <c r="E55" s="63"/>
      <c r="F55" s="63"/>
      <c r="G55" s="63"/>
      <c r="H55" s="63"/>
      <c r="I55" s="63"/>
      <c r="J55" s="64" t="s">
        <v>2</v>
      </c>
      <c r="K55" s="65" t="s">
        <v>556</v>
      </c>
      <c r="L55" s="66" t="s">
        <v>557</v>
      </c>
      <c r="M55" s="66" t="s">
        <v>558</v>
      </c>
      <c r="N55" s="66" t="s">
        <v>559</v>
      </c>
      <c r="O55" s="67" t="s">
        <v>560</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412452</v>
      </c>
      <c r="L56" s="69">
        <v>386136</v>
      </c>
      <c r="M56" s="69">
        <v>369930</v>
      </c>
      <c r="N56" s="69">
        <v>423548</v>
      </c>
      <c r="O56" s="70">
        <v>489947</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861081</v>
      </c>
      <c r="L57" s="72">
        <v>826097</v>
      </c>
      <c r="M57" s="72">
        <v>800109</v>
      </c>
      <c r="N57" s="72">
        <v>823696</v>
      </c>
      <c r="O57" s="73">
        <v>845216</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hJN6eQFE0OAUDxl+rM3gr8mDRDvcZXoPwhf2ZyaKtMqQH71te0z/1Dn3PxnwlMCdFPeM0PD6ANYWPaum9+xsVw==" saltValue="TS5fQBU3sQM8+4TS3y5mq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537</v>
      </c>
      <c r="J40" s="385" t="s">
        <v>538</v>
      </c>
      <c r="K40" s="385" t="s">
        <v>539</v>
      </c>
      <c r="L40" s="385" t="s">
        <v>540</v>
      </c>
      <c r="M40" s="386" t="s">
        <v>541</v>
      </c>
    </row>
    <row r="41" spans="2:13" ht="27.75" customHeight="1" x14ac:dyDescent="0.2">
      <c r="B41" s="1193" t="s">
        <v>28</v>
      </c>
      <c r="C41" s="1194"/>
      <c r="D41" s="84"/>
      <c r="E41" s="1199" t="s">
        <v>29</v>
      </c>
      <c r="F41" s="1199"/>
      <c r="G41" s="1199"/>
      <c r="H41" s="1200"/>
      <c r="I41" s="387">
        <v>5936073</v>
      </c>
      <c r="J41" s="388">
        <v>5891545</v>
      </c>
      <c r="K41" s="388">
        <v>5838150</v>
      </c>
      <c r="L41" s="388">
        <v>5822938</v>
      </c>
      <c r="M41" s="389">
        <v>5799160</v>
      </c>
    </row>
    <row r="42" spans="2:13" ht="27.75" customHeight="1" x14ac:dyDescent="0.2">
      <c r="B42" s="1195"/>
      <c r="C42" s="1196"/>
      <c r="D42" s="85"/>
      <c r="E42" s="1201" t="s">
        <v>30</v>
      </c>
      <c r="F42" s="1201"/>
      <c r="G42" s="1201"/>
      <c r="H42" s="1202"/>
      <c r="I42" s="390">
        <v>55207</v>
      </c>
      <c r="J42" s="391">
        <v>55543</v>
      </c>
      <c r="K42" s="391">
        <v>50370</v>
      </c>
      <c r="L42" s="391">
        <v>44150</v>
      </c>
      <c r="M42" s="392">
        <v>37463</v>
      </c>
    </row>
    <row r="43" spans="2:13" ht="27.75" customHeight="1" x14ac:dyDescent="0.2">
      <c r="B43" s="1195"/>
      <c r="C43" s="1196"/>
      <c r="D43" s="85"/>
      <c r="E43" s="1201" t="s">
        <v>31</v>
      </c>
      <c r="F43" s="1201"/>
      <c r="G43" s="1201"/>
      <c r="H43" s="1202"/>
      <c r="I43" s="390">
        <v>184259</v>
      </c>
      <c r="J43" s="391">
        <v>181308</v>
      </c>
      <c r="K43" s="391">
        <v>183814</v>
      </c>
      <c r="L43" s="391">
        <v>154899</v>
      </c>
      <c r="M43" s="392">
        <v>137961</v>
      </c>
    </row>
    <row r="44" spans="2:13" ht="27.75" customHeight="1" x14ac:dyDescent="0.2">
      <c r="B44" s="1195"/>
      <c r="C44" s="1196"/>
      <c r="D44" s="85"/>
      <c r="E44" s="1201" t="s">
        <v>32</v>
      </c>
      <c r="F44" s="1201"/>
      <c r="G44" s="1201"/>
      <c r="H44" s="1202"/>
      <c r="I44" s="390">
        <v>19</v>
      </c>
      <c r="J44" s="391">
        <v>20</v>
      </c>
      <c r="K44" s="391">
        <v>17</v>
      </c>
      <c r="L44" s="391">
        <v>12</v>
      </c>
      <c r="M44" s="392">
        <v>14</v>
      </c>
    </row>
    <row r="45" spans="2:13" ht="27.75" customHeight="1" x14ac:dyDescent="0.2">
      <c r="B45" s="1195"/>
      <c r="C45" s="1196"/>
      <c r="D45" s="85"/>
      <c r="E45" s="1201" t="s">
        <v>33</v>
      </c>
      <c r="F45" s="1201"/>
      <c r="G45" s="1201"/>
      <c r="H45" s="1202"/>
      <c r="I45" s="390">
        <v>520924</v>
      </c>
      <c r="J45" s="391">
        <v>494657</v>
      </c>
      <c r="K45" s="391">
        <v>388960</v>
      </c>
      <c r="L45" s="391">
        <v>375596</v>
      </c>
      <c r="M45" s="392">
        <v>363802</v>
      </c>
    </row>
    <row r="46" spans="2:13" ht="27.75" customHeight="1" x14ac:dyDescent="0.2">
      <c r="B46" s="1195"/>
      <c r="C46" s="1196"/>
      <c r="D46" s="86"/>
      <c r="E46" s="1203" t="s">
        <v>34</v>
      </c>
      <c r="F46" s="1203"/>
      <c r="G46" s="1203"/>
      <c r="H46" s="1204"/>
      <c r="I46" s="390">
        <v>51229</v>
      </c>
      <c r="J46" s="391">
        <v>35176</v>
      </c>
      <c r="K46" s="391">
        <v>27144</v>
      </c>
      <c r="L46" s="391">
        <v>26268</v>
      </c>
      <c r="M46" s="392">
        <v>24550</v>
      </c>
    </row>
    <row r="47" spans="2:13" ht="27.75" customHeight="1" x14ac:dyDescent="0.2">
      <c r="B47" s="1195"/>
      <c r="C47" s="1196"/>
      <c r="D47" s="87"/>
      <c r="E47" s="1205" t="s">
        <v>35</v>
      </c>
      <c r="F47" s="1206"/>
      <c r="G47" s="1206"/>
      <c r="H47" s="1207"/>
      <c r="I47" s="390" t="s">
        <v>497</v>
      </c>
      <c r="J47" s="391" t="s">
        <v>497</v>
      </c>
      <c r="K47" s="391" t="s">
        <v>497</v>
      </c>
      <c r="L47" s="391" t="s">
        <v>497</v>
      </c>
      <c r="M47" s="392" t="s">
        <v>497</v>
      </c>
    </row>
    <row r="48" spans="2:13" ht="27.75" customHeight="1" x14ac:dyDescent="0.2">
      <c r="B48" s="1195"/>
      <c r="C48" s="1196"/>
      <c r="D48" s="85"/>
      <c r="E48" s="1201" t="s">
        <v>36</v>
      </c>
      <c r="F48" s="1201"/>
      <c r="G48" s="1201"/>
      <c r="H48" s="1202"/>
      <c r="I48" s="390" t="s">
        <v>497</v>
      </c>
      <c r="J48" s="391" t="s">
        <v>497</v>
      </c>
      <c r="K48" s="391" t="s">
        <v>497</v>
      </c>
      <c r="L48" s="391" t="s">
        <v>497</v>
      </c>
      <c r="M48" s="392" t="s">
        <v>497</v>
      </c>
    </row>
    <row r="49" spans="2:13" ht="27.75" customHeight="1" x14ac:dyDescent="0.2">
      <c r="B49" s="1197"/>
      <c r="C49" s="1198"/>
      <c r="D49" s="85"/>
      <c r="E49" s="1201" t="s">
        <v>37</v>
      </c>
      <c r="F49" s="1201"/>
      <c r="G49" s="1201"/>
      <c r="H49" s="1202"/>
      <c r="I49" s="390" t="s">
        <v>497</v>
      </c>
      <c r="J49" s="391" t="s">
        <v>497</v>
      </c>
      <c r="K49" s="391" t="s">
        <v>497</v>
      </c>
      <c r="L49" s="391" t="s">
        <v>497</v>
      </c>
      <c r="M49" s="392" t="s">
        <v>497</v>
      </c>
    </row>
    <row r="50" spans="2:13" ht="27.75" customHeight="1" x14ac:dyDescent="0.2">
      <c r="B50" s="1208" t="s">
        <v>38</v>
      </c>
      <c r="C50" s="1209"/>
      <c r="D50" s="88"/>
      <c r="E50" s="1201" t="s">
        <v>39</v>
      </c>
      <c r="F50" s="1201"/>
      <c r="G50" s="1201"/>
      <c r="H50" s="1202"/>
      <c r="I50" s="390">
        <v>700196</v>
      </c>
      <c r="J50" s="391">
        <v>664365</v>
      </c>
      <c r="K50" s="391">
        <v>691496</v>
      </c>
      <c r="L50" s="391">
        <v>756037</v>
      </c>
      <c r="M50" s="392">
        <v>852702</v>
      </c>
    </row>
    <row r="51" spans="2:13" ht="27.75" customHeight="1" x14ac:dyDescent="0.2">
      <c r="B51" s="1195"/>
      <c r="C51" s="1196"/>
      <c r="D51" s="85"/>
      <c r="E51" s="1201" t="s">
        <v>40</v>
      </c>
      <c r="F51" s="1201"/>
      <c r="G51" s="1201"/>
      <c r="H51" s="1202"/>
      <c r="I51" s="390">
        <v>433253</v>
      </c>
      <c r="J51" s="391">
        <v>412569</v>
      </c>
      <c r="K51" s="391">
        <v>393759</v>
      </c>
      <c r="L51" s="391">
        <v>386205</v>
      </c>
      <c r="M51" s="392">
        <v>368168</v>
      </c>
    </row>
    <row r="52" spans="2:13" ht="27.75" customHeight="1" x14ac:dyDescent="0.2">
      <c r="B52" s="1197"/>
      <c r="C52" s="1198"/>
      <c r="D52" s="85"/>
      <c r="E52" s="1201" t="s">
        <v>41</v>
      </c>
      <c r="F52" s="1201"/>
      <c r="G52" s="1201"/>
      <c r="H52" s="1202"/>
      <c r="I52" s="390">
        <v>2919033</v>
      </c>
      <c r="J52" s="391">
        <v>2945329</v>
      </c>
      <c r="K52" s="391">
        <v>2940016</v>
      </c>
      <c r="L52" s="391">
        <v>2928071</v>
      </c>
      <c r="M52" s="392">
        <v>2903039</v>
      </c>
    </row>
    <row r="53" spans="2:13" ht="27.75" customHeight="1" thickBot="1" x14ac:dyDescent="0.25">
      <c r="B53" s="1210" t="s">
        <v>42</v>
      </c>
      <c r="C53" s="1211"/>
      <c r="D53" s="89"/>
      <c r="E53" s="1212" t="s">
        <v>43</v>
      </c>
      <c r="F53" s="1212"/>
      <c r="G53" s="1212"/>
      <c r="H53" s="1213"/>
      <c r="I53" s="393">
        <v>2695229</v>
      </c>
      <c r="J53" s="394">
        <v>2635986</v>
      </c>
      <c r="K53" s="394">
        <v>2463185</v>
      </c>
      <c r="L53" s="394">
        <v>2353550</v>
      </c>
      <c r="M53" s="395">
        <v>2239040</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U9kFPbkSsV32Yg6GlqR5IAyIFJpbGS6F0GxkJWogFyLw0w7r+irnrp6yq3yneY0DV3RiyudGHEyNjl94Qvm6Q==" saltValue="ftxeOWVkccHPd4zgkzX6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539</v>
      </c>
      <c r="G54" s="97" t="s">
        <v>540</v>
      </c>
      <c r="H54" s="98" t="s">
        <v>541</v>
      </c>
    </row>
    <row r="55" spans="2:8" ht="52.5" customHeight="1" x14ac:dyDescent="0.2">
      <c r="B55" s="99"/>
      <c r="C55" s="1222" t="s">
        <v>45</v>
      </c>
      <c r="D55" s="1222"/>
      <c r="E55" s="1223"/>
      <c r="F55" s="100">
        <v>147465</v>
      </c>
      <c r="G55" s="100">
        <v>148890</v>
      </c>
      <c r="H55" s="101">
        <v>156195</v>
      </c>
    </row>
    <row r="56" spans="2:8" ht="52.5" customHeight="1" x14ac:dyDescent="0.2">
      <c r="B56" s="102"/>
      <c r="C56" s="1224" t="s">
        <v>46</v>
      </c>
      <c r="D56" s="1224"/>
      <c r="E56" s="1225"/>
      <c r="F56" s="103">
        <v>17305</v>
      </c>
      <c r="G56" s="103">
        <v>14735</v>
      </c>
      <c r="H56" s="104">
        <v>19463</v>
      </c>
    </row>
    <row r="57" spans="2:8" ht="53.25" customHeight="1" x14ac:dyDescent="0.2">
      <c r="B57" s="102"/>
      <c r="C57" s="1226" t="s">
        <v>47</v>
      </c>
      <c r="D57" s="1226"/>
      <c r="E57" s="1227"/>
      <c r="F57" s="105">
        <v>147768</v>
      </c>
      <c r="G57" s="105">
        <v>138323</v>
      </c>
      <c r="H57" s="106">
        <v>127748</v>
      </c>
    </row>
    <row r="58" spans="2:8" ht="45.75" customHeight="1" x14ac:dyDescent="0.2">
      <c r="B58" s="107"/>
      <c r="C58" s="1214" t="s">
        <v>561</v>
      </c>
      <c r="D58" s="1215"/>
      <c r="E58" s="1216"/>
      <c r="F58" s="108">
        <v>48195</v>
      </c>
      <c r="G58" s="108">
        <v>44143</v>
      </c>
      <c r="H58" s="109">
        <v>40854</v>
      </c>
    </row>
    <row r="59" spans="2:8" ht="45.75" customHeight="1" x14ac:dyDescent="0.2">
      <c r="B59" s="107"/>
      <c r="C59" s="1214" t="s">
        <v>562</v>
      </c>
      <c r="D59" s="1215"/>
      <c r="E59" s="1216"/>
      <c r="F59" s="108">
        <v>21344</v>
      </c>
      <c r="G59" s="108">
        <v>22048</v>
      </c>
      <c r="H59" s="109">
        <v>20574</v>
      </c>
    </row>
    <row r="60" spans="2:8" ht="45.75" customHeight="1" x14ac:dyDescent="0.2">
      <c r="B60" s="107"/>
      <c r="C60" s="1214" t="s">
        <v>563</v>
      </c>
      <c r="D60" s="1215"/>
      <c r="E60" s="1216"/>
      <c r="F60" s="108">
        <v>18581</v>
      </c>
      <c r="G60" s="108">
        <v>20513</v>
      </c>
      <c r="H60" s="109">
        <v>19161</v>
      </c>
    </row>
    <row r="61" spans="2:8" ht="45.75" customHeight="1" x14ac:dyDescent="0.2">
      <c r="B61" s="107"/>
      <c r="C61" s="1214" t="s">
        <v>565</v>
      </c>
      <c r="D61" s="1215"/>
      <c r="E61" s="1216"/>
      <c r="F61" s="108">
        <v>11932</v>
      </c>
      <c r="G61" s="108">
        <v>12373</v>
      </c>
      <c r="H61" s="109">
        <v>12351</v>
      </c>
    </row>
    <row r="62" spans="2:8" ht="45.75" customHeight="1" thickBot="1" x14ac:dyDescent="0.25">
      <c r="B62" s="110"/>
      <c r="C62" s="1217" t="s">
        <v>564</v>
      </c>
      <c r="D62" s="1218"/>
      <c r="E62" s="1219"/>
      <c r="F62" s="111">
        <v>8908</v>
      </c>
      <c r="G62" s="111">
        <v>8910</v>
      </c>
      <c r="H62" s="112">
        <v>8913</v>
      </c>
    </row>
    <row r="63" spans="2:8" ht="52.5" customHeight="1" thickBot="1" x14ac:dyDescent="0.25">
      <c r="B63" s="113"/>
      <c r="C63" s="1220" t="s">
        <v>48</v>
      </c>
      <c r="D63" s="1220"/>
      <c r="E63" s="1221"/>
      <c r="F63" s="114">
        <v>312537</v>
      </c>
      <c r="G63" s="114">
        <v>301948</v>
      </c>
      <c r="H63" s="115">
        <v>303406</v>
      </c>
    </row>
    <row r="64" spans="2:8" ht="15" customHeight="1" x14ac:dyDescent="0.2"/>
  </sheetData>
  <sheetProtection algorithmName="SHA-512" hashValue="I5KI0ad9lqJjENB+6BwHrtJ7vMvcOozebXdcOva4151UxmiInuvx2wOGFrJmwscveHOXhQq3o4Z6d+EfjDCNIw==" saltValue="H3SHEwTQ33cLWIzsejqP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765FA-0176-463D-ACD5-42DCEB80A6A1}">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7"/>
      <c r="B1" s="1286"/>
      <c r="DD1" s="1228"/>
      <c r="DE1" s="1228"/>
    </row>
    <row r="2" spans="1:143" ht="25.5" customHeight="1" x14ac:dyDescent="0.2">
      <c r="A2" s="1285"/>
      <c r="C2" s="1285"/>
      <c r="O2" s="1285"/>
      <c r="P2" s="1285"/>
      <c r="Q2" s="1285"/>
      <c r="R2" s="1285"/>
      <c r="S2" s="1285"/>
      <c r="T2" s="1285"/>
      <c r="U2" s="1285"/>
      <c r="V2" s="1285"/>
      <c r="W2" s="1285"/>
      <c r="X2" s="1285"/>
      <c r="Y2" s="1285"/>
      <c r="Z2" s="1285"/>
      <c r="AA2" s="1285"/>
      <c r="AB2" s="1285"/>
      <c r="AC2" s="1285"/>
      <c r="AD2" s="1285"/>
      <c r="AE2" s="1285"/>
      <c r="AF2" s="1285"/>
      <c r="AG2" s="1285"/>
      <c r="AH2" s="1285"/>
      <c r="AI2" s="1285"/>
      <c r="AU2" s="1285"/>
      <c r="BG2" s="1285"/>
      <c r="BS2" s="1285"/>
      <c r="CE2" s="1285"/>
      <c r="CQ2" s="1285"/>
      <c r="DD2" s="1228"/>
      <c r="DE2" s="1228"/>
    </row>
    <row r="3" spans="1:143" ht="25.5" customHeight="1" x14ac:dyDescent="0.2">
      <c r="A3" s="1285"/>
      <c r="C3" s="1285"/>
      <c r="O3" s="1285"/>
      <c r="P3" s="1285"/>
      <c r="Q3" s="1285"/>
      <c r="R3" s="1285"/>
      <c r="S3" s="1285"/>
      <c r="T3" s="1285"/>
      <c r="U3" s="1285"/>
      <c r="V3" s="1285"/>
      <c r="W3" s="1285"/>
      <c r="X3" s="1285"/>
      <c r="Y3" s="1285"/>
      <c r="Z3" s="1285"/>
      <c r="AA3" s="1285"/>
      <c r="AB3" s="1285"/>
      <c r="AC3" s="1285"/>
      <c r="AD3" s="1285"/>
      <c r="AE3" s="1285"/>
      <c r="AF3" s="1285"/>
      <c r="AG3" s="1285"/>
      <c r="AH3" s="1285"/>
      <c r="AI3" s="1285"/>
      <c r="AU3" s="1285"/>
      <c r="BG3" s="1285"/>
      <c r="BS3" s="1285"/>
      <c r="CE3" s="1285"/>
      <c r="CQ3" s="1285"/>
      <c r="DD3" s="1228"/>
      <c r="DE3" s="1228"/>
    </row>
    <row r="4" spans="1:143" s="279" customFormat="1" ht="13" x14ac:dyDescent="0.2">
      <c r="A4" s="1285"/>
      <c r="B4" s="1285"/>
      <c r="C4" s="1285"/>
      <c r="D4" s="1285"/>
      <c r="E4" s="1285"/>
      <c r="F4" s="1285"/>
      <c r="G4" s="1285"/>
      <c r="H4" s="1285"/>
      <c r="I4" s="1285"/>
      <c r="J4" s="1285"/>
      <c r="K4" s="1285"/>
      <c r="L4" s="1285"/>
      <c r="M4" s="1285"/>
      <c r="N4" s="1285"/>
      <c r="O4" s="1285"/>
      <c r="P4" s="1285"/>
      <c r="Q4" s="1285"/>
      <c r="R4" s="1285"/>
      <c r="S4" s="1285"/>
      <c r="T4" s="1285"/>
      <c r="U4" s="1285"/>
      <c r="V4" s="1285"/>
      <c r="W4" s="1285"/>
      <c r="X4" s="1285"/>
      <c r="Y4" s="1285"/>
      <c r="Z4" s="1285"/>
      <c r="AA4" s="1285"/>
      <c r="AB4" s="1285"/>
      <c r="AC4" s="1285"/>
      <c r="AD4" s="1285"/>
      <c r="AE4" s="1285"/>
      <c r="AF4" s="1285"/>
      <c r="AG4" s="1285"/>
      <c r="AH4" s="1285"/>
      <c r="AI4" s="1285"/>
      <c r="AJ4" s="1285"/>
      <c r="AK4" s="1285"/>
      <c r="AL4" s="1285"/>
      <c r="AM4" s="1285"/>
      <c r="AN4" s="1285"/>
      <c r="AO4" s="1285"/>
      <c r="AP4" s="1285"/>
      <c r="AQ4" s="1285"/>
      <c r="AR4" s="1285"/>
      <c r="AS4" s="1285"/>
      <c r="AT4" s="1285"/>
      <c r="AU4" s="1285"/>
      <c r="AV4" s="1285"/>
      <c r="AW4" s="1285"/>
      <c r="AX4" s="1285"/>
      <c r="AY4" s="1285"/>
      <c r="AZ4" s="1285"/>
      <c r="BA4" s="1285"/>
      <c r="BB4" s="1285"/>
      <c r="BC4" s="1285"/>
      <c r="BD4" s="1285"/>
      <c r="BE4" s="1285"/>
      <c r="BF4" s="1285"/>
      <c r="BG4" s="1285"/>
      <c r="BH4" s="1285"/>
      <c r="BI4" s="1285"/>
      <c r="BJ4" s="1285"/>
      <c r="BK4" s="1285"/>
      <c r="BL4" s="1285"/>
      <c r="BM4" s="1285"/>
      <c r="BN4" s="1285"/>
      <c r="BO4" s="1285"/>
      <c r="BP4" s="1285"/>
      <c r="BQ4" s="1285"/>
      <c r="BR4" s="1285"/>
      <c r="BS4" s="1285"/>
      <c r="BT4" s="1285"/>
      <c r="BU4" s="1285"/>
      <c r="BV4" s="1285"/>
      <c r="BW4" s="1285"/>
      <c r="BX4" s="1285"/>
      <c r="BY4" s="1285"/>
      <c r="BZ4" s="1285"/>
      <c r="CA4" s="1285"/>
      <c r="CB4" s="1285"/>
      <c r="CC4" s="1285"/>
      <c r="CD4" s="1285"/>
      <c r="CE4" s="1285"/>
      <c r="CF4" s="1285"/>
      <c r="CG4" s="1285"/>
      <c r="CH4" s="1285"/>
      <c r="CI4" s="1285"/>
      <c r="CJ4" s="1285"/>
      <c r="CK4" s="1285"/>
      <c r="CL4" s="1285"/>
      <c r="CM4" s="1285"/>
      <c r="CN4" s="1285"/>
      <c r="CO4" s="1285"/>
      <c r="CP4" s="1285"/>
      <c r="CQ4" s="1285"/>
      <c r="CR4" s="1285"/>
      <c r="CS4" s="1285"/>
      <c r="CT4" s="1285"/>
      <c r="CU4" s="1285"/>
      <c r="CV4" s="1285"/>
      <c r="CW4" s="1285"/>
      <c r="CX4" s="1285"/>
      <c r="CY4" s="1285"/>
      <c r="CZ4" s="1285"/>
      <c r="DA4" s="1285"/>
      <c r="DB4" s="1285"/>
      <c r="DC4" s="1285"/>
      <c r="DD4" s="1285"/>
      <c r="DE4" s="1285"/>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5"/>
      <c r="B5" s="1285"/>
      <c r="C5" s="1285"/>
      <c r="D5" s="1285"/>
      <c r="E5" s="1285"/>
      <c r="F5" s="1285"/>
      <c r="G5" s="1285"/>
      <c r="H5" s="1285"/>
      <c r="I5" s="1285"/>
      <c r="J5" s="1285"/>
      <c r="K5" s="1285"/>
      <c r="L5" s="1285"/>
      <c r="M5" s="1285"/>
      <c r="N5" s="1285"/>
      <c r="O5" s="1285"/>
      <c r="P5" s="1285"/>
      <c r="Q5" s="1285"/>
      <c r="R5" s="1285"/>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1285"/>
      <c r="BF5" s="1285"/>
      <c r="BG5" s="1285"/>
      <c r="BH5" s="1285"/>
      <c r="BI5" s="1285"/>
      <c r="BJ5" s="1285"/>
      <c r="BK5" s="1285"/>
      <c r="BL5" s="1285"/>
      <c r="BM5" s="1285"/>
      <c r="BN5" s="1285"/>
      <c r="BO5" s="1285"/>
      <c r="BP5" s="1285"/>
      <c r="BQ5" s="1285"/>
      <c r="BR5" s="1285"/>
      <c r="BS5" s="1285"/>
      <c r="BT5" s="1285"/>
      <c r="BU5" s="1285"/>
      <c r="BV5" s="1285"/>
      <c r="BW5" s="1285"/>
      <c r="BX5" s="1285"/>
      <c r="BY5" s="1285"/>
      <c r="BZ5" s="1285"/>
      <c r="CA5" s="1285"/>
      <c r="CB5" s="1285"/>
      <c r="CC5" s="1285"/>
      <c r="CD5" s="1285"/>
      <c r="CE5" s="1285"/>
      <c r="CF5" s="1285"/>
      <c r="CG5" s="1285"/>
      <c r="CH5" s="1285"/>
      <c r="CI5" s="1285"/>
      <c r="CJ5" s="1285"/>
      <c r="CK5" s="1285"/>
      <c r="CL5" s="1285"/>
      <c r="CM5" s="1285"/>
      <c r="CN5" s="1285"/>
      <c r="CO5" s="1285"/>
      <c r="CP5" s="1285"/>
      <c r="CQ5" s="1285"/>
      <c r="CR5" s="1285"/>
      <c r="CS5" s="1285"/>
      <c r="CT5" s="1285"/>
      <c r="CU5" s="1285"/>
      <c r="CV5" s="1285"/>
      <c r="CW5" s="1285"/>
      <c r="CX5" s="1285"/>
      <c r="CY5" s="1285"/>
      <c r="CZ5" s="1285"/>
      <c r="DA5" s="1285"/>
      <c r="DB5" s="1285"/>
      <c r="DC5" s="1285"/>
      <c r="DD5" s="1285"/>
      <c r="DE5" s="1285"/>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5"/>
      <c r="B6" s="1285"/>
      <c r="C6" s="1285"/>
      <c r="D6" s="1285"/>
      <c r="E6" s="1285"/>
      <c r="F6" s="1285"/>
      <c r="G6" s="1285"/>
      <c r="H6" s="1285"/>
      <c r="I6" s="1285"/>
      <c r="J6" s="1285"/>
      <c r="K6" s="1285"/>
      <c r="L6" s="1285"/>
      <c r="M6" s="1285"/>
      <c r="N6" s="1285"/>
      <c r="O6" s="1285"/>
      <c r="P6" s="1285"/>
      <c r="Q6" s="1285"/>
      <c r="R6" s="1285"/>
      <c r="S6" s="1285"/>
      <c r="T6" s="1285"/>
      <c r="U6" s="1285"/>
      <c r="V6" s="1285"/>
      <c r="W6" s="1285"/>
      <c r="X6" s="1285"/>
      <c r="Y6" s="1285"/>
      <c r="Z6" s="1285"/>
      <c r="AA6" s="1285"/>
      <c r="AB6" s="1285"/>
      <c r="AC6" s="1285"/>
      <c r="AD6" s="1285"/>
      <c r="AE6" s="1285"/>
      <c r="AF6" s="1285"/>
      <c r="AG6" s="1285"/>
      <c r="AH6" s="1285"/>
      <c r="AI6" s="1285"/>
      <c r="AJ6" s="1285"/>
      <c r="AK6" s="1285"/>
      <c r="AL6" s="1285"/>
      <c r="AM6" s="1285"/>
      <c r="AN6" s="1285"/>
      <c r="AO6" s="1285"/>
      <c r="AP6" s="1285"/>
      <c r="AQ6" s="1285"/>
      <c r="AR6" s="1285"/>
      <c r="AS6" s="1285"/>
      <c r="AT6" s="1285"/>
      <c r="AU6" s="1285"/>
      <c r="AV6" s="1285"/>
      <c r="AW6" s="1285"/>
      <c r="AX6" s="1285"/>
      <c r="AY6" s="1285"/>
      <c r="AZ6" s="1285"/>
      <c r="BA6" s="1285"/>
      <c r="BB6" s="1285"/>
      <c r="BC6" s="1285"/>
      <c r="BD6" s="1285"/>
      <c r="BE6" s="1285"/>
      <c r="BF6" s="1285"/>
      <c r="BG6" s="1285"/>
      <c r="BH6" s="1285"/>
      <c r="BI6" s="1285"/>
      <c r="BJ6" s="1285"/>
      <c r="BK6" s="1285"/>
      <c r="BL6" s="1285"/>
      <c r="BM6" s="1285"/>
      <c r="BN6" s="1285"/>
      <c r="BO6" s="1285"/>
      <c r="BP6" s="1285"/>
      <c r="BQ6" s="1285"/>
      <c r="BR6" s="1285"/>
      <c r="BS6" s="1285"/>
      <c r="BT6" s="1285"/>
      <c r="BU6" s="1285"/>
      <c r="BV6" s="1285"/>
      <c r="BW6" s="1285"/>
      <c r="BX6" s="1285"/>
      <c r="BY6" s="1285"/>
      <c r="BZ6" s="1285"/>
      <c r="CA6" s="1285"/>
      <c r="CB6" s="1285"/>
      <c r="CC6" s="1285"/>
      <c r="CD6" s="1285"/>
      <c r="CE6" s="1285"/>
      <c r="CF6" s="1285"/>
      <c r="CG6" s="1285"/>
      <c r="CH6" s="1285"/>
      <c r="CI6" s="1285"/>
      <c r="CJ6" s="1285"/>
      <c r="CK6" s="1285"/>
      <c r="CL6" s="1285"/>
      <c r="CM6" s="1285"/>
      <c r="CN6" s="1285"/>
      <c r="CO6" s="1285"/>
      <c r="CP6" s="1285"/>
      <c r="CQ6" s="1285"/>
      <c r="CR6" s="1285"/>
      <c r="CS6" s="1285"/>
      <c r="CT6" s="1285"/>
      <c r="CU6" s="1285"/>
      <c r="CV6" s="1285"/>
      <c r="CW6" s="1285"/>
      <c r="CX6" s="1285"/>
      <c r="CY6" s="1285"/>
      <c r="CZ6" s="1285"/>
      <c r="DA6" s="1285"/>
      <c r="DB6" s="1285"/>
      <c r="DC6" s="1285"/>
      <c r="DD6" s="1285"/>
      <c r="DE6" s="1285"/>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5"/>
      <c r="B7" s="1285"/>
      <c r="C7" s="1285"/>
      <c r="D7" s="1285"/>
      <c r="E7" s="1285"/>
      <c r="F7" s="1285"/>
      <c r="G7" s="1285"/>
      <c r="H7" s="1285"/>
      <c r="I7" s="1285"/>
      <c r="J7" s="1285"/>
      <c r="K7" s="1285"/>
      <c r="L7" s="1285"/>
      <c r="M7" s="1285"/>
      <c r="N7" s="1285"/>
      <c r="O7" s="1285"/>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85"/>
      <c r="BG7" s="1285"/>
      <c r="BH7" s="1285"/>
      <c r="BI7" s="1285"/>
      <c r="BJ7" s="1285"/>
      <c r="BK7" s="1285"/>
      <c r="BL7" s="1285"/>
      <c r="BM7" s="1285"/>
      <c r="BN7" s="1285"/>
      <c r="BO7" s="1285"/>
      <c r="BP7" s="1285"/>
      <c r="BQ7" s="1285"/>
      <c r="BR7" s="1285"/>
      <c r="BS7" s="1285"/>
      <c r="BT7" s="1285"/>
      <c r="BU7" s="1285"/>
      <c r="BV7" s="1285"/>
      <c r="BW7" s="1285"/>
      <c r="BX7" s="1285"/>
      <c r="BY7" s="1285"/>
      <c r="BZ7" s="1285"/>
      <c r="CA7" s="1285"/>
      <c r="CB7" s="1285"/>
      <c r="CC7" s="1285"/>
      <c r="CD7" s="1285"/>
      <c r="CE7" s="1285"/>
      <c r="CF7" s="1285"/>
      <c r="CG7" s="1285"/>
      <c r="CH7" s="1285"/>
      <c r="CI7" s="1285"/>
      <c r="CJ7" s="1285"/>
      <c r="CK7" s="1285"/>
      <c r="CL7" s="1285"/>
      <c r="CM7" s="1285"/>
      <c r="CN7" s="1285"/>
      <c r="CO7" s="1285"/>
      <c r="CP7" s="1285"/>
      <c r="CQ7" s="1285"/>
      <c r="CR7" s="1285"/>
      <c r="CS7" s="1285"/>
      <c r="CT7" s="1285"/>
      <c r="CU7" s="1285"/>
      <c r="CV7" s="1285"/>
      <c r="CW7" s="1285"/>
      <c r="CX7" s="1285"/>
      <c r="CY7" s="1285"/>
      <c r="CZ7" s="1285"/>
      <c r="DA7" s="1285"/>
      <c r="DB7" s="1285"/>
      <c r="DC7" s="1285"/>
      <c r="DD7" s="1285"/>
      <c r="DE7" s="1285"/>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5"/>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285"/>
      <c r="AD8" s="1285"/>
      <c r="AE8" s="1285"/>
      <c r="AF8" s="1285"/>
      <c r="AG8" s="1285"/>
      <c r="AH8" s="1285"/>
      <c r="AI8" s="1285"/>
      <c r="AJ8" s="1285"/>
      <c r="AK8" s="1285"/>
      <c r="AL8" s="1285"/>
      <c r="AM8" s="1285"/>
      <c r="AN8" s="1285"/>
      <c r="AO8" s="1285"/>
      <c r="AP8" s="1285"/>
      <c r="AQ8" s="1285"/>
      <c r="AR8" s="1285"/>
      <c r="AS8" s="1285"/>
      <c r="AT8" s="1285"/>
      <c r="AU8" s="1285"/>
      <c r="AV8" s="1285"/>
      <c r="AW8" s="1285"/>
      <c r="AX8" s="1285"/>
      <c r="AY8" s="1285"/>
      <c r="AZ8" s="1285"/>
      <c r="BA8" s="1285"/>
      <c r="BB8" s="1285"/>
      <c r="BC8" s="1285"/>
      <c r="BD8" s="1285"/>
      <c r="BE8" s="1285"/>
      <c r="BF8" s="1285"/>
      <c r="BG8" s="1285"/>
      <c r="BH8" s="1285"/>
      <c r="BI8" s="1285"/>
      <c r="BJ8" s="1285"/>
      <c r="BK8" s="1285"/>
      <c r="BL8" s="1285"/>
      <c r="BM8" s="1285"/>
      <c r="BN8" s="1285"/>
      <c r="BO8" s="1285"/>
      <c r="BP8" s="1285"/>
      <c r="BQ8" s="1285"/>
      <c r="BR8" s="1285"/>
      <c r="BS8" s="1285"/>
      <c r="BT8" s="1285"/>
      <c r="BU8" s="1285"/>
      <c r="BV8" s="1285"/>
      <c r="BW8" s="1285"/>
      <c r="BX8" s="1285"/>
      <c r="BY8" s="1285"/>
      <c r="BZ8" s="1285"/>
      <c r="CA8" s="1285"/>
      <c r="CB8" s="1285"/>
      <c r="CC8" s="1285"/>
      <c r="CD8" s="1285"/>
      <c r="CE8" s="1285"/>
      <c r="CF8" s="1285"/>
      <c r="CG8" s="1285"/>
      <c r="CH8" s="1285"/>
      <c r="CI8" s="1285"/>
      <c r="CJ8" s="1285"/>
      <c r="CK8" s="1285"/>
      <c r="CL8" s="1285"/>
      <c r="CM8" s="1285"/>
      <c r="CN8" s="1285"/>
      <c r="CO8" s="1285"/>
      <c r="CP8" s="1285"/>
      <c r="CQ8" s="1285"/>
      <c r="CR8" s="1285"/>
      <c r="CS8" s="1285"/>
      <c r="CT8" s="1285"/>
      <c r="CU8" s="1285"/>
      <c r="CV8" s="1285"/>
      <c r="CW8" s="1285"/>
      <c r="CX8" s="1285"/>
      <c r="CY8" s="1285"/>
      <c r="CZ8" s="1285"/>
      <c r="DA8" s="1285"/>
      <c r="DB8" s="1285"/>
      <c r="DC8" s="1285"/>
      <c r="DD8" s="1285"/>
      <c r="DE8" s="1285"/>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5"/>
      <c r="B9" s="1285"/>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c r="AX9" s="1285"/>
      <c r="AY9" s="1285"/>
      <c r="AZ9" s="1285"/>
      <c r="BA9" s="1285"/>
      <c r="BB9" s="1285"/>
      <c r="BC9" s="1285"/>
      <c r="BD9" s="1285"/>
      <c r="BE9" s="1285"/>
      <c r="BF9" s="1285"/>
      <c r="BG9" s="1285"/>
      <c r="BH9" s="1285"/>
      <c r="BI9" s="1285"/>
      <c r="BJ9" s="1285"/>
      <c r="BK9" s="1285"/>
      <c r="BL9" s="1285"/>
      <c r="BM9" s="1285"/>
      <c r="BN9" s="1285"/>
      <c r="BO9" s="1285"/>
      <c r="BP9" s="1285"/>
      <c r="BQ9" s="1285"/>
      <c r="BR9" s="1285"/>
      <c r="BS9" s="1285"/>
      <c r="BT9" s="1285"/>
      <c r="BU9" s="1285"/>
      <c r="BV9" s="1285"/>
      <c r="BW9" s="1285"/>
      <c r="BX9" s="1285"/>
      <c r="BY9" s="1285"/>
      <c r="BZ9" s="1285"/>
      <c r="CA9" s="1285"/>
      <c r="CB9" s="1285"/>
      <c r="CC9" s="1285"/>
      <c r="CD9" s="1285"/>
      <c r="CE9" s="1285"/>
      <c r="CF9" s="1285"/>
      <c r="CG9" s="1285"/>
      <c r="CH9" s="1285"/>
      <c r="CI9" s="1285"/>
      <c r="CJ9" s="1285"/>
      <c r="CK9" s="1285"/>
      <c r="CL9" s="1285"/>
      <c r="CM9" s="1285"/>
      <c r="CN9" s="1285"/>
      <c r="CO9" s="1285"/>
      <c r="CP9" s="1285"/>
      <c r="CQ9" s="1285"/>
      <c r="CR9" s="1285"/>
      <c r="CS9" s="1285"/>
      <c r="CT9" s="1285"/>
      <c r="CU9" s="1285"/>
      <c r="CV9" s="1285"/>
      <c r="CW9" s="1285"/>
      <c r="CX9" s="1285"/>
      <c r="CY9" s="1285"/>
      <c r="CZ9" s="1285"/>
      <c r="DA9" s="1285"/>
      <c r="DB9" s="1285"/>
      <c r="DC9" s="1285"/>
      <c r="DD9" s="1285"/>
      <c r="DE9" s="1285"/>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5"/>
      <c r="B10" s="1285"/>
      <c r="C10" s="1285"/>
      <c r="D10" s="1285"/>
      <c r="E10" s="1285"/>
      <c r="F10" s="1285"/>
      <c r="G10" s="1285"/>
      <c r="H10" s="1285"/>
      <c r="I10" s="1285"/>
      <c r="J10" s="1285"/>
      <c r="K10" s="1285"/>
      <c r="L10" s="1285"/>
      <c r="M10" s="1285"/>
      <c r="N10" s="1285"/>
      <c r="O10" s="1285"/>
      <c r="P10" s="1285"/>
      <c r="Q10" s="1285"/>
      <c r="R10" s="1285"/>
      <c r="S10" s="1285"/>
      <c r="T10" s="1285"/>
      <c r="U10" s="1285"/>
      <c r="V10" s="1285"/>
      <c r="W10" s="1285"/>
      <c r="X10" s="1285"/>
      <c r="Y10" s="1285"/>
      <c r="Z10" s="1285"/>
      <c r="AA10" s="1285"/>
      <c r="AB10" s="1285"/>
      <c r="AC10" s="1285"/>
      <c r="AD10" s="1285"/>
      <c r="AE10" s="1285"/>
      <c r="AF10" s="1285"/>
      <c r="AG10" s="1285"/>
      <c r="AH10" s="1285"/>
      <c r="AI10" s="1285"/>
      <c r="AJ10" s="1285"/>
      <c r="AK10" s="1285"/>
      <c r="AL10" s="1285"/>
      <c r="AM10" s="1285"/>
      <c r="AN10" s="1285"/>
      <c r="AO10" s="1285"/>
      <c r="AP10" s="1285"/>
      <c r="AQ10" s="1285"/>
      <c r="AR10" s="1285"/>
      <c r="AS10" s="1285"/>
      <c r="AT10" s="1285"/>
      <c r="AU10" s="1285"/>
      <c r="AV10" s="1285"/>
      <c r="AW10" s="1285"/>
      <c r="AX10" s="1285"/>
      <c r="AY10" s="1285"/>
      <c r="AZ10" s="1285"/>
      <c r="BA10" s="1285"/>
      <c r="BB10" s="1285"/>
      <c r="BC10" s="1285"/>
      <c r="BD10" s="1285"/>
      <c r="BE10" s="1285"/>
      <c r="BF10" s="1285"/>
      <c r="BG10" s="1285"/>
      <c r="BH10" s="1285"/>
      <c r="BI10" s="1285"/>
      <c r="BJ10" s="1285"/>
      <c r="BK10" s="1285"/>
      <c r="BL10" s="1285"/>
      <c r="BM10" s="1285"/>
      <c r="BN10" s="1285"/>
      <c r="BO10" s="1285"/>
      <c r="BP10" s="1285"/>
      <c r="BQ10" s="1285"/>
      <c r="BR10" s="1285"/>
      <c r="BS10" s="1285"/>
      <c r="BT10" s="1285"/>
      <c r="BU10" s="1285"/>
      <c r="BV10" s="1285"/>
      <c r="BW10" s="1285"/>
      <c r="BX10" s="1285"/>
      <c r="BY10" s="1285"/>
      <c r="BZ10" s="1285"/>
      <c r="CA10" s="1285"/>
      <c r="CB10" s="1285"/>
      <c r="CC10" s="1285"/>
      <c r="CD10" s="1285"/>
      <c r="CE10" s="1285"/>
      <c r="CF10" s="1285"/>
      <c r="CG10" s="1285"/>
      <c r="CH10" s="1285"/>
      <c r="CI10" s="1285"/>
      <c r="CJ10" s="1285"/>
      <c r="CK10" s="1285"/>
      <c r="CL10" s="1285"/>
      <c r="CM10" s="1285"/>
      <c r="CN10" s="1285"/>
      <c r="CO10" s="1285"/>
      <c r="CP10" s="1285"/>
      <c r="CQ10" s="1285"/>
      <c r="CR10" s="1285"/>
      <c r="CS10" s="1285"/>
      <c r="CT10" s="1285"/>
      <c r="CU10" s="1285"/>
      <c r="CV10" s="1285"/>
      <c r="CW10" s="1285"/>
      <c r="CX10" s="1285"/>
      <c r="CY10" s="1285"/>
      <c r="CZ10" s="1285"/>
      <c r="DA10" s="1285"/>
      <c r="DB10" s="1285"/>
      <c r="DC10" s="1285"/>
      <c r="DD10" s="1285"/>
      <c r="DE10" s="1285"/>
      <c r="DF10" s="280"/>
      <c r="DG10" s="280"/>
      <c r="DH10" s="280"/>
      <c r="DI10" s="280"/>
      <c r="DJ10" s="280"/>
      <c r="DK10" s="280"/>
      <c r="DL10" s="280"/>
      <c r="DM10" s="280"/>
      <c r="DN10" s="280"/>
      <c r="DO10" s="280"/>
      <c r="DP10" s="280"/>
      <c r="DQ10" s="280"/>
      <c r="DR10" s="280"/>
      <c r="DS10" s="280"/>
      <c r="DT10" s="280"/>
      <c r="DU10" s="280"/>
      <c r="DV10" s="280"/>
      <c r="DW10" s="280"/>
      <c r="EM10" s="279" t="s">
        <v>625</v>
      </c>
    </row>
    <row r="11" spans="1:143" s="279" customFormat="1" ht="13" x14ac:dyDescent="0.2">
      <c r="A11" s="1285"/>
      <c r="B11" s="1285"/>
      <c r="C11" s="1285"/>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c r="Z11" s="1285"/>
      <c r="AA11" s="1285"/>
      <c r="AB11" s="1285"/>
      <c r="AC11" s="1285"/>
      <c r="AD11" s="1285"/>
      <c r="AE11" s="1285"/>
      <c r="AF11" s="1285"/>
      <c r="AG11" s="1285"/>
      <c r="AH11" s="1285"/>
      <c r="AI11" s="1285"/>
      <c r="AJ11" s="1285"/>
      <c r="AK11" s="1285"/>
      <c r="AL11" s="1285"/>
      <c r="AM11" s="1285"/>
      <c r="AN11" s="1285"/>
      <c r="AO11" s="1285"/>
      <c r="AP11" s="1285"/>
      <c r="AQ11" s="1285"/>
      <c r="AR11" s="1285"/>
      <c r="AS11" s="1285"/>
      <c r="AT11" s="1285"/>
      <c r="AU11" s="1285"/>
      <c r="AV11" s="1285"/>
      <c r="AW11" s="1285"/>
      <c r="AX11" s="1285"/>
      <c r="AY11" s="1285"/>
      <c r="AZ11" s="1285"/>
      <c r="BA11" s="1285"/>
      <c r="BB11" s="1285"/>
      <c r="BC11" s="1285"/>
      <c r="BD11" s="1285"/>
      <c r="BE11" s="1285"/>
      <c r="BF11" s="1285"/>
      <c r="BG11" s="1285"/>
      <c r="BH11" s="1285"/>
      <c r="BI11" s="1285"/>
      <c r="BJ11" s="1285"/>
      <c r="BK11" s="1285"/>
      <c r="BL11" s="1285"/>
      <c r="BM11" s="1285"/>
      <c r="BN11" s="1285"/>
      <c r="BO11" s="1285"/>
      <c r="BP11" s="1285"/>
      <c r="BQ11" s="1285"/>
      <c r="BR11" s="1285"/>
      <c r="BS11" s="1285"/>
      <c r="BT11" s="1285"/>
      <c r="BU11" s="1285"/>
      <c r="BV11" s="1285"/>
      <c r="BW11" s="1285"/>
      <c r="BX11" s="1285"/>
      <c r="BY11" s="1285"/>
      <c r="BZ11" s="1285"/>
      <c r="CA11" s="1285"/>
      <c r="CB11" s="1285"/>
      <c r="CC11" s="1285"/>
      <c r="CD11" s="1285"/>
      <c r="CE11" s="1285"/>
      <c r="CF11" s="1285"/>
      <c r="CG11" s="1285"/>
      <c r="CH11" s="1285"/>
      <c r="CI11" s="1285"/>
      <c r="CJ11" s="1285"/>
      <c r="CK11" s="1285"/>
      <c r="CL11" s="1285"/>
      <c r="CM11" s="1285"/>
      <c r="CN11" s="1285"/>
      <c r="CO11" s="1285"/>
      <c r="CP11" s="1285"/>
      <c r="CQ11" s="1285"/>
      <c r="CR11" s="1285"/>
      <c r="CS11" s="1285"/>
      <c r="CT11" s="1285"/>
      <c r="CU11" s="1285"/>
      <c r="CV11" s="1285"/>
      <c r="CW11" s="1285"/>
      <c r="CX11" s="1285"/>
      <c r="CY11" s="1285"/>
      <c r="CZ11" s="1285"/>
      <c r="DA11" s="1285"/>
      <c r="DB11" s="1285"/>
      <c r="DC11" s="1285"/>
      <c r="DD11" s="1285"/>
      <c r="DE11" s="1285"/>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5"/>
      <c r="B12" s="1285"/>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285"/>
      <c r="AA12" s="1285"/>
      <c r="AB12" s="1285"/>
      <c r="AC12" s="1285"/>
      <c r="AD12" s="1285"/>
      <c r="AE12" s="1285"/>
      <c r="AF12" s="1285"/>
      <c r="AG12" s="1285"/>
      <c r="AH12" s="1285"/>
      <c r="AI12" s="1285"/>
      <c r="AJ12" s="1285"/>
      <c r="AK12" s="1285"/>
      <c r="AL12" s="1285"/>
      <c r="AM12" s="1285"/>
      <c r="AN12" s="1285"/>
      <c r="AO12" s="1285"/>
      <c r="AP12" s="1285"/>
      <c r="AQ12" s="1285"/>
      <c r="AR12" s="1285"/>
      <c r="AS12" s="1285"/>
      <c r="AT12" s="1285"/>
      <c r="AU12" s="1285"/>
      <c r="AV12" s="1285"/>
      <c r="AW12" s="1285"/>
      <c r="AX12" s="1285"/>
      <c r="AY12" s="1285"/>
      <c r="AZ12" s="1285"/>
      <c r="BA12" s="1285"/>
      <c r="BB12" s="1285"/>
      <c r="BC12" s="1285"/>
      <c r="BD12" s="1285"/>
      <c r="BE12" s="1285"/>
      <c r="BF12" s="1285"/>
      <c r="BG12" s="1285"/>
      <c r="BH12" s="1285"/>
      <c r="BI12" s="1285"/>
      <c r="BJ12" s="1285"/>
      <c r="BK12" s="1285"/>
      <c r="BL12" s="1285"/>
      <c r="BM12" s="1285"/>
      <c r="BN12" s="1285"/>
      <c r="BO12" s="1285"/>
      <c r="BP12" s="1285"/>
      <c r="BQ12" s="1285"/>
      <c r="BR12" s="1285"/>
      <c r="BS12" s="1285"/>
      <c r="BT12" s="1285"/>
      <c r="BU12" s="1285"/>
      <c r="BV12" s="1285"/>
      <c r="BW12" s="1285"/>
      <c r="BX12" s="1285"/>
      <c r="BY12" s="1285"/>
      <c r="BZ12" s="1285"/>
      <c r="CA12" s="1285"/>
      <c r="CB12" s="1285"/>
      <c r="CC12" s="1285"/>
      <c r="CD12" s="1285"/>
      <c r="CE12" s="1285"/>
      <c r="CF12" s="1285"/>
      <c r="CG12" s="1285"/>
      <c r="CH12" s="1285"/>
      <c r="CI12" s="1285"/>
      <c r="CJ12" s="1285"/>
      <c r="CK12" s="1285"/>
      <c r="CL12" s="1285"/>
      <c r="CM12" s="1285"/>
      <c r="CN12" s="1285"/>
      <c r="CO12" s="1285"/>
      <c r="CP12" s="1285"/>
      <c r="CQ12" s="1285"/>
      <c r="CR12" s="1285"/>
      <c r="CS12" s="1285"/>
      <c r="CT12" s="1285"/>
      <c r="CU12" s="1285"/>
      <c r="CV12" s="1285"/>
      <c r="CW12" s="1285"/>
      <c r="CX12" s="1285"/>
      <c r="CY12" s="1285"/>
      <c r="CZ12" s="1285"/>
      <c r="DA12" s="1285"/>
      <c r="DB12" s="1285"/>
      <c r="DC12" s="1285"/>
      <c r="DD12" s="1285"/>
      <c r="DE12" s="1285"/>
      <c r="DF12" s="280"/>
      <c r="DG12" s="280"/>
      <c r="DH12" s="280"/>
      <c r="DI12" s="280"/>
      <c r="DJ12" s="280"/>
      <c r="DK12" s="280"/>
      <c r="DL12" s="280"/>
      <c r="DM12" s="280"/>
      <c r="DN12" s="280"/>
      <c r="DO12" s="280"/>
      <c r="DP12" s="280"/>
      <c r="DQ12" s="280"/>
      <c r="DR12" s="280"/>
      <c r="DS12" s="280"/>
      <c r="DT12" s="280"/>
      <c r="DU12" s="280"/>
      <c r="DV12" s="280"/>
      <c r="DW12" s="280"/>
      <c r="EM12" s="279" t="s">
        <v>625</v>
      </c>
    </row>
    <row r="13" spans="1:143" s="279" customFormat="1" ht="13" x14ac:dyDescent="0.2">
      <c r="A13" s="1285"/>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1285"/>
      <c r="AK13" s="1285"/>
      <c r="AL13" s="1285"/>
      <c r="AM13" s="1285"/>
      <c r="AN13" s="1285"/>
      <c r="AO13" s="1285"/>
      <c r="AP13" s="1285"/>
      <c r="AQ13" s="1285"/>
      <c r="AR13" s="1285"/>
      <c r="AS13" s="1285"/>
      <c r="AT13" s="1285"/>
      <c r="AU13" s="1285"/>
      <c r="AV13" s="1285"/>
      <c r="AW13" s="1285"/>
      <c r="AX13" s="1285"/>
      <c r="AY13" s="1285"/>
      <c r="AZ13" s="1285"/>
      <c r="BA13" s="1285"/>
      <c r="BB13" s="1285"/>
      <c r="BC13" s="1285"/>
      <c r="BD13" s="1285"/>
      <c r="BE13" s="1285"/>
      <c r="BF13" s="1285"/>
      <c r="BG13" s="1285"/>
      <c r="BH13" s="1285"/>
      <c r="BI13" s="1285"/>
      <c r="BJ13" s="1285"/>
      <c r="BK13" s="1285"/>
      <c r="BL13" s="1285"/>
      <c r="BM13" s="1285"/>
      <c r="BN13" s="1285"/>
      <c r="BO13" s="1285"/>
      <c r="BP13" s="1285"/>
      <c r="BQ13" s="1285"/>
      <c r="BR13" s="1285"/>
      <c r="BS13" s="1285"/>
      <c r="BT13" s="1285"/>
      <c r="BU13" s="1285"/>
      <c r="BV13" s="1285"/>
      <c r="BW13" s="1285"/>
      <c r="BX13" s="1285"/>
      <c r="BY13" s="1285"/>
      <c r="BZ13" s="1285"/>
      <c r="CA13" s="1285"/>
      <c r="CB13" s="1285"/>
      <c r="CC13" s="1285"/>
      <c r="CD13" s="1285"/>
      <c r="CE13" s="1285"/>
      <c r="CF13" s="1285"/>
      <c r="CG13" s="1285"/>
      <c r="CH13" s="1285"/>
      <c r="CI13" s="1285"/>
      <c r="CJ13" s="1285"/>
      <c r="CK13" s="1285"/>
      <c r="CL13" s="1285"/>
      <c r="CM13" s="1285"/>
      <c r="CN13" s="1285"/>
      <c r="CO13" s="1285"/>
      <c r="CP13" s="1285"/>
      <c r="CQ13" s="1285"/>
      <c r="CR13" s="1285"/>
      <c r="CS13" s="1285"/>
      <c r="CT13" s="1285"/>
      <c r="CU13" s="1285"/>
      <c r="CV13" s="1285"/>
      <c r="CW13" s="1285"/>
      <c r="CX13" s="1285"/>
      <c r="CY13" s="1285"/>
      <c r="CZ13" s="1285"/>
      <c r="DA13" s="1285"/>
      <c r="DB13" s="1285"/>
      <c r="DC13" s="1285"/>
      <c r="DD13" s="1285"/>
      <c r="DE13" s="1285"/>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5"/>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c r="AX14" s="1285"/>
      <c r="AY14" s="1285"/>
      <c r="AZ14" s="1285"/>
      <c r="BA14" s="1285"/>
      <c r="BB14" s="1285"/>
      <c r="BC14" s="1285"/>
      <c r="BD14" s="1285"/>
      <c r="BE14" s="1285"/>
      <c r="BF14" s="1285"/>
      <c r="BG14" s="1285"/>
      <c r="BH14" s="1285"/>
      <c r="BI14" s="1285"/>
      <c r="BJ14" s="1285"/>
      <c r="BK14" s="1285"/>
      <c r="BL14" s="1285"/>
      <c r="BM14" s="1285"/>
      <c r="BN14" s="1285"/>
      <c r="BO14" s="1285"/>
      <c r="BP14" s="1285"/>
      <c r="BQ14" s="1285"/>
      <c r="BR14" s="1285"/>
      <c r="BS14" s="1285"/>
      <c r="BT14" s="1285"/>
      <c r="BU14" s="1285"/>
      <c r="BV14" s="1285"/>
      <c r="BW14" s="1285"/>
      <c r="BX14" s="1285"/>
      <c r="BY14" s="1285"/>
      <c r="BZ14" s="1285"/>
      <c r="CA14" s="1285"/>
      <c r="CB14" s="1285"/>
      <c r="CC14" s="1285"/>
      <c r="CD14" s="1285"/>
      <c r="CE14" s="1285"/>
      <c r="CF14" s="1285"/>
      <c r="CG14" s="1285"/>
      <c r="CH14" s="1285"/>
      <c r="CI14" s="1285"/>
      <c r="CJ14" s="1285"/>
      <c r="CK14" s="1285"/>
      <c r="CL14" s="1285"/>
      <c r="CM14" s="1285"/>
      <c r="CN14" s="1285"/>
      <c r="CO14" s="1285"/>
      <c r="CP14" s="1285"/>
      <c r="CQ14" s="1285"/>
      <c r="CR14" s="1285"/>
      <c r="CS14" s="1285"/>
      <c r="CT14" s="1285"/>
      <c r="CU14" s="1285"/>
      <c r="CV14" s="1285"/>
      <c r="CW14" s="1285"/>
      <c r="CX14" s="1285"/>
      <c r="CY14" s="1285"/>
      <c r="CZ14" s="1285"/>
      <c r="DA14" s="1285"/>
      <c r="DB14" s="1285"/>
      <c r="DC14" s="1285"/>
      <c r="DD14" s="1285"/>
      <c r="DE14" s="1285"/>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5"/>
      <c r="C15" s="1285"/>
      <c r="D15" s="1285"/>
      <c r="E15" s="1285"/>
      <c r="F15" s="1285"/>
      <c r="G15" s="1285"/>
      <c r="H15" s="1285"/>
      <c r="I15" s="1285"/>
      <c r="J15" s="1285"/>
      <c r="K15" s="1285"/>
      <c r="L15" s="1285"/>
      <c r="M15" s="1285"/>
      <c r="N15" s="1285"/>
      <c r="O15" s="1285"/>
      <c r="P15" s="1285"/>
      <c r="Q15" s="1285"/>
      <c r="R15" s="1285"/>
      <c r="S15" s="1285"/>
      <c r="T15" s="1285"/>
      <c r="U15" s="1285"/>
      <c r="V15" s="1285"/>
      <c r="W15" s="1285"/>
      <c r="X15" s="1285"/>
      <c r="Y15" s="1285"/>
      <c r="Z15" s="1285"/>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5"/>
      <c r="AV15" s="1285"/>
      <c r="AW15" s="1285"/>
      <c r="AX15" s="1285"/>
      <c r="AY15" s="1285"/>
      <c r="AZ15" s="1285"/>
      <c r="BA15" s="1285"/>
      <c r="BB15" s="1285"/>
      <c r="BC15" s="1285"/>
      <c r="BD15" s="1285"/>
      <c r="BE15" s="1285"/>
      <c r="BF15" s="1285"/>
      <c r="BG15" s="1285"/>
      <c r="BH15" s="1285"/>
      <c r="BI15" s="1285"/>
      <c r="BJ15" s="1285"/>
      <c r="BK15" s="1285"/>
      <c r="BL15" s="1285"/>
      <c r="BM15" s="1285"/>
      <c r="BN15" s="1285"/>
      <c r="BO15" s="1285"/>
      <c r="BP15" s="1285"/>
      <c r="BQ15" s="1285"/>
      <c r="BR15" s="1285"/>
      <c r="BS15" s="1285"/>
      <c r="BT15" s="1285"/>
      <c r="BU15" s="1285"/>
      <c r="BV15" s="1285"/>
      <c r="BW15" s="1285"/>
      <c r="BX15" s="1285"/>
      <c r="BY15" s="1285"/>
      <c r="BZ15" s="1285"/>
      <c r="CA15" s="1285"/>
      <c r="CB15" s="1285"/>
      <c r="CC15" s="1285"/>
      <c r="CD15" s="1285"/>
      <c r="CE15" s="1285"/>
      <c r="CF15" s="1285"/>
      <c r="CG15" s="1285"/>
      <c r="CH15" s="1285"/>
      <c r="CI15" s="1285"/>
      <c r="CJ15" s="1285"/>
      <c r="CK15" s="1285"/>
      <c r="CL15" s="1285"/>
      <c r="CM15" s="1285"/>
      <c r="CN15" s="1285"/>
      <c r="CO15" s="1285"/>
      <c r="CP15" s="1285"/>
      <c r="CQ15" s="1285"/>
      <c r="CR15" s="1285"/>
      <c r="CS15" s="1285"/>
      <c r="CT15" s="1285"/>
      <c r="CU15" s="1285"/>
      <c r="CV15" s="1285"/>
      <c r="CW15" s="1285"/>
      <c r="CX15" s="1285"/>
      <c r="CY15" s="1285"/>
      <c r="CZ15" s="1285"/>
      <c r="DA15" s="1285"/>
      <c r="DB15" s="1285"/>
      <c r="DC15" s="1285"/>
      <c r="DD15" s="1285"/>
      <c r="DE15" s="1285"/>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5"/>
      <c r="C16" s="1285"/>
      <c r="D16" s="1285"/>
      <c r="E16" s="1285"/>
      <c r="F16" s="1285"/>
      <c r="G16" s="1285"/>
      <c r="H16" s="1285"/>
      <c r="I16" s="1285"/>
      <c r="J16" s="1285"/>
      <c r="K16" s="1285"/>
      <c r="L16" s="1285"/>
      <c r="M16" s="1285"/>
      <c r="N16" s="1285"/>
      <c r="O16" s="1285"/>
      <c r="P16" s="1285"/>
      <c r="Q16" s="1285"/>
      <c r="R16" s="1285"/>
      <c r="S16" s="1285"/>
      <c r="T16" s="1285"/>
      <c r="U16" s="1285"/>
      <c r="V16" s="1285"/>
      <c r="W16" s="1285"/>
      <c r="X16" s="1285"/>
      <c r="Y16" s="1285"/>
      <c r="Z16" s="1285"/>
      <c r="AA16" s="1285"/>
      <c r="AB16" s="1285"/>
      <c r="AC16" s="1285"/>
      <c r="AD16" s="1285"/>
      <c r="AE16" s="1285"/>
      <c r="AF16" s="1285"/>
      <c r="AG16" s="1285"/>
      <c r="AH16" s="1285"/>
      <c r="AI16" s="1285"/>
      <c r="AJ16" s="1285"/>
      <c r="AK16" s="1285"/>
      <c r="AL16" s="1285"/>
      <c r="AM16" s="1285"/>
      <c r="AN16" s="1285"/>
      <c r="AO16" s="1285"/>
      <c r="AP16" s="1285"/>
      <c r="AQ16" s="1285"/>
      <c r="AR16" s="1285"/>
      <c r="AS16" s="1285"/>
      <c r="AT16" s="1285"/>
      <c r="AU16" s="1285"/>
      <c r="AV16" s="1285"/>
      <c r="AW16" s="1285"/>
      <c r="AX16" s="1285"/>
      <c r="AY16" s="1285"/>
      <c r="AZ16" s="1285"/>
      <c r="BA16" s="1285"/>
      <c r="BB16" s="1285"/>
      <c r="BC16" s="1285"/>
      <c r="BD16" s="1285"/>
      <c r="BE16" s="1285"/>
      <c r="BF16" s="1285"/>
      <c r="BG16" s="1285"/>
      <c r="BH16" s="1285"/>
      <c r="BI16" s="1285"/>
      <c r="BJ16" s="1285"/>
      <c r="BK16" s="1285"/>
      <c r="BL16" s="1285"/>
      <c r="BM16" s="1285"/>
      <c r="BN16" s="1285"/>
      <c r="BO16" s="1285"/>
      <c r="BP16" s="1285"/>
      <c r="BQ16" s="1285"/>
      <c r="BR16" s="1285"/>
      <c r="BS16" s="1285"/>
      <c r="BT16" s="1285"/>
      <c r="BU16" s="1285"/>
      <c r="BV16" s="1285"/>
      <c r="BW16" s="1285"/>
      <c r="BX16" s="1285"/>
      <c r="BY16" s="1285"/>
      <c r="BZ16" s="1285"/>
      <c r="CA16" s="1285"/>
      <c r="CB16" s="1285"/>
      <c r="CC16" s="1285"/>
      <c r="CD16" s="1285"/>
      <c r="CE16" s="1285"/>
      <c r="CF16" s="1285"/>
      <c r="CG16" s="1285"/>
      <c r="CH16" s="1285"/>
      <c r="CI16" s="1285"/>
      <c r="CJ16" s="1285"/>
      <c r="CK16" s="1285"/>
      <c r="CL16" s="1285"/>
      <c r="CM16" s="1285"/>
      <c r="CN16" s="1285"/>
      <c r="CO16" s="1285"/>
      <c r="CP16" s="1285"/>
      <c r="CQ16" s="1285"/>
      <c r="CR16" s="1285"/>
      <c r="CS16" s="1285"/>
      <c r="CT16" s="1285"/>
      <c r="CU16" s="1285"/>
      <c r="CV16" s="1285"/>
      <c r="CW16" s="1285"/>
      <c r="CX16" s="1285"/>
      <c r="CY16" s="1285"/>
      <c r="CZ16" s="1285"/>
      <c r="DA16" s="1285"/>
      <c r="DB16" s="1285"/>
      <c r="DC16" s="1285"/>
      <c r="DD16" s="1285"/>
      <c r="DE16" s="1285"/>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1285"/>
      <c r="AL17" s="1285"/>
      <c r="AM17" s="1285"/>
      <c r="AN17" s="1285"/>
      <c r="AO17" s="1285"/>
      <c r="AP17" s="1285"/>
      <c r="AQ17" s="1285"/>
      <c r="AR17" s="1285"/>
      <c r="AS17" s="1285"/>
      <c r="AT17" s="1285"/>
      <c r="AU17" s="1285"/>
      <c r="AV17" s="1285"/>
      <c r="AW17" s="1285"/>
      <c r="AX17" s="1285"/>
      <c r="AY17" s="1285"/>
      <c r="AZ17" s="1285"/>
      <c r="BA17" s="1285"/>
      <c r="BB17" s="1285"/>
      <c r="BC17" s="1285"/>
      <c r="BD17" s="1285"/>
      <c r="BE17" s="1285"/>
      <c r="BF17" s="1285"/>
      <c r="BG17" s="1285"/>
      <c r="BH17" s="1285"/>
      <c r="BI17" s="1285"/>
      <c r="BJ17" s="1285"/>
      <c r="BK17" s="1285"/>
      <c r="BL17" s="1285"/>
      <c r="BM17" s="1285"/>
      <c r="BN17" s="1285"/>
      <c r="BO17" s="1285"/>
      <c r="BP17" s="1285"/>
      <c r="BQ17" s="1285"/>
      <c r="BR17" s="1285"/>
      <c r="BS17" s="1285"/>
      <c r="BT17" s="1285"/>
      <c r="BU17" s="1285"/>
      <c r="BV17" s="1285"/>
      <c r="BW17" s="1285"/>
      <c r="BX17" s="1285"/>
      <c r="BY17" s="1285"/>
      <c r="BZ17" s="1285"/>
      <c r="CA17" s="1285"/>
      <c r="CB17" s="1285"/>
      <c r="CC17" s="1285"/>
      <c r="CD17" s="1285"/>
      <c r="CE17" s="1285"/>
      <c r="CF17" s="1285"/>
      <c r="CG17" s="1285"/>
      <c r="CH17" s="1285"/>
      <c r="CI17" s="1285"/>
      <c r="CJ17" s="1285"/>
      <c r="CK17" s="1285"/>
      <c r="CL17" s="1285"/>
      <c r="CM17" s="1285"/>
      <c r="CN17" s="1285"/>
      <c r="CO17" s="1285"/>
      <c r="CP17" s="1285"/>
      <c r="CQ17" s="1285"/>
      <c r="CR17" s="1285"/>
      <c r="CS17" s="1285"/>
      <c r="CT17" s="1285"/>
      <c r="CU17" s="1285"/>
      <c r="CV17" s="1285"/>
      <c r="CW17" s="1285"/>
      <c r="CX17" s="1285"/>
      <c r="CY17" s="1285"/>
      <c r="CZ17" s="1285"/>
      <c r="DA17" s="1285"/>
      <c r="DB17" s="1285"/>
      <c r="DC17" s="1285"/>
      <c r="DD17" s="1285"/>
      <c r="DE17" s="1285"/>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c r="AH18" s="1285"/>
      <c r="AI18" s="1285"/>
      <c r="AJ18" s="1285"/>
      <c r="AK18" s="1285"/>
      <c r="AL18" s="1285"/>
      <c r="AM18" s="1285"/>
      <c r="AN18" s="1285"/>
      <c r="AO18" s="1285"/>
      <c r="AP18" s="1285"/>
      <c r="AQ18" s="1285"/>
      <c r="AR18" s="1285"/>
      <c r="AS18" s="1285"/>
      <c r="AT18" s="1285"/>
      <c r="AU18" s="1285"/>
      <c r="AV18" s="1285"/>
      <c r="AW18" s="1285"/>
      <c r="AX18" s="1285"/>
      <c r="AY18" s="1285"/>
      <c r="AZ18" s="1285"/>
      <c r="BA18" s="1285"/>
      <c r="BB18" s="1285"/>
      <c r="BC18" s="1285"/>
      <c r="BD18" s="1285"/>
      <c r="BE18" s="1285"/>
      <c r="BF18" s="1285"/>
      <c r="BG18" s="1285"/>
      <c r="BH18" s="1285"/>
      <c r="BI18" s="1285"/>
      <c r="BJ18" s="1285"/>
      <c r="BK18" s="1285"/>
      <c r="BL18" s="1285"/>
      <c r="BM18" s="1285"/>
      <c r="BN18" s="1285"/>
      <c r="BO18" s="1285"/>
      <c r="BP18" s="1285"/>
      <c r="BQ18" s="1285"/>
      <c r="BR18" s="1285"/>
      <c r="BS18" s="1285"/>
      <c r="BT18" s="1285"/>
      <c r="BU18" s="1285"/>
      <c r="BV18" s="1285"/>
      <c r="BW18" s="1285"/>
      <c r="BX18" s="1285"/>
      <c r="BY18" s="1285"/>
      <c r="BZ18" s="1285"/>
      <c r="CA18" s="1285"/>
      <c r="CB18" s="1285"/>
      <c r="CC18" s="1285"/>
      <c r="CD18" s="1285"/>
      <c r="CE18" s="1285"/>
      <c r="CF18" s="1285"/>
      <c r="CG18" s="1285"/>
      <c r="CH18" s="1285"/>
      <c r="CI18" s="1285"/>
      <c r="CJ18" s="1285"/>
      <c r="CK18" s="1285"/>
      <c r="CL18" s="1285"/>
      <c r="CM18" s="1285"/>
      <c r="CN18" s="1285"/>
      <c r="CO18" s="1285"/>
      <c r="CP18" s="1285"/>
      <c r="CQ18" s="1285"/>
      <c r="CR18" s="1285"/>
      <c r="CS18" s="1285"/>
      <c r="CT18" s="1285"/>
      <c r="CU18" s="1285"/>
      <c r="CV18" s="1285"/>
      <c r="CW18" s="1285"/>
      <c r="CX18" s="1285"/>
      <c r="CY18" s="1285"/>
      <c r="CZ18" s="1285"/>
      <c r="DA18" s="1285"/>
      <c r="DB18" s="1285"/>
      <c r="DC18" s="1285"/>
      <c r="DD18" s="1285"/>
      <c r="DE18" s="1285"/>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4"/>
      <c r="C21" s="1280"/>
      <c r="D21" s="1280"/>
      <c r="E21" s="1280"/>
      <c r="F21" s="1280"/>
      <c r="G21" s="1280"/>
      <c r="H21" s="1280"/>
      <c r="I21" s="1280"/>
      <c r="J21" s="1280"/>
      <c r="K21" s="1280"/>
      <c r="L21" s="1280"/>
      <c r="M21" s="1280"/>
      <c r="N21" s="1283"/>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3"/>
      <c r="AU21" s="1280"/>
      <c r="AV21" s="1280"/>
      <c r="AW21" s="1280"/>
      <c r="AX21" s="1280"/>
      <c r="AY21" s="1280"/>
      <c r="AZ21" s="1280"/>
      <c r="BA21" s="1280"/>
      <c r="BB21" s="1280"/>
      <c r="BC21" s="1280"/>
      <c r="BD21" s="1280"/>
      <c r="BE21" s="1280"/>
      <c r="BF21" s="1283"/>
      <c r="BG21" s="1280"/>
      <c r="BH21" s="1280"/>
      <c r="BI21" s="1280"/>
      <c r="BJ21" s="1280"/>
      <c r="BK21" s="1280"/>
      <c r="BL21" s="1280"/>
      <c r="BM21" s="1280"/>
      <c r="BN21" s="1280"/>
      <c r="BO21" s="1280"/>
      <c r="BP21" s="1280"/>
      <c r="BQ21" s="1280"/>
      <c r="BR21" s="1283"/>
      <c r="BS21" s="1280"/>
      <c r="BT21" s="1280"/>
      <c r="BU21" s="1280"/>
      <c r="BV21" s="1280"/>
      <c r="BW21" s="1280"/>
      <c r="BX21" s="1280"/>
      <c r="BY21" s="1280"/>
      <c r="BZ21" s="1280"/>
      <c r="CA21" s="1280"/>
      <c r="CB21" s="1280"/>
      <c r="CC21" s="1280"/>
      <c r="CD21" s="1283"/>
      <c r="CE21" s="1280"/>
      <c r="CF21" s="1280"/>
      <c r="CG21" s="1280"/>
      <c r="CH21" s="1280"/>
      <c r="CI21" s="1280"/>
      <c r="CJ21" s="1280"/>
      <c r="CK21" s="1280"/>
      <c r="CL21" s="1280"/>
      <c r="CM21" s="1280"/>
      <c r="CN21" s="1280"/>
      <c r="CO21" s="1280"/>
      <c r="CP21" s="1283"/>
      <c r="CQ21" s="1280"/>
      <c r="CR21" s="1280"/>
      <c r="CS21" s="1280"/>
      <c r="CT21" s="1280"/>
      <c r="CU21" s="1280"/>
      <c r="CV21" s="1280"/>
      <c r="CW21" s="1280"/>
      <c r="CX21" s="1280"/>
      <c r="CY21" s="1280"/>
      <c r="CZ21" s="1280"/>
      <c r="DA21" s="1280"/>
      <c r="DB21" s="1283"/>
      <c r="DC21" s="1280"/>
      <c r="DD21" s="1279"/>
      <c r="DE21" s="1228"/>
      <c r="MM21" s="1282"/>
    </row>
    <row r="22" spans="1:351" ht="16.5" x14ac:dyDescent="0.2">
      <c r="B22" s="1229"/>
      <c r="MM22" s="1282"/>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1" t="s">
        <v>624</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79"/>
    </row>
    <row r="42" spans="2:109" ht="13" x14ac:dyDescent="0.2">
      <c r="B42" s="1229"/>
      <c r="G42" s="1266"/>
      <c r="I42" s="1265"/>
      <c r="J42" s="1265"/>
      <c r="K42" s="1265"/>
      <c r="AM42" s="1266"/>
      <c r="AN42" s="1266" t="s">
        <v>620</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623</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618</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537</v>
      </c>
      <c r="BQ50" s="1238"/>
      <c r="BR50" s="1238"/>
      <c r="BS50" s="1238"/>
      <c r="BT50" s="1238"/>
      <c r="BU50" s="1238"/>
      <c r="BV50" s="1238"/>
      <c r="BW50" s="1238"/>
      <c r="BX50" s="1238" t="s">
        <v>538</v>
      </c>
      <c r="BY50" s="1238"/>
      <c r="BZ50" s="1238"/>
      <c r="CA50" s="1238"/>
      <c r="CB50" s="1238"/>
      <c r="CC50" s="1238"/>
      <c r="CD50" s="1238"/>
      <c r="CE50" s="1238"/>
      <c r="CF50" s="1238" t="s">
        <v>539</v>
      </c>
      <c r="CG50" s="1238"/>
      <c r="CH50" s="1238"/>
      <c r="CI50" s="1238"/>
      <c r="CJ50" s="1238"/>
      <c r="CK50" s="1238"/>
      <c r="CL50" s="1238"/>
      <c r="CM50" s="1238"/>
      <c r="CN50" s="1238" t="s">
        <v>540</v>
      </c>
      <c r="CO50" s="1238"/>
      <c r="CP50" s="1238"/>
      <c r="CQ50" s="1238"/>
      <c r="CR50" s="1238"/>
      <c r="CS50" s="1238"/>
      <c r="CT50" s="1238"/>
      <c r="CU50" s="1238"/>
      <c r="CV50" s="1238" t="s">
        <v>541</v>
      </c>
      <c r="CW50" s="1238"/>
      <c r="CX50" s="1238"/>
      <c r="CY50" s="1238"/>
      <c r="CZ50" s="1238"/>
      <c r="DA50" s="1238"/>
      <c r="DB50" s="1238"/>
      <c r="DC50" s="1238"/>
    </row>
    <row r="51" spans="1:109" ht="13.5" customHeight="1" x14ac:dyDescent="0.2">
      <c r="B51" s="1229"/>
      <c r="G51" s="1245"/>
      <c r="H51" s="1245"/>
      <c r="I51" s="1278"/>
      <c r="J51" s="1278"/>
      <c r="K51" s="1244"/>
      <c r="L51" s="1244"/>
      <c r="M51" s="1244"/>
      <c r="N51" s="1244"/>
      <c r="AM51" s="1243"/>
      <c r="AN51" s="1237" t="s">
        <v>617</v>
      </c>
      <c r="AO51" s="1237"/>
      <c r="AP51" s="1237"/>
      <c r="AQ51" s="1237"/>
      <c r="AR51" s="1237"/>
      <c r="AS51" s="1237"/>
      <c r="AT51" s="1237"/>
      <c r="AU51" s="1237"/>
      <c r="AV51" s="1237"/>
      <c r="AW51" s="1237"/>
      <c r="AX51" s="1237"/>
      <c r="AY51" s="1237"/>
      <c r="AZ51" s="1237"/>
      <c r="BA51" s="1237"/>
      <c r="BB51" s="1237" t="s">
        <v>615</v>
      </c>
      <c r="BC51" s="1237"/>
      <c r="BD51" s="1237"/>
      <c r="BE51" s="1237"/>
      <c r="BF51" s="1237"/>
      <c r="BG51" s="1237"/>
      <c r="BH51" s="1237"/>
      <c r="BI51" s="1237"/>
      <c r="BJ51" s="1237"/>
      <c r="BK51" s="1237"/>
      <c r="BL51" s="1237"/>
      <c r="BM51" s="1237"/>
      <c r="BN51" s="1237"/>
      <c r="BO51" s="1237"/>
      <c r="BP51" s="1236">
        <v>189</v>
      </c>
      <c r="BQ51" s="1236"/>
      <c r="BR51" s="1236"/>
      <c r="BS51" s="1236"/>
      <c r="BT51" s="1236"/>
      <c r="BU51" s="1236"/>
      <c r="BV51" s="1236"/>
      <c r="BW51" s="1236"/>
      <c r="BX51" s="1236">
        <v>183.4</v>
      </c>
      <c r="BY51" s="1236"/>
      <c r="BZ51" s="1236"/>
      <c r="CA51" s="1236"/>
      <c r="CB51" s="1236"/>
      <c r="CC51" s="1236"/>
      <c r="CD51" s="1236"/>
      <c r="CE51" s="1236"/>
      <c r="CF51" s="1236">
        <v>183.1</v>
      </c>
      <c r="CG51" s="1236"/>
      <c r="CH51" s="1236"/>
      <c r="CI51" s="1236"/>
      <c r="CJ51" s="1236"/>
      <c r="CK51" s="1236"/>
      <c r="CL51" s="1236"/>
      <c r="CM51" s="1236"/>
      <c r="CN51" s="1236">
        <v>173.8</v>
      </c>
      <c r="CO51" s="1236"/>
      <c r="CP51" s="1236"/>
      <c r="CQ51" s="1236"/>
      <c r="CR51" s="1236"/>
      <c r="CS51" s="1236"/>
      <c r="CT51" s="1236"/>
      <c r="CU51" s="1236"/>
      <c r="CV51" s="1236">
        <v>164.3</v>
      </c>
      <c r="CW51" s="1236"/>
      <c r="CX51" s="1236"/>
      <c r="CY51" s="1236"/>
      <c r="CZ51" s="1236"/>
      <c r="DA51" s="1236"/>
      <c r="DB51" s="1236"/>
      <c r="DC51" s="1236"/>
    </row>
    <row r="52" spans="1:109" ht="13" x14ac:dyDescent="0.2">
      <c r="B52" s="1229"/>
      <c r="G52" s="1245"/>
      <c r="H52" s="1245"/>
      <c r="I52" s="1278"/>
      <c r="J52" s="1278"/>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622</v>
      </c>
      <c r="BC53" s="1237"/>
      <c r="BD53" s="1237"/>
      <c r="BE53" s="1237"/>
      <c r="BF53" s="1237"/>
      <c r="BG53" s="1237"/>
      <c r="BH53" s="1237"/>
      <c r="BI53" s="1237"/>
      <c r="BJ53" s="1237"/>
      <c r="BK53" s="1237"/>
      <c r="BL53" s="1237"/>
      <c r="BM53" s="1237"/>
      <c r="BN53" s="1237"/>
      <c r="BO53" s="1237"/>
      <c r="BP53" s="1236">
        <v>53.5</v>
      </c>
      <c r="BQ53" s="1236"/>
      <c r="BR53" s="1236"/>
      <c r="BS53" s="1236"/>
      <c r="BT53" s="1236"/>
      <c r="BU53" s="1236"/>
      <c r="BV53" s="1236"/>
      <c r="BW53" s="1236"/>
      <c r="BX53" s="1236">
        <v>54.7</v>
      </c>
      <c r="BY53" s="1236"/>
      <c r="BZ53" s="1236"/>
      <c r="CA53" s="1236"/>
      <c r="CB53" s="1236"/>
      <c r="CC53" s="1236"/>
      <c r="CD53" s="1236"/>
      <c r="CE53" s="1236"/>
      <c r="CF53" s="1236">
        <v>56</v>
      </c>
      <c r="CG53" s="1236"/>
      <c r="CH53" s="1236"/>
      <c r="CI53" s="1236"/>
      <c r="CJ53" s="1236"/>
      <c r="CK53" s="1236"/>
      <c r="CL53" s="1236"/>
      <c r="CM53" s="1236"/>
      <c r="CN53" s="1236">
        <v>57.2</v>
      </c>
      <c r="CO53" s="1236"/>
      <c r="CP53" s="1236"/>
      <c r="CQ53" s="1236"/>
      <c r="CR53" s="1236"/>
      <c r="CS53" s="1236"/>
      <c r="CT53" s="1236"/>
      <c r="CU53" s="1236"/>
      <c r="CV53" s="1236">
        <v>58.5</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616</v>
      </c>
      <c r="AO55" s="1238"/>
      <c r="AP55" s="1238"/>
      <c r="AQ55" s="1238"/>
      <c r="AR55" s="1238"/>
      <c r="AS55" s="1238"/>
      <c r="AT55" s="1238"/>
      <c r="AU55" s="1238"/>
      <c r="AV55" s="1238"/>
      <c r="AW55" s="1238"/>
      <c r="AX55" s="1238"/>
      <c r="AY55" s="1238"/>
      <c r="AZ55" s="1238"/>
      <c r="BA55" s="1238"/>
      <c r="BB55" s="1237" t="s">
        <v>615</v>
      </c>
      <c r="BC55" s="1237"/>
      <c r="BD55" s="1237"/>
      <c r="BE55" s="1237"/>
      <c r="BF55" s="1237"/>
      <c r="BG55" s="1237"/>
      <c r="BH55" s="1237"/>
      <c r="BI55" s="1237"/>
      <c r="BJ55" s="1237"/>
      <c r="BK55" s="1237"/>
      <c r="BL55" s="1237"/>
      <c r="BM55" s="1237"/>
      <c r="BN55" s="1237"/>
      <c r="BO55" s="1237"/>
      <c r="BP55" s="1236">
        <v>196.3</v>
      </c>
      <c r="BQ55" s="1236"/>
      <c r="BR55" s="1236"/>
      <c r="BS55" s="1236"/>
      <c r="BT55" s="1236"/>
      <c r="BU55" s="1236"/>
      <c r="BV55" s="1236"/>
      <c r="BW55" s="1236"/>
      <c r="BX55" s="1236">
        <v>196.2</v>
      </c>
      <c r="BY55" s="1236"/>
      <c r="BZ55" s="1236"/>
      <c r="CA55" s="1236"/>
      <c r="CB55" s="1236"/>
      <c r="CC55" s="1236"/>
      <c r="CD55" s="1236"/>
      <c r="CE55" s="1236"/>
      <c r="CF55" s="1236">
        <v>198</v>
      </c>
      <c r="CG55" s="1236"/>
      <c r="CH55" s="1236"/>
      <c r="CI55" s="1236"/>
      <c r="CJ55" s="1236"/>
      <c r="CK55" s="1236"/>
      <c r="CL55" s="1236"/>
      <c r="CM55" s="1236"/>
      <c r="CN55" s="1236">
        <v>195.2</v>
      </c>
      <c r="CO55" s="1236"/>
      <c r="CP55" s="1236"/>
      <c r="CQ55" s="1236"/>
      <c r="CR55" s="1236"/>
      <c r="CS55" s="1236"/>
      <c r="CT55" s="1236"/>
      <c r="CU55" s="1236"/>
      <c r="CV55" s="1236">
        <v>193.6</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622</v>
      </c>
      <c r="BC57" s="1237"/>
      <c r="BD57" s="1237"/>
      <c r="BE57" s="1237"/>
      <c r="BF57" s="1237"/>
      <c r="BG57" s="1237"/>
      <c r="BH57" s="1237"/>
      <c r="BI57" s="1237"/>
      <c r="BJ57" s="1237"/>
      <c r="BK57" s="1237"/>
      <c r="BL57" s="1237"/>
      <c r="BM57" s="1237"/>
      <c r="BN57" s="1237"/>
      <c r="BO57" s="1237"/>
      <c r="BP57" s="1236">
        <v>56.1</v>
      </c>
      <c r="BQ57" s="1236"/>
      <c r="BR57" s="1236"/>
      <c r="BS57" s="1236"/>
      <c r="BT57" s="1236"/>
      <c r="BU57" s="1236"/>
      <c r="BV57" s="1236"/>
      <c r="BW57" s="1236"/>
      <c r="BX57" s="1236">
        <v>57.3</v>
      </c>
      <c r="BY57" s="1236"/>
      <c r="BZ57" s="1236"/>
      <c r="CA57" s="1236"/>
      <c r="CB57" s="1236"/>
      <c r="CC57" s="1236"/>
      <c r="CD57" s="1236"/>
      <c r="CE57" s="1236"/>
      <c r="CF57" s="1236">
        <v>60.1</v>
      </c>
      <c r="CG57" s="1236"/>
      <c r="CH57" s="1236"/>
      <c r="CI57" s="1236"/>
      <c r="CJ57" s="1236"/>
      <c r="CK57" s="1236"/>
      <c r="CL57" s="1236"/>
      <c r="CM57" s="1236"/>
      <c r="CN57" s="1236">
        <v>60.7</v>
      </c>
      <c r="CO57" s="1236"/>
      <c r="CP57" s="1236"/>
      <c r="CQ57" s="1236"/>
      <c r="CR57" s="1236"/>
      <c r="CS57" s="1236"/>
      <c r="CT57" s="1236"/>
      <c r="CU57" s="1236"/>
      <c r="CV57" s="1236">
        <v>60.1</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621</v>
      </c>
    </row>
    <row r="64" spans="1:109" ht="13" x14ac:dyDescent="0.2">
      <c r="B64" s="1229"/>
      <c r="G64" s="1266"/>
      <c r="I64" s="1268"/>
      <c r="J64" s="1268"/>
      <c r="K64" s="1268"/>
      <c r="L64" s="1268"/>
      <c r="M64" s="1268"/>
      <c r="N64" s="1267"/>
      <c r="AM64" s="1266"/>
      <c r="AN64" s="1266" t="s">
        <v>620</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 x14ac:dyDescent="0.2">
      <c r="B65" s="1229"/>
      <c r="AN65" s="1264" t="s">
        <v>619</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618</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537</v>
      </c>
      <c r="BQ72" s="1238"/>
      <c r="BR72" s="1238"/>
      <c r="BS72" s="1238"/>
      <c r="BT72" s="1238"/>
      <c r="BU72" s="1238"/>
      <c r="BV72" s="1238"/>
      <c r="BW72" s="1238"/>
      <c r="BX72" s="1238" t="s">
        <v>538</v>
      </c>
      <c r="BY72" s="1238"/>
      <c r="BZ72" s="1238"/>
      <c r="CA72" s="1238"/>
      <c r="CB72" s="1238"/>
      <c r="CC72" s="1238"/>
      <c r="CD72" s="1238"/>
      <c r="CE72" s="1238"/>
      <c r="CF72" s="1238" t="s">
        <v>539</v>
      </c>
      <c r="CG72" s="1238"/>
      <c r="CH72" s="1238"/>
      <c r="CI72" s="1238"/>
      <c r="CJ72" s="1238"/>
      <c r="CK72" s="1238"/>
      <c r="CL72" s="1238"/>
      <c r="CM72" s="1238"/>
      <c r="CN72" s="1238" t="s">
        <v>540</v>
      </c>
      <c r="CO72" s="1238"/>
      <c r="CP72" s="1238"/>
      <c r="CQ72" s="1238"/>
      <c r="CR72" s="1238"/>
      <c r="CS72" s="1238"/>
      <c r="CT72" s="1238"/>
      <c r="CU72" s="1238"/>
      <c r="CV72" s="1238" t="s">
        <v>541</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617</v>
      </c>
      <c r="AO73" s="1237"/>
      <c r="AP73" s="1237"/>
      <c r="AQ73" s="1237"/>
      <c r="AR73" s="1237"/>
      <c r="AS73" s="1237"/>
      <c r="AT73" s="1237"/>
      <c r="AU73" s="1237"/>
      <c r="AV73" s="1237"/>
      <c r="AW73" s="1237"/>
      <c r="AX73" s="1237"/>
      <c r="AY73" s="1237"/>
      <c r="AZ73" s="1237"/>
      <c r="BA73" s="1237"/>
      <c r="BB73" s="1237" t="s">
        <v>615</v>
      </c>
      <c r="BC73" s="1237"/>
      <c r="BD73" s="1237"/>
      <c r="BE73" s="1237"/>
      <c r="BF73" s="1237"/>
      <c r="BG73" s="1237"/>
      <c r="BH73" s="1237"/>
      <c r="BI73" s="1237"/>
      <c r="BJ73" s="1237"/>
      <c r="BK73" s="1237"/>
      <c r="BL73" s="1237"/>
      <c r="BM73" s="1237"/>
      <c r="BN73" s="1237"/>
      <c r="BO73" s="1237"/>
      <c r="BP73" s="1236">
        <v>189</v>
      </c>
      <c r="BQ73" s="1236"/>
      <c r="BR73" s="1236"/>
      <c r="BS73" s="1236"/>
      <c r="BT73" s="1236"/>
      <c r="BU73" s="1236"/>
      <c r="BV73" s="1236"/>
      <c r="BW73" s="1236"/>
      <c r="BX73" s="1236">
        <v>183.4</v>
      </c>
      <c r="BY73" s="1236"/>
      <c r="BZ73" s="1236"/>
      <c r="CA73" s="1236"/>
      <c r="CB73" s="1236"/>
      <c r="CC73" s="1236"/>
      <c r="CD73" s="1236"/>
      <c r="CE73" s="1236"/>
      <c r="CF73" s="1236">
        <v>183.1</v>
      </c>
      <c r="CG73" s="1236"/>
      <c r="CH73" s="1236"/>
      <c r="CI73" s="1236"/>
      <c r="CJ73" s="1236"/>
      <c r="CK73" s="1236"/>
      <c r="CL73" s="1236"/>
      <c r="CM73" s="1236"/>
      <c r="CN73" s="1236">
        <v>173.8</v>
      </c>
      <c r="CO73" s="1236"/>
      <c r="CP73" s="1236"/>
      <c r="CQ73" s="1236"/>
      <c r="CR73" s="1236"/>
      <c r="CS73" s="1236"/>
      <c r="CT73" s="1236"/>
      <c r="CU73" s="1236"/>
      <c r="CV73" s="1236">
        <v>164.3</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614</v>
      </c>
      <c r="BC75" s="1237"/>
      <c r="BD75" s="1237"/>
      <c r="BE75" s="1237"/>
      <c r="BF75" s="1237"/>
      <c r="BG75" s="1237"/>
      <c r="BH75" s="1237"/>
      <c r="BI75" s="1237"/>
      <c r="BJ75" s="1237"/>
      <c r="BK75" s="1237"/>
      <c r="BL75" s="1237"/>
      <c r="BM75" s="1237"/>
      <c r="BN75" s="1237"/>
      <c r="BO75" s="1237"/>
      <c r="BP75" s="1236">
        <v>19.399999999999999</v>
      </c>
      <c r="BQ75" s="1236"/>
      <c r="BR75" s="1236"/>
      <c r="BS75" s="1236"/>
      <c r="BT75" s="1236"/>
      <c r="BU75" s="1236"/>
      <c r="BV75" s="1236"/>
      <c r="BW75" s="1236"/>
      <c r="BX75" s="1236">
        <v>18.399999999999999</v>
      </c>
      <c r="BY75" s="1236"/>
      <c r="BZ75" s="1236"/>
      <c r="CA75" s="1236"/>
      <c r="CB75" s="1236"/>
      <c r="CC75" s="1236"/>
      <c r="CD75" s="1236"/>
      <c r="CE75" s="1236"/>
      <c r="CF75" s="1236">
        <v>17.899999999999999</v>
      </c>
      <c r="CG75" s="1236"/>
      <c r="CH75" s="1236"/>
      <c r="CI75" s="1236"/>
      <c r="CJ75" s="1236"/>
      <c r="CK75" s="1236"/>
      <c r="CL75" s="1236"/>
      <c r="CM75" s="1236"/>
      <c r="CN75" s="1236">
        <v>16.8</v>
      </c>
      <c r="CO75" s="1236"/>
      <c r="CP75" s="1236"/>
      <c r="CQ75" s="1236"/>
      <c r="CR75" s="1236"/>
      <c r="CS75" s="1236"/>
      <c r="CT75" s="1236"/>
      <c r="CU75" s="1236"/>
      <c r="CV75" s="1236">
        <v>15.3</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616</v>
      </c>
      <c r="AO77" s="1238"/>
      <c r="AP77" s="1238"/>
      <c r="AQ77" s="1238"/>
      <c r="AR77" s="1238"/>
      <c r="AS77" s="1238"/>
      <c r="AT77" s="1238"/>
      <c r="AU77" s="1238"/>
      <c r="AV77" s="1238"/>
      <c r="AW77" s="1238"/>
      <c r="AX77" s="1238"/>
      <c r="AY77" s="1238"/>
      <c r="AZ77" s="1238"/>
      <c r="BA77" s="1238"/>
      <c r="BB77" s="1237" t="s">
        <v>615</v>
      </c>
      <c r="BC77" s="1237"/>
      <c r="BD77" s="1237"/>
      <c r="BE77" s="1237"/>
      <c r="BF77" s="1237"/>
      <c r="BG77" s="1237"/>
      <c r="BH77" s="1237"/>
      <c r="BI77" s="1237"/>
      <c r="BJ77" s="1237"/>
      <c r="BK77" s="1237"/>
      <c r="BL77" s="1237"/>
      <c r="BM77" s="1237"/>
      <c r="BN77" s="1237"/>
      <c r="BO77" s="1237"/>
      <c r="BP77" s="1236">
        <v>196.3</v>
      </c>
      <c r="BQ77" s="1236"/>
      <c r="BR77" s="1236"/>
      <c r="BS77" s="1236"/>
      <c r="BT77" s="1236"/>
      <c r="BU77" s="1236"/>
      <c r="BV77" s="1236"/>
      <c r="BW77" s="1236"/>
      <c r="BX77" s="1236">
        <v>196.2</v>
      </c>
      <c r="BY77" s="1236"/>
      <c r="BZ77" s="1236"/>
      <c r="CA77" s="1236"/>
      <c r="CB77" s="1236"/>
      <c r="CC77" s="1236"/>
      <c r="CD77" s="1236"/>
      <c r="CE77" s="1236"/>
      <c r="CF77" s="1236">
        <v>198</v>
      </c>
      <c r="CG77" s="1236"/>
      <c r="CH77" s="1236"/>
      <c r="CI77" s="1236"/>
      <c r="CJ77" s="1236"/>
      <c r="CK77" s="1236"/>
      <c r="CL77" s="1236"/>
      <c r="CM77" s="1236"/>
      <c r="CN77" s="1236">
        <v>195.2</v>
      </c>
      <c r="CO77" s="1236"/>
      <c r="CP77" s="1236"/>
      <c r="CQ77" s="1236"/>
      <c r="CR77" s="1236"/>
      <c r="CS77" s="1236"/>
      <c r="CT77" s="1236"/>
      <c r="CU77" s="1236"/>
      <c r="CV77" s="1236">
        <v>193.6</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614</v>
      </c>
      <c r="BC79" s="1237"/>
      <c r="BD79" s="1237"/>
      <c r="BE79" s="1237"/>
      <c r="BF79" s="1237"/>
      <c r="BG79" s="1237"/>
      <c r="BH79" s="1237"/>
      <c r="BI79" s="1237"/>
      <c r="BJ79" s="1237"/>
      <c r="BK79" s="1237"/>
      <c r="BL79" s="1237"/>
      <c r="BM79" s="1237"/>
      <c r="BN79" s="1237"/>
      <c r="BO79" s="1237"/>
      <c r="BP79" s="1236">
        <v>14</v>
      </c>
      <c r="BQ79" s="1236"/>
      <c r="BR79" s="1236"/>
      <c r="BS79" s="1236"/>
      <c r="BT79" s="1236"/>
      <c r="BU79" s="1236"/>
      <c r="BV79" s="1236"/>
      <c r="BW79" s="1236"/>
      <c r="BX79" s="1236">
        <v>13.3</v>
      </c>
      <c r="BY79" s="1236"/>
      <c r="BZ79" s="1236"/>
      <c r="CA79" s="1236"/>
      <c r="CB79" s="1236"/>
      <c r="CC79" s="1236"/>
      <c r="CD79" s="1236"/>
      <c r="CE79" s="1236"/>
      <c r="CF79" s="1236">
        <v>12.7</v>
      </c>
      <c r="CG79" s="1236"/>
      <c r="CH79" s="1236"/>
      <c r="CI79" s="1236"/>
      <c r="CJ79" s="1236"/>
      <c r="CK79" s="1236"/>
      <c r="CL79" s="1236"/>
      <c r="CM79" s="1236"/>
      <c r="CN79" s="1236">
        <v>12.3</v>
      </c>
      <c r="CO79" s="1236"/>
      <c r="CP79" s="1236"/>
      <c r="CQ79" s="1236"/>
      <c r="CR79" s="1236"/>
      <c r="CS79" s="1236"/>
      <c r="CT79" s="1236"/>
      <c r="CU79" s="1236"/>
      <c r="CV79" s="1236">
        <v>11.9</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Sf9r67q5FKPKdhvNx0wx3n3K1G8+a3O8r9qS6GXNoOUY36c5pM6uDrUV8LNsk9YY463SKeWGEFPmBdZBrHPs2Q==" saltValue="OBTWJrsWna3lFSvyi9726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E0EA5-3FDF-4E10-8716-2C290384082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484</v>
      </c>
    </row>
  </sheetData>
  <sheetProtection algorithmName="SHA-512" hashValue="3ch5GTXTahbYHfYLv6ulD3CVfaCYYIlRJO4f6nSslrndrDpIlo/AOgHoLemy8TwkRBAzV77xN1uZswBoZBOKtQ==" saltValue="N+zp4dNw23cG+5J8ql9M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F2E82-4ABA-4309-980C-C280F2A8B5E6}">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484</v>
      </c>
    </row>
  </sheetData>
  <sheetProtection algorithmName="SHA-512" hashValue="PdfKnb0Y4rmYsM2oPKnLUzydQnfrBG5/bPhUuIyvDomEbPT08p4K4liTdeAiASc6o9uQa6+Bp73oiSlBJE4k+g==" saltValue="KEabDDOS0LzOxwvMvUt4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528</v>
      </c>
      <c r="B3" s="131"/>
      <c r="C3" s="132"/>
      <c r="D3" s="133">
        <v>20969</v>
      </c>
      <c r="E3" s="134"/>
      <c r="F3" s="135">
        <v>36736</v>
      </c>
      <c r="G3" s="136"/>
      <c r="H3" s="137"/>
    </row>
    <row r="4" spans="1:8" x14ac:dyDescent="0.2">
      <c r="A4" s="138"/>
      <c r="B4" s="139"/>
      <c r="C4" s="140"/>
      <c r="D4" s="141">
        <v>8726</v>
      </c>
      <c r="E4" s="142"/>
      <c r="F4" s="143">
        <v>13410</v>
      </c>
      <c r="G4" s="144"/>
      <c r="H4" s="145"/>
    </row>
    <row r="5" spans="1:8" x14ac:dyDescent="0.2">
      <c r="A5" s="126" t="s">
        <v>530</v>
      </c>
      <c r="B5" s="131"/>
      <c r="C5" s="132"/>
      <c r="D5" s="133">
        <v>21583</v>
      </c>
      <c r="E5" s="134"/>
      <c r="F5" s="135">
        <v>38259</v>
      </c>
      <c r="G5" s="136"/>
      <c r="H5" s="137"/>
    </row>
    <row r="6" spans="1:8" x14ac:dyDescent="0.2">
      <c r="A6" s="138"/>
      <c r="B6" s="139"/>
      <c r="C6" s="140"/>
      <c r="D6" s="141">
        <v>8408</v>
      </c>
      <c r="E6" s="142"/>
      <c r="F6" s="143">
        <v>13379</v>
      </c>
      <c r="G6" s="144"/>
      <c r="H6" s="145"/>
    </row>
    <row r="7" spans="1:8" x14ac:dyDescent="0.2">
      <c r="A7" s="126" t="s">
        <v>531</v>
      </c>
      <c r="B7" s="131"/>
      <c r="C7" s="132"/>
      <c r="D7" s="133">
        <v>19683</v>
      </c>
      <c r="E7" s="134"/>
      <c r="F7" s="135">
        <v>39075</v>
      </c>
      <c r="G7" s="136"/>
      <c r="H7" s="137"/>
    </row>
    <row r="8" spans="1:8" x14ac:dyDescent="0.2">
      <c r="A8" s="138"/>
      <c r="B8" s="139"/>
      <c r="C8" s="140"/>
      <c r="D8" s="141">
        <v>6671</v>
      </c>
      <c r="E8" s="142"/>
      <c r="F8" s="143">
        <v>13441</v>
      </c>
      <c r="G8" s="144"/>
      <c r="H8" s="145"/>
    </row>
    <row r="9" spans="1:8" x14ac:dyDescent="0.2">
      <c r="A9" s="126" t="s">
        <v>532</v>
      </c>
      <c r="B9" s="131"/>
      <c r="C9" s="132"/>
      <c r="D9" s="133">
        <v>21498</v>
      </c>
      <c r="E9" s="134"/>
      <c r="F9" s="135">
        <v>39072</v>
      </c>
      <c r="G9" s="136"/>
      <c r="H9" s="137"/>
    </row>
    <row r="10" spans="1:8" x14ac:dyDescent="0.2">
      <c r="A10" s="138"/>
      <c r="B10" s="139"/>
      <c r="C10" s="140"/>
      <c r="D10" s="141">
        <v>7492</v>
      </c>
      <c r="E10" s="142"/>
      <c r="F10" s="143">
        <v>14106</v>
      </c>
      <c r="G10" s="144"/>
      <c r="H10" s="145"/>
    </row>
    <row r="11" spans="1:8" x14ac:dyDescent="0.2">
      <c r="A11" s="126" t="s">
        <v>533</v>
      </c>
      <c r="B11" s="131"/>
      <c r="C11" s="132"/>
      <c r="D11" s="133">
        <v>19687</v>
      </c>
      <c r="E11" s="134"/>
      <c r="F11" s="135">
        <v>42833</v>
      </c>
      <c r="G11" s="136"/>
      <c r="H11" s="137"/>
    </row>
    <row r="12" spans="1:8" x14ac:dyDescent="0.2">
      <c r="A12" s="138"/>
      <c r="B12" s="139"/>
      <c r="C12" s="146"/>
      <c r="D12" s="141">
        <v>6897</v>
      </c>
      <c r="E12" s="142"/>
      <c r="F12" s="143">
        <v>15211</v>
      </c>
      <c r="G12" s="144"/>
      <c r="H12" s="145"/>
    </row>
    <row r="13" spans="1:8" x14ac:dyDescent="0.2">
      <c r="A13" s="126"/>
      <c r="B13" s="131"/>
      <c r="C13" s="147"/>
      <c r="D13" s="148">
        <v>20684</v>
      </c>
      <c r="E13" s="149"/>
      <c r="F13" s="150">
        <v>39195</v>
      </c>
      <c r="G13" s="151"/>
      <c r="H13" s="137"/>
    </row>
    <row r="14" spans="1:8" x14ac:dyDescent="0.2">
      <c r="A14" s="138"/>
      <c r="B14" s="139"/>
      <c r="C14" s="140"/>
      <c r="D14" s="141">
        <v>7639</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0.56000000000000005</v>
      </c>
      <c r="C19" s="152">
        <f>ROUND(VALUE(SUBSTITUTE(実質収支比率等に係る経年分析!G$48,"▲","-")),2)</f>
        <v>0.23</v>
      </c>
      <c r="D19" s="152">
        <f>ROUND(VALUE(SUBSTITUTE(実質収支比率等に係る経年分析!H$48,"▲","-")),2)</f>
        <v>0.52</v>
      </c>
      <c r="E19" s="152">
        <f>ROUND(VALUE(SUBSTITUTE(実質収支比率等に係る経年分析!I$48,"▲","-")),2)</f>
        <v>0.37</v>
      </c>
      <c r="F19" s="152">
        <f>ROUND(VALUE(SUBSTITUTE(実質収支比率等に係る経年分析!J$48,"▲","-")),2)</f>
        <v>2.33</v>
      </c>
    </row>
    <row r="20" spans="1:11" x14ac:dyDescent="0.2">
      <c r="A20" s="152" t="s">
        <v>53</v>
      </c>
      <c r="B20" s="152">
        <f>ROUND(VALUE(SUBSTITUTE(実質収支比率等に係る経年分析!F$47,"▲","-")),2)</f>
        <v>9.82</v>
      </c>
      <c r="C20" s="152">
        <f>ROUND(VALUE(SUBSTITUTE(実質収支比率等に係る経年分析!G$47,"▲","-")),2)</f>
        <v>9.01</v>
      </c>
      <c r="D20" s="152">
        <f>ROUND(VALUE(SUBSTITUTE(実質収支比率等に係る経年分析!H$47,"▲","-")),2)</f>
        <v>9.48</v>
      </c>
      <c r="E20" s="152">
        <f>ROUND(VALUE(SUBSTITUTE(実質収支比率等に係る経年分析!I$47,"▲","-")),2)</f>
        <v>9.49</v>
      </c>
      <c r="F20" s="152">
        <f>ROUND(VALUE(SUBSTITUTE(実質収支比率等に係る経年分析!J$47,"▲","-")),2)</f>
        <v>9.9</v>
      </c>
    </row>
    <row r="21" spans="1:11" x14ac:dyDescent="0.2">
      <c r="A21" s="152" t="s">
        <v>54</v>
      </c>
      <c r="B21" s="152">
        <f>IF(ISNUMBER(VALUE(SUBSTITUTE(実質収支比率等に係る経年分析!F$49,"▲","-"))),ROUND(VALUE(SUBSTITUTE(実質収支比率等に係る経年分析!F$49,"▲","-")),2),NA())</f>
        <v>-0.03</v>
      </c>
      <c r="C21" s="152">
        <f>IF(ISNUMBER(VALUE(SUBSTITUTE(実質収支比率等に係る経年分析!G$49,"▲","-"))),ROUND(VALUE(SUBSTITUTE(実質収支比率等に係る経年分析!G$49,"▲","-")),2),NA())</f>
        <v>-1.24</v>
      </c>
      <c r="D21" s="152">
        <f>IF(ISNUMBER(VALUE(SUBSTITUTE(実質収支比率等に係る経年分析!H$49,"▲","-"))),ROUND(VALUE(SUBSTITUTE(実質収支比率等に係る経年分析!H$49,"▲","-")),2),NA())</f>
        <v>0.18</v>
      </c>
      <c r="E21" s="152">
        <f>IF(ISNUMBER(VALUE(SUBSTITUTE(実質収支比率等に係る経年分析!I$49,"▲","-"))),ROUND(VALUE(SUBSTITUTE(実質収支比率等に係る経年分析!I$49,"▲","-")),2),NA())</f>
        <v>-0.14000000000000001</v>
      </c>
      <c r="F21" s="152">
        <f>IF(ISNUMBER(VALUE(SUBSTITUTE(実質収支比率等に係る経年分析!J$49,"▲","-"))),ROUND(VALUE(SUBSTITUTE(実質収支比率等に係る経年分析!J$49,"▲","-")),2),NA())</f>
        <v>2.2599999999999998</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0.95</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0.47</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0.01</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日本万国博覧会記念公園事業特別会計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0.03</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0.01</v>
      </c>
    </row>
    <row r="30" spans="1:11" x14ac:dyDescent="0.2">
      <c r="A30" s="153" t="str">
        <f>IF(連結実質赤字比率に係る赤字・黒字の構成分析!C$40="",NA(),連結実質赤字比率に係る赤字・黒字の構成分析!C$40)</f>
        <v>大阪府営住宅事業特別会計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0.09</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0.02</v>
      </c>
    </row>
    <row r="31" spans="1:11" x14ac:dyDescent="0.2">
      <c r="A31" s="153" t="str">
        <f>IF(連結実質赤字比率に係る赤字・黒字の構成分析!C$39="",NA(),連結実質赤字比率に係る赤字・黒字の構成分析!C$39)</f>
        <v>公債管理特別会計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7.0000000000000007E-2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0.05</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0.04</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0.04</v>
      </c>
    </row>
    <row r="32" spans="1:11" x14ac:dyDescent="0.2">
      <c r="A32" s="153" t="str">
        <f>IF(連結実質赤字比率に係る赤字・黒字の構成分析!C$38="",NA(),連結実質赤字比率に係る赤字・黒字の構成分析!C$38)</f>
        <v>大阪府流域下水道事業会計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0.11</v>
      </c>
    </row>
    <row r="33" spans="1:16" x14ac:dyDescent="0.2">
      <c r="A33" s="153" t="str">
        <f>IF(連結実質赤字比率に係る赤字・黒字の構成分析!C$37="",NA(),連結実質赤字比率に係る赤字・黒字の構成分析!C$37)</f>
        <v>大阪府中央卸売市場事業会計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0.06</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7.0000000000000007E-2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0.08</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0.09</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0.11</v>
      </c>
    </row>
    <row r="34" spans="1:16" x14ac:dyDescent="0.2">
      <c r="A34" s="153" t="str">
        <f>IF(連結実質赤字比率に係る赤字・黒字の構成分析!C$36="",NA(),連結実質赤字比率に係る赤字・黒字の構成分析!C$36)</f>
        <v>地方消費税清算特別会計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0.4</v>
      </c>
    </row>
    <row r="35" spans="1:16" x14ac:dyDescent="0.2">
      <c r="A35" s="153" t="str">
        <f>IF(連結実質赤字比率に係る赤字・黒字の構成分析!C$35="",NA(),連結実質赤字比率に係る赤字・黒字の構成分析!C$35)</f>
        <v>大阪府まちづくり促進事業会計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0.32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0.48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1.08</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0.33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0.12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0.18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0.31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1.82</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251130</v>
      </c>
      <c r="E42" s="154"/>
      <c r="F42" s="154"/>
      <c r="G42" s="154">
        <f>'実質公債費比率（分子）の構造'!L$52</f>
        <v>247515</v>
      </c>
      <c r="H42" s="154"/>
      <c r="I42" s="154"/>
      <c r="J42" s="154">
        <f>'実質公債費比率（分子）の構造'!M$52</f>
        <v>264049</v>
      </c>
      <c r="K42" s="154"/>
      <c r="L42" s="154"/>
      <c r="M42" s="154">
        <f>'実質公債費比率（分子）の構造'!N$52</f>
        <v>246752</v>
      </c>
      <c r="N42" s="154"/>
      <c r="O42" s="154"/>
      <c r="P42" s="154">
        <f>'実質公債費比率（分子）の構造'!O$52</f>
        <v>244852</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4254</v>
      </c>
      <c r="C44" s="154"/>
      <c r="D44" s="154"/>
      <c r="E44" s="154">
        <f>'実質公債費比率（分子）の構造'!L$50</f>
        <v>3189</v>
      </c>
      <c r="F44" s="154"/>
      <c r="G44" s="154"/>
      <c r="H44" s="154">
        <f>'実質公債費比率（分子）の構造'!M$50</f>
        <v>4009</v>
      </c>
      <c r="I44" s="154"/>
      <c r="J44" s="154"/>
      <c r="K44" s="154">
        <f>'実質公債費比率（分子）の構造'!N$50</f>
        <v>4307</v>
      </c>
      <c r="L44" s="154"/>
      <c r="M44" s="154"/>
      <c r="N44" s="154">
        <f>'実質公債費比率（分子）の構造'!O$50</f>
        <v>4469</v>
      </c>
      <c r="O44" s="154"/>
      <c r="P44" s="154"/>
    </row>
    <row r="45" spans="1:16" x14ac:dyDescent="0.2">
      <c r="A45" s="154" t="s">
        <v>64</v>
      </c>
      <c r="B45" s="154" t="str">
        <f>'実質公債費比率（分子）の構造'!K$49</f>
        <v>-</v>
      </c>
      <c r="C45" s="154"/>
      <c r="D45" s="154"/>
      <c r="E45" s="154">
        <f>'実質公債費比率（分子）の構造'!L$49</f>
        <v>0</v>
      </c>
      <c r="F45" s="154"/>
      <c r="G45" s="154"/>
      <c r="H45" s="154">
        <f>'実質公債費比率（分子）の構造'!M$49</f>
        <v>0</v>
      </c>
      <c r="I45" s="154"/>
      <c r="J45" s="154"/>
      <c r="K45" s="154">
        <f>'実質公債費比率（分子）の構造'!N$49</f>
        <v>2</v>
      </c>
      <c r="L45" s="154"/>
      <c r="M45" s="154"/>
      <c r="N45" s="154">
        <f>'実質公債費比率（分子）の構造'!O$49</f>
        <v>2</v>
      </c>
      <c r="O45" s="154"/>
      <c r="P45" s="154"/>
    </row>
    <row r="46" spans="1:16" x14ac:dyDescent="0.2">
      <c r="A46" s="154" t="s">
        <v>65</v>
      </c>
      <c r="B46" s="154">
        <f>'実質公債費比率（分子）の構造'!K$48</f>
        <v>12483</v>
      </c>
      <c r="C46" s="154"/>
      <c r="D46" s="154"/>
      <c r="E46" s="154">
        <f>'実質公債費比率（分子）の構造'!L$48</f>
        <v>11290</v>
      </c>
      <c r="F46" s="154"/>
      <c r="G46" s="154"/>
      <c r="H46" s="154">
        <f>'実質公債費比率（分子）の構造'!M$48</f>
        <v>11119</v>
      </c>
      <c r="I46" s="154"/>
      <c r="J46" s="154"/>
      <c r="K46" s="154">
        <f>'実質公債費比率（分子）の構造'!N$48</f>
        <v>10356</v>
      </c>
      <c r="L46" s="154"/>
      <c r="M46" s="154"/>
      <c r="N46" s="154">
        <f>'実質公債費比率（分子）の構造'!O$48</f>
        <v>7432</v>
      </c>
      <c r="O46" s="154"/>
      <c r="P46" s="154"/>
    </row>
    <row r="47" spans="1:16" x14ac:dyDescent="0.2">
      <c r="A47" s="154" t="s">
        <v>66</v>
      </c>
      <c r="B47" s="154">
        <f>'実質公債費比率（分子）の構造'!K$47</f>
        <v>230747</v>
      </c>
      <c r="C47" s="154"/>
      <c r="D47" s="154"/>
      <c r="E47" s="154">
        <f>'実質公債費比率（分子）の構造'!L$47</f>
        <v>229750</v>
      </c>
      <c r="F47" s="154"/>
      <c r="G47" s="154"/>
      <c r="H47" s="154">
        <f>'実質公債費比率（分子）の構造'!M$47</f>
        <v>225308</v>
      </c>
      <c r="I47" s="154"/>
      <c r="J47" s="154"/>
      <c r="K47" s="154">
        <f>'実質公債費比率（分子）の構造'!N$47</f>
        <v>229707</v>
      </c>
      <c r="L47" s="154"/>
      <c r="M47" s="154"/>
      <c r="N47" s="154">
        <f>'実質公債費比率（分子）の構造'!O$47</f>
        <v>233466</v>
      </c>
      <c r="O47" s="154"/>
      <c r="P47" s="154"/>
    </row>
    <row r="48" spans="1:16" x14ac:dyDescent="0.2">
      <c r="A48" s="154" t="s">
        <v>67</v>
      </c>
      <c r="B48" s="154">
        <f>'実質公債費比率（分子）の構造'!K$46</f>
        <v>118290</v>
      </c>
      <c r="C48" s="154"/>
      <c r="D48" s="154"/>
      <c r="E48" s="154">
        <f>'実質公債費比率（分子）の構造'!L$46</f>
        <v>112986</v>
      </c>
      <c r="F48" s="154"/>
      <c r="G48" s="154"/>
      <c r="H48" s="154">
        <f>'実質公債費比率（分子）の構造'!M$46</f>
        <v>88848</v>
      </c>
      <c r="I48" s="154"/>
      <c r="J48" s="154"/>
      <c r="K48" s="154">
        <f>'実質公債費比率（分子）の構造'!N$46</f>
        <v>86482</v>
      </c>
      <c r="L48" s="154"/>
      <c r="M48" s="154"/>
      <c r="N48" s="154">
        <f>'実質公債費比率（分子）の構造'!O$46</f>
        <v>68913</v>
      </c>
      <c r="O48" s="154"/>
      <c r="P48" s="154"/>
    </row>
    <row r="49" spans="1:16" x14ac:dyDescent="0.2">
      <c r="A49" s="154" t="s">
        <v>68</v>
      </c>
      <c r="B49" s="154">
        <f>'実質公債費比率（分子）の構造'!K$45</f>
        <v>143561</v>
      </c>
      <c r="C49" s="154"/>
      <c r="D49" s="154"/>
      <c r="E49" s="154">
        <f>'実質公債費比率（分子）の構造'!L$45</f>
        <v>149023</v>
      </c>
      <c r="F49" s="154"/>
      <c r="G49" s="154"/>
      <c r="H49" s="154">
        <f>'実質公債費比率（分子）の構造'!M$45</f>
        <v>173750</v>
      </c>
      <c r="I49" s="154"/>
      <c r="J49" s="154"/>
      <c r="K49" s="154">
        <f>'実質公債費比率（分子）の構造'!N$45</f>
        <v>117541</v>
      </c>
      <c r="L49" s="154"/>
      <c r="M49" s="154"/>
      <c r="N49" s="154">
        <f>'実質公債費比率（分子）の構造'!O$45</f>
        <v>114177</v>
      </c>
      <c r="O49" s="154"/>
      <c r="P49" s="154"/>
    </row>
    <row r="50" spans="1:16" x14ac:dyDescent="0.2">
      <c r="A50" s="154" t="s">
        <v>69</v>
      </c>
      <c r="B50" s="154" t="e">
        <f>NA()</f>
        <v>#N/A</v>
      </c>
      <c r="C50" s="154">
        <f>IF(ISNUMBER('実質公債費比率（分子）の構造'!K$53),'実質公債費比率（分子）の構造'!K$53,NA())</f>
        <v>258205</v>
      </c>
      <c r="D50" s="154" t="e">
        <f>NA()</f>
        <v>#N/A</v>
      </c>
      <c r="E50" s="154" t="e">
        <f>NA()</f>
        <v>#N/A</v>
      </c>
      <c r="F50" s="154">
        <f>IF(ISNUMBER('実質公債費比率（分子）の構造'!L$53),'実質公債費比率（分子）の構造'!L$53,NA())</f>
        <v>258723</v>
      </c>
      <c r="G50" s="154" t="e">
        <f>NA()</f>
        <v>#N/A</v>
      </c>
      <c r="H50" s="154" t="e">
        <f>NA()</f>
        <v>#N/A</v>
      </c>
      <c r="I50" s="154">
        <f>IF(ISNUMBER('実質公債費比率（分子）の構造'!M$53),'実質公債費比率（分子）の構造'!M$53,NA())</f>
        <v>238985</v>
      </c>
      <c r="J50" s="154" t="e">
        <f>NA()</f>
        <v>#N/A</v>
      </c>
      <c r="K50" s="154" t="e">
        <f>NA()</f>
        <v>#N/A</v>
      </c>
      <c r="L50" s="154">
        <f>IF(ISNUMBER('実質公債費比率（分子）の構造'!N$53),'実質公債費比率（分子）の構造'!N$53,NA())</f>
        <v>201643</v>
      </c>
      <c r="M50" s="154" t="e">
        <f>NA()</f>
        <v>#N/A</v>
      </c>
      <c r="N50" s="154" t="e">
        <f>NA()</f>
        <v>#N/A</v>
      </c>
      <c r="O50" s="154">
        <f>IF(ISNUMBER('実質公債費比率（分子）の構造'!O$53),'実質公債費比率（分子）の構造'!O$53,NA())</f>
        <v>183607</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2919033</v>
      </c>
      <c r="E56" s="153"/>
      <c r="F56" s="153"/>
      <c r="G56" s="153">
        <f>'将来負担比率（分子）の構造'!J$52</f>
        <v>2945329</v>
      </c>
      <c r="H56" s="153"/>
      <c r="I56" s="153"/>
      <c r="J56" s="153">
        <f>'将来負担比率（分子）の構造'!K$52</f>
        <v>2940016</v>
      </c>
      <c r="K56" s="153"/>
      <c r="L56" s="153"/>
      <c r="M56" s="153">
        <f>'将来負担比率（分子）の構造'!L$52</f>
        <v>2928071</v>
      </c>
      <c r="N56" s="153"/>
      <c r="O56" s="153"/>
      <c r="P56" s="153">
        <f>'将来負担比率（分子）の構造'!M$52</f>
        <v>2903039</v>
      </c>
    </row>
    <row r="57" spans="1:16" x14ac:dyDescent="0.2">
      <c r="A57" s="153" t="s">
        <v>40</v>
      </c>
      <c r="B57" s="153"/>
      <c r="C57" s="153"/>
      <c r="D57" s="153">
        <f>'将来負担比率（分子）の構造'!I$51</f>
        <v>433253</v>
      </c>
      <c r="E57" s="153"/>
      <c r="F57" s="153"/>
      <c r="G57" s="153">
        <f>'将来負担比率（分子）の構造'!J$51</f>
        <v>412569</v>
      </c>
      <c r="H57" s="153"/>
      <c r="I57" s="153"/>
      <c r="J57" s="153">
        <f>'将来負担比率（分子）の構造'!K$51</f>
        <v>393759</v>
      </c>
      <c r="K57" s="153"/>
      <c r="L57" s="153"/>
      <c r="M57" s="153">
        <f>'将来負担比率（分子）の構造'!L$51</f>
        <v>386205</v>
      </c>
      <c r="N57" s="153"/>
      <c r="O57" s="153"/>
      <c r="P57" s="153">
        <f>'将来負担比率（分子）の構造'!M$51</f>
        <v>368168</v>
      </c>
    </row>
    <row r="58" spans="1:16" x14ac:dyDescent="0.2">
      <c r="A58" s="153" t="s">
        <v>39</v>
      </c>
      <c r="B58" s="153"/>
      <c r="C58" s="153"/>
      <c r="D58" s="153">
        <f>'将来負担比率（分子）の構造'!I$50</f>
        <v>700196</v>
      </c>
      <c r="E58" s="153"/>
      <c r="F58" s="153"/>
      <c r="G58" s="153">
        <f>'将来負担比率（分子）の構造'!J$50</f>
        <v>664365</v>
      </c>
      <c r="H58" s="153"/>
      <c r="I58" s="153"/>
      <c r="J58" s="153">
        <f>'将来負担比率（分子）の構造'!K$50</f>
        <v>691496</v>
      </c>
      <c r="K58" s="153"/>
      <c r="L58" s="153"/>
      <c r="M58" s="153">
        <f>'将来負担比率（分子）の構造'!L$50</f>
        <v>756037</v>
      </c>
      <c r="N58" s="153"/>
      <c r="O58" s="153"/>
      <c r="P58" s="153">
        <f>'将来負担比率（分子）の構造'!M$50</f>
        <v>852702</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51229</v>
      </c>
      <c r="C61" s="153"/>
      <c r="D61" s="153"/>
      <c r="E61" s="153">
        <f>'将来負担比率（分子）の構造'!J$46</f>
        <v>35176</v>
      </c>
      <c r="F61" s="153"/>
      <c r="G61" s="153"/>
      <c r="H61" s="153">
        <f>'将来負担比率（分子）の構造'!K$46</f>
        <v>27144</v>
      </c>
      <c r="I61" s="153"/>
      <c r="J61" s="153"/>
      <c r="K61" s="153">
        <f>'将来負担比率（分子）の構造'!L$46</f>
        <v>26268</v>
      </c>
      <c r="L61" s="153"/>
      <c r="M61" s="153"/>
      <c r="N61" s="153">
        <f>'将来負担比率（分子）の構造'!M$46</f>
        <v>24550</v>
      </c>
      <c r="O61" s="153"/>
      <c r="P61" s="153"/>
    </row>
    <row r="62" spans="1:16" x14ac:dyDescent="0.2">
      <c r="A62" s="153" t="s">
        <v>33</v>
      </c>
      <c r="B62" s="153">
        <f>'将来負担比率（分子）の構造'!I$45</f>
        <v>520924</v>
      </c>
      <c r="C62" s="153"/>
      <c r="D62" s="153"/>
      <c r="E62" s="153">
        <f>'将来負担比率（分子）の構造'!J$45</f>
        <v>494657</v>
      </c>
      <c r="F62" s="153"/>
      <c r="G62" s="153"/>
      <c r="H62" s="153">
        <f>'将来負担比率（分子）の構造'!K$45</f>
        <v>388960</v>
      </c>
      <c r="I62" s="153"/>
      <c r="J62" s="153"/>
      <c r="K62" s="153">
        <f>'将来負担比率（分子）の構造'!L$45</f>
        <v>375596</v>
      </c>
      <c r="L62" s="153"/>
      <c r="M62" s="153"/>
      <c r="N62" s="153">
        <f>'将来負担比率（分子）の構造'!M$45</f>
        <v>363802</v>
      </c>
      <c r="O62" s="153"/>
      <c r="P62" s="153"/>
    </row>
    <row r="63" spans="1:16" x14ac:dyDescent="0.2">
      <c r="A63" s="153" t="s">
        <v>32</v>
      </c>
      <c r="B63" s="153">
        <f>'将来負担比率（分子）の構造'!I$44</f>
        <v>19</v>
      </c>
      <c r="C63" s="153"/>
      <c r="D63" s="153"/>
      <c r="E63" s="153">
        <f>'将来負担比率（分子）の構造'!J$44</f>
        <v>20</v>
      </c>
      <c r="F63" s="153"/>
      <c r="G63" s="153"/>
      <c r="H63" s="153">
        <f>'将来負担比率（分子）の構造'!K$44</f>
        <v>17</v>
      </c>
      <c r="I63" s="153"/>
      <c r="J63" s="153"/>
      <c r="K63" s="153">
        <f>'将来負担比率（分子）の構造'!L$44</f>
        <v>12</v>
      </c>
      <c r="L63" s="153"/>
      <c r="M63" s="153"/>
      <c r="N63" s="153">
        <f>'将来負担比率（分子）の構造'!M$44</f>
        <v>14</v>
      </c>
      <c r="O63" s="153"/>
      <c r="P63" s="153"/>
    </row>
    <row r="64" spans="1:16" x14ac:dyDescent="0.2">
      <c r="A64" s="153" t="s">
        <v>31</v>
      </c>
      <c r="B64" s="153">
        <f>'将来負担比率（分子）の構造'!I$43</f>
        <v>184259</v>
      </c>
      <c r="C64" s="153"/>
      <c r="D64" s="153"/>
      <c r="E64" s="153">
        <f>'将来負担比率（分子）の構造'!J$43</f>
        <v>181308</v>
      </c>
      <c r="F64" s="153"/>
      <c r="G64" s="153"/>
      <c r="H64" s="153">
        <f>'将来負担比率（分子）の構造'!K$43</f>
        <v>183814</v>
      </c>
      <c r="I64" s="153"/>
      <c r="J64" s="153"/>
      <c r="K64" s="153">
        <f>'将来負担比率（分子）の構造'!L$43</f>
        <v>154899</v>
      </c>
      <c r="L64" s="153"/>
      <c r="M64" s="153"/>
      <c r="N64" s="153">
        <f>'将来負担比率（分子）の構造'!M$43</f>
        <v>137961</v>
      </c>
      <c r="O64" s="153"/>
      <c r="P64" s="153"/>
    </row>
    <row r="65" spans="1:16" x14ac:dyDescent="0.2">
      <c r="A65" s="153" t="s">
        <v>30</v>
      </c>
      <c r="B65" s="153">
        <f>'将来負担比率（分子）の構造'!I$42</f>
        <v>55207</v>
      </c>
      <c r="C65" s="153"/>
      <c r="D65" s="153"/>
      <c r="E65" s="153">
        <f>'将来負担比率（分子）の構造'!J$42</f>
        <v>55543</v>
      </c>
      <c r="F65" s="153"/>
      <c r="G65" s="153"/>
      <c r="H65" s="153">
        <f>'将来負担比率（分子）の構造'!K$42</f>
        <v>50370</v>
      </c>
      <c r="I65" s="153"/>
      <c r="J65" s="153"/>
      <c r="K65" s="153">
        <f>'将来負担比率（分子）の構造'!L$42</f>
        <v>44150</v>
      </c>
      <c r="L65" s="153"/>
      <c r="M65" s="153"/>
      <c r="N65" s="153">
        <f>'将来負担比率（分子）の構造'!M$42</f>
        <v>37463</v>
      </c>
      <c r="O65" s="153"/>
      <c r="P65" s="153"/>
    </row>
    <row r="66" spans="1:16" x14ac:dyDescent="0.2">
      <c r="A66" s="153" t="s">
        <v>29</v>
      </c>
      <c r="B66" s="153">
        <f>'将来負担比率（分子）の構造'!I$41</f>
        <v>5936073</v>
      </c>
      <c r="C66" s="153"/>
      <c r="D66" s="153"/>
      <c r="E66" s="153">
        <f>'将来負担比率（分子）の構造'!J$41</f>
        <v>5891545</v>
      </c>
      <c r="F66" s="153"/>
      <c r="G66" s="153"/>
      <c r="H66" s="153">
        <f>'将来負担比率（分子）の構造'!K$41</f>
        <v>5838150</v>
      </c>
      <c r="I66" s="153"/>
      <c r="J66" s="153"/>
      <c r="K66" s="153">
        <f>'将来負担比率（分子）の構造'!L$41</f>
        <v>5822938</v>
      </c>
      <c r="L66" s="153"/>
      <c r="M66" s="153"/>
      <c r="N66" s="153">
        <f>'将来負担比率（分子）の構造'!M$41</f>
        <v>5799160</v>
      </c>
      <c r="O66" s="153"/>
      <c r="P66" s="153"/>
    </row>
    <row r="67" spans="1:16" x14ac:dyDescent="0.2">
      <c r="A67" s="153" t="s">
        <v>73</v>
      </c>
      <c r="B67" s="153" t="e">
        <f>NA()</f>
        <v>#N/A</v>
      </c>
      <c r="C67" s="153">
        <f>IF(ISNUMBER('将来負担比率（分子）の構造'!I$53), IF('将来負担比率（分子）の構造'!I$53 &lt; 0, 0, '将来負担比率（分子）の構造'!I$53), NA())</f>
        <v>2695229</v>
      </c>
      <c r="D67" s="153" t="e">
        <f>NA()</f>
        <v>#N/A</v>
      </c>
      <c r="E67" s="153" t="e">
        <f>NA()</f>
        <v>#N/A</v>
      </c>
      <c r="F67" s="153">
        <f>IF(ISNUMBER('将来負担比率（分子）の構造'!J$53), IF('将来負担比率（分子）の構造'!J$53 &lt; 0, 0, '将来負担比率（分子）の構造'!J$53), NA())</f>
        <v>2635986</v>
      </c>
      <c r="G67" s="153" t="e">
        <f>NA()</f>
        <v>#N/A</v>
      </c>
      <c r="H67" s="153" t="e">
        <f>NA()</f>
        <v>#N/A</v>
      </c>
      <c r="I67" s="153">
        <f>IF(ISNUMBER('将来負担比率（分子）の構造'!K$53), IF('将来負担比率（分子）の構造'!K$53 &lt; 0, 0, '将来負担比率（分子）の構造'!K$53), NA())</f>
        <v>2463185</v>
      </c>
      <c r="J67" s="153" t="e">
        <f>NA()</f>
        <v>#N/A</v>
      </c>
      <c r="K67" s="153" t="e">
        <f>NA()</f>
        <v>#N/A</v>
      </c>
      <c r="L67" s="153">
        <f>IF(ISNUMBER('将来負担比率（分子）の構造'!L$53), IF('将来負担比率（分子）の構造'!L$53 &lt; 0, 0, '将来負担比率（分子）の構造'!L$53), NA())</f>
        <v>2353550</v>
      </c>
      <c r="M67" s="153" t="e">
        <f>NA()</f>
        <v>#N/A</v>
      </c>
      <c r="N67" s="153" t="e">
        <f>NA()</f>
        <v>#N/A</v>
      </c>
      <c r="O67" s="153">
        <f>IF(ISNUMBER('将来負担比率（分子）の構造'!M$53), IF('将来負担比率（分子）の構造'!M$53 &lt; 0, 0, '将来負担比率（分子）の構造'!M$53), NA())</f>
        <v>2239040</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147465</v>
      </c>
      <c r="C72" s="157">
        <f>基金残高に係る経年分析!G55</f>
        <v>148890</v>
      </c>
      <c r="D72" s="157">
        <f>基金残高に係る経年分析!H55</f>
        <v>156195</v>
      </c>
    </row>
    <row r="73" spans="1:16" x14ac:dyDescent="0.2">
      <c r="A73" s="156" t="s">
        <v>76</v>
      </c>
      <c r="B73" s="157">
        <f>基金残高に係る経年分析!F56</f>
        <v>17305</v>
      </c>
      <c r="C73" s="157">
        <f>基金残高に係る経年分析!G56</f>
        <v>14735</v>
      </c>
      <c r="D73" s="157">
        <f>基金残高に係る経年分析!H56</f>
        <v>19463</v>
      </c>
    </row>
    <row r="74" spans="1:16" x14ac:dyDescent="0.2">
      <c r="A74" s="156" t="s">
        <v>77</v>
      </c>
      <c r="B74" s="157">
        <f>基金残高に係る経年分析!F57</f>
        <v>147768</v>
      </c>
      <c r="C74" s="157">
        <f>基金残高に係る経年分析!G57</f>
        <v>138323</v>
      </c>
      <c r="D74" s="157">
        <f>基金残高に係る経年分析!H57</f>
        <v>127748</v>
      </c>
    </row>
  </sheetData>
  <sheetProtection algorithmName="SHA-512" hashValue="Z1VzurYzLd2rsLcDV8aXJ6yFnVAMz297Wgxt8s5NibH8c5eo7tLcT4wyWnXb2nYhyEYnhnGyqaY6y+f4wJS4Qg==" saltValue="0CpsTAdPlSPOOIzzScxj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183</v>
      </c>
      <c r="DD1" s="591"/>
      <c r="DE1" s="591"/>
      <c r="DF1" s="591"/>
      <c r="DG1" s="591"/>
      <c r="DH1" s="591"/>
      <c r="DI1" s="592"/>
      <c r="DK1" s="590" t="s">
        <v>184</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186</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187</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188</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189</v>
      </c>
      <c r="S4" s="594"/>
      <c r="T4" s="594"/>
      <c r="U4" s="594"/>
      <c r="V4" s="594"/>
      <c r="W4" s="594"/>
      <c r="X4" s="594"/>
      <c r="Y4" s="595"/>
      <c r="Z4" s="593" t="s">
        <v>190</v>
      </c>
      <c r="AA4" s="594"/>
      <c r="AB4" s="594"/>
      <c r="AC4" s="595"/>
      <c r="AD4" s="593" t="s">
        <v>191</v>
      </c>
      <c r="AE4" s="594"/>
      <c r="AF4" s="594"/>
      <c r="AG4" s="594"/>
      <c r="AH4" s="594"/>
      <c r="AI4" s="594"/>
      <c r="AJ4" s="594"/>
      <c r="AK4" s="595"/>
      <c r="AL4" s="593" t="s">
        <v>190</v>
      </c>
      <c r="AM4" s="594"/>
      <c r="AN4" s="594"/>
      <c r="AO4" s="595"/>
      <c r="AP4" s="596" t="s">
        <v>192</v>
      </c>
      <c r="AQ4" s="596"/>
      <c r="AR4" s="596"/>
      <c r="AS4" s="596"/>
      <c r="AT4" s="596"/>
      <c r="AU4" s="596"/>
      <c r="AV4" s="596"/>
      <c r="AW4" s="596"/>
      <c r="AX4" s="596"/>
      <c r="AY4" s="596"/>
      <c r="AZ4" s="596"/>
      <c r="BA4" s="596"/>
      <c r="BB4" s="596"/>
      <c r="BC4" s="596"/>
      <c r="BD4" s="596" t="s">
        <v>193</v>
      </c>
      <c r="BE4" s="596"/>
      <c r="BF4" s="596"/>
      <c r="BG4" s="596"/>
      <c r="BH4" s="596"/>
      <c r="BI4" s="596"/>
      <c r="BJ4" s="596"/>
      <c r="BK4" s="596"/>
      <c r="BL4" s="596" t="s">
        <v>190</v>
      </c>
      <c r="BM4" s="596"/>
      <c r="BN4" s="596"/>
      <c r="BO4" s="596"/>
      <c r="BP4" s="596" t="s">
        <v>194</v>
      </c>
      <c r="BQ4" s="596"/>
      <c r="BR4" s="596"/>
      <c r="BS4" s="596"/>
      <c r="BT4" s="596"/>
      <c r="BU4" s="596"/>
      <c r="BV4" s="596"/>
      <c r="BW4" s="596"/>
      <c r="BY4" s="593" t="s">
        <v>195</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196</v>
      </c>
      <c r="C5" s="598"/>
      <c r="D5" s="598"/>
      <c r="E5" s="598"/>
      <c r="F5" s="598"/>
      <c r="G5" s="598"/>
      <c r="H5" s="598"/>
      <c r="I5" s="598"/>
      <c r="J5" s="598"/>
      <c r="K5" s="598"/>
      <c r="L5" s="598"/>
      <c r="M5" s="598"/>
      <c r="N5" s="598"/>
      <c r="O5" s="598"/>
      <c r="P5" s="598"/>
      <c r="Q5" s="599"/>
      <c r="R5" s="600">
        <v>1310357812</v>
      </c>
      <c r="S5" s="601"/>
      <c r="T5" s="601"/>
      <c r="U5" s="601"/>
      <c r="V5" s="601"/>
      <c r="W5" s="601"/>
      <c r="X5" s="601"/>
      <c r="Y5" s="602"/>
      <c r="Z5" s="603">
        <v>50.7</v>
      </c>
      <c r="AA5" s="603"/>
      <c r="AB5" s="603"/>
      <c r="AC5" s="603"/>
      <c r="AD5" s="604">
        <v>1065605669</v>
      </c>
      <c r="AE5" s="604"/>
      <c r="AF5" s="604"/>
      <c r="AG5" s="604"/>
      <c r="AH5" s="604"/>
      <c r="AI5" s="604"/>
      <c r="AJ5" s="604"/>
      <c r="AK5" s="604"/>
      <c r="AL5" s="605">
        <v>71.400000000000006</v>
      </c>
      <c r="AM5" s="606"/>
      <c r="AN5" s="606"/>
      <c r="AO5" s="607"/>
      <c r="AP5" s="597" t="s">
        <v>197</v>
      </c>
      <c r="AQ5" s="598"/>
      <c r="AR5" s="598"/>
      <c r="AS5" s="598"/>
      <c r="AT5" s="598"/>
      <c r="AU5" s="598"/>
      <c r="AV5" s="598"/>
      <c r="AW5" s="598"/>
      <c r="AX5" s="598"/>
      <c r="AY5" s="598"/>
      <c r="AZ5" s="598"/>
      <c r="BA5" s="598"/>
      <c r="BB5" s="598"/>
      <c r="BC5" s="599"/>
      <c r="BD5" s="611">
        <v>1309081372</v>
      </c>
      <c r="BE5" s="612"/>
      <c r="BF5" s="612"/>
      <c r="BG5" s="612"/>
      <c r="BH5" s="612"/>
      <c r="BI5" s="612"/>
      <c r="BJ5" s="612"/>
      <c r="BK5" s="613"/>
      <c r="BL5" s="614">
        <v>99.9</v>
      </c>
      <c r="BM5" s="614"/>
      <c r="BN5" s="614"/>
      <c r="BO5" s="614"/>
      <c r="BP5" s="615">
        <v>46296399</v>
      </c>
      <c r="BQ5" s="615"/>
      <c r="BR5" s="615"/>
      <c r="BS5" s="615"/>
      <c r="BT5" s="615"/>
      <c r="BU5" s="615"/>
      <c r="BV5" s="615"/>
      <c r="BW5" s="619"/>
      <c r="BY5" s="593" t="s">
        <v>192</v>
      </c>
      <c r="BZ5" s="594"/>
      <c r="CA5" s="594"/>
      <c r="CB5" s="594"/>
      <c r="CC5" s="594"/>
      <c r="CD5" s="594"/>
      <c r="CE5" s="594"/>
      <c r="CF5" s="594"/>
      <c r="CG5" s="594"/>
      <c r="CH5" s="594"/>
      <c r="CI5" s="594"/>
      <c r="CJ5" s="594"/>
      <c r="CK5" s="594"/>
      <c r="CL5" s="595"/>
      <c r="CM5" s="593" t="s">
        <v>198</v>
      </c>
      <c r="CN5" s="594"/>
      <c r="CO5" s="594"/>
      <c r="CP5" s="594"/>
      <c r="CQ5" s="594"/>
      <c r="CR5" s="594"/>
      <c r="CS5" s="594"/>
      <c r="CT5" s="595"/>
      <c r="CU5" s="593" t="s">
        <v>190</v>
      </c>
      <c r="CV5" s="594"/>
      <c r="CW5" s="594"/>
      <c r="CX5" s="595"/>
      <c r="CY5" s="593" t="s">
        <v>199</v>
      </c>
      <c r="CZ5" s="594"/>
      <c r="DA5" s="594"/>
      <c r="DB5" s="594"/>
      <c r="DC5" s="594"/>
      <c r="DD5" s="594"/>
      <c r="DE5" s="594"/>
      <c r="DF5" s="594"/>
      <c r="DG5" s="594"/>
      <c r="DH5" s="594"/>
      <c r="DI5" s="594"/>
      <c r="DJ5" s="594"/>
      <c r="DK5" s="595"/>
      <c r="DL5" s="593" t="s">
        <v>200</v>
      </c>
      <c r="DM5" s="594"/>
      <c r="DN5" s="594"/>
      <c r="DO5" s="594"/>
      <c r="DP5" s="594"/>
      <c r="DQ5" s="594"/>
      <c r="DR5" s="594"/>
      <c r="DS5" s="594"/>
      <c r="DT5" s="594"/>
      <c r="DU5" s="594"/>
      <c r="DV5" s="594"/>
      <c r="DW5" s="594"/>
      <c r="DX5" s="595"/>
    </row>
    <row r="6" spans="2:138" ht="11.25" customHeight="1" x14ac:dyDescent="0.2">
      <c r="B6" s="608" t="s">
        <v>201</v>
      </c>
      <c r="C6" s="609"/>
      <c r="D6" s="609"/>
      <c r="E6" s="609"/>
      <c r="F6" s="609"/>
      <c r="G6" s="609"/>
      <c r="H6" s="609"/>
      <c r="I6" s="609"/>
      <c r="J6" s="609"/>
      <c r="K6" s="609"/>
      <c r="L6" s="609"/>
      <c r="M6" s="609"/>
      <c r="N6" s="609"/>
      <c r="O6" s="609"/>
      <c r="P6" s="609"/>
      <c r="Q6" s="610"/>
      <c r="R6" s="611">
        <v>152989463</v>
      </c>
      <c r="S6" s="612"/>
      <c r="T6" s="612"/>
      <c r="U6" s="612"/>
      <c r="V6" s="612"/>
      <c r="W6" s="612"/>
      <c r="X6" s="612"/>
      <c r="Y6" s="613"/>
      <c r="Z6" s="614">
        <v>5.9</v>
      </c>
      <c r="AA6" s="614"/>
      <c r="AB6" s="614"/>
      <c r="AC6" s="614"/>
      <c r="AD6" s="615">
        <v>152989463</v>
      </c>
      <c r="AE6" s="615"/>
      <c r="AF6" s="615"/>
      <c r="AG6" s="615"/>
      <c r="AH6" s="615"/>
      <c r="AI6" s="615"/>
      <c r="AJ6" s="615"/>
      <c r="AK6" s="615"/>
      <c r="AL6" s="616">
        <v>10.3</v>
      </c>
      <c r="AM6" s="617"/>
      <c r="AN6" s="617"/>
      <c r="AO6" s="618"/>
      <c r="AP6" s="608" t="s">
        <v>202</v>
      </c>
      <c r="AQ6" s="609"/>
      <c r="AR6" s="609"/>
      <c r="AS6" s="609"/>
      <c r="AT6" s="609"/>
      <c r="AU6" s="609"/>
      <c r="AV6" s="609"/>
      <c r="AW6" s="609"/>
      <c r="AX6" s="609"/>
      <c r="AY6" s="609"/>
      <c r="AZ6" s="609"/>
      <c r="BA6" s="609"/>
      <c r="BB6" s="609"/>
      <c r="BC6" s="610"/>
      <c r="BD6" s="611">
        <v>1309081372</v>
      </c>
      <c r="BE6" s="612"/>
      <c r="BF6" s="612"/>
      <c r="BG6" s="612"/>
      <c r="BH6" s="612"/>
      <c r="BI6" s="612"/>
      <c r="BJ6" s="612"/>
      <c r="BK6" s="613"/>
      <c r="BL6" s="614">
        <v>99.9</v>
      </c>
      <c r="BM6" s="614"/>
      <c r="BN6" s="614"/>
      <c r="BO6" s="614"/>
      <c r="BP6" s="615">
        <v>46296399</v>
      </c>
      <c r="BQ6" s="615"/>
      <c r="BR6" s="615"/>
      <c r="BS6" s="615"/>
      <c r="BT6" s="615"/>
      <c r="BU6" s="615"/>
      <c r="BV6" s="615"/>
      <c r="BW6" s="619"/>
      <c r="BY6" s="597" t="s">
        <v>203</v>
      </c>
      <c r="BZ6" s="598"/>
      <c r="CA6" s="598"/>
      <c r="CB6" s="598"/>
      <c r="CC6" s="598"/>
      <c r="CD6" s="598"/>
      <c r="CE6" s="598"/>
      <c r="CF6" s="598"/>
      <c r="CG6" s="598"/>
      <c r="CH6" s="598"/>
      <c r="CI6" s="598"/>
      <c r="CJ6" s="598"/>
      <c r="CK6" s="598"/>
      <c r="CL6" s="599"/>
      <c r="CM6" s="611">
        <v>2509043</v>
      </c>
      <c r="CN6" s="612"/>
      <c r="CO6" s="612"/>
      <c r="CP6" s="612"/>
      <c r="CQ6" s="612"/>
      <c r="CR6" s="612"/>
      <c r="CS6" s="612"/>
      <c r="CT6" s="613"/>
      <c r="CU6" s="614">
        <v>0.1</v>
      </c>
      <c r="CV6" s="614"/>
      <c r="CW6" s="614"/>
      <c r="CX6" s="614"/>
      <c r="CY6" s="620">
        <v>9059</v>
      </c>
      <c r="CZ6" s="612"/>
      <c r="DA6" s="612"/>
      <c r="DB6" s="612"/>
      <c r="DC6" s="612"/>
      <c r="DD6" s="612"/>
      <c r="DE6" s="612"/>
      <c r="DF6" s="612"/>
      <c r="DG6" s="612"/>
      <c r="DH6" s="612"/>
      <c r="DI6" s="612"/>
      <c r="DJ6" s="612"/>
      <c r="DK6" s="613"/>
      <c r="DL6" s="620">
        <v>2509043</v>
      </c>
      <c r="DM6" s="612"/>
      <c r="DN6" s="612"/>
      <c r="DO6" s="612"/>
      <c r="DP6" s="612"/>
      <c r="DQ6" s="612"/>
      <c r="DR6" s="612"/>
      <c r="DS6" s="612"/>
      <c r="DT6" s="612"/>
      <c r="DU6" s="612"/>
      <c r="DV6" s="612"/>
      <c r="DW6" s="612"/>
      <c r="DX6" s="621"/>
    </row>
    <row r="7" spans="2:138" ht="11.25" customHeight="1" x14ac:dyDescent="0.2">
      <c r="B7" s="608" t="s">
        <v>204</v>
      </c>
      <c r="C7" s="609"/>
      <c r="D7" s="609"/>
      <c r="E7" s="609"/>
      <c r="F7" s="609"/>
      <c r="G7" s="609"/>
      <c r="H7" s="609"/>
      <c r="I7" s="609"/>
      <c r="J7" s="609"/>
      <c r="K7" s="609"/>
      <c r="L7" s="609"/>
      <c r="M7" s="609"/>
      <c r="N7" s="609"/>
      <c r="O7" s="609"/>
      <c r="P7" s="609"/>
      <c r="Q7" s="610"/>
      <c r="R7" s="611">
        <v>2747648</v>
      </c>
      <c r="S7" s="612"/>
      <c r="T7" s="612"/>
      <c r="U7" s="612"/>
      <c r="V7" s="612"/>
      <c r="W7" s="612"/>
      <c r="X7" s="612"/>
      <c r="Y7" s="613"/>
      <c r="Z7" s="614">
        <v>0.1</v>
      </c>
      <c r="AA7" s="614"/>
      <c r="AB7" s="614"/>
      <c r="AC7" s="614"/>
      <c r="AD7" s="615">
        <v>2747648</v>
      </c>
      <c r="AE7" s="615"/>
      <c r="AF7" s="615"/>
      <c r="AG7" s="615"/>
      <c r="AH7" s="615"/>
      <c r="AI7" s="615"/>
      <c r="AJ7" s="615"/>
      <c r="AK7" s="615"/>
      <c r="AL7" s="616">
        <v>0.2</v>
      </c>
      <c r="AM7" s="617"/>
      <c r="AN7" s="617"/>
      <c r="AO7" s="618"/>
      <c r="AP7" s="608" t="s">
        <v>205</v>
      </c>
      <c r="AQ7" s="609"/>
      <c r="AR7" s="609"/>
      <c r="AS7" s="609"/>
      <c r="AT7" s="609"/>
      <c r="AU7" s="609"/>
      <c r="AV7" s="609"/>
      <c r="AW7" s="609"/>
      <c r="AX7" s="609"/>
      <c r="AY7" s="609"/>
      <c r="AZ7" s="609"/>
      <c r="BA7" s="609"/>
      <c r="BB7" s="609"/>
      <c r="BC7" s="610"/>
      <c r="BD7" s="611">
        <v>379787860</v>
      </c>
      <c r="BE7" s="612"/>
      <c r="BF7" s="612"/>
      <c r="BG7" s="612"/>
      <c r="BH7" s="612"/>
      <c r="BI7" s="612"/>
      <c r="BJ7" s="612"/>
      <c r="BK7" s="613"/>
      <c r="BL7" s="614">
        <v>29</v>
      </c>
      <c r="BM7" s="614"/>
      <c r="BN7" s="614"/>
      <c r="BO7" s="614"/>
      <c r="BP7" s="615">
        <v>20907267</v>
      </c>
      <c r="BQ7" s="615"/>
      <c r="BR7" s="615"/>
      <c r="BS7" s="615"/>
      <c r="BT7" s="615"/>
      <c r="BU7" s="615"/>
      <c r="BV7" s="615"/>
      <c r="BW7" s="619"/>
      <c r="BY7" s="608" t="s">
        <v>206</v>
      </c>
      <c r="BZ7" s="609"/>
      <c r="CA7" s="609"/>
      <c r="CB7" s="609"/>
      <c r="CC7" s="609"/>
      <c r="CD7" s="609"/>
      <c r="CE7" s="609"/>
      <c r="CF7" s="609"/>
      <c r="CG7" s="609"/>
      <c r="CH7" s="609"/>
      <c r="CI7" s="609"/>
      <c r="CJ7" s="609"/>
      <c r="CK7" s="609"/>
      <c r="CL7" s="610"/>
      <c r="CM7" s="611">
        <v>84032811</v>
      </c>
      <c r="CN7" s="612"/>
      <c r="CO7" s="612"/>
      <c r="CP7" s="612"/>
      <c r="CQ7" s="612"/>
      <c r="CR7" s="612"/>
      <c r="CS7" s="612"/>
      <c r="CT7" s="613"/>
      <c r="CU7" s="614">
        <v>3.3</v>
      </c>
      <c r="CV7" s="614"/>
      <c r="CW7" s="614"/>
      <c r="CX7" s="614"/>
      <c r="CY7" s="620">
        <v>877849</v>
      </c>
      <c r="CZ7" s="612"/>
      <c r="DA7" s="612"/>
      <c r="DB7" s="612"/>
      <c r="DC7" s="612"/>
      <c r="DD7" s="612"/>
      <c r="DE7" s="612"/>
      <c r="DF7" s="612"/>
      <c r="DG7" s="612"/>
      <c r="DH7" s="612"/>
      <c r="DI7" s="612"/>
      <c r="DJ7" s="612"/>
      <c r="DK7" s="613"/>
      <c r="DL7" s="620">
        <v>71914497</v>
      </c>
      <c r="DM7" s="612"/>
      <c r="DN7" s="612"/>
      <c r="DO7" s="612"/>
      <c r="DP7" s="612"/>
      <c r="DQ7" s="612"/>
      <c r="DR7" s="612"/>
      <c r="DS7" s="612"/>
      <c r="DT7" s="612"/>
      <c r="DU7" s="612"/>
      <c r="DV7" s="612"/>
      <c r="DW7" s="612"/>
      <c r="DX7" s="621"/>
    </row>
    <row r="8" spans="2:138" ht="11.25" customHeight="1" x14ac:dyDescent="0.2">
      <c r="B8" s="608" t="s">
        <v>207</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208</v>
      </c>
      <c r="AQ8" s="609"/>
      <c r="AR8" s="609"/>
      <c r="AS8" s="609"/>
      <c r="AT8" s="609"/>
      <c r="AU8" s="609"/>
      <c r="AV8" s="609"/>
      <c r="AW8" s="609"/>
      <c r="AX8" s="609"/>
      <c r="AY8" s="609"/>
      <c r="AZ8" s="609"/>
      <c r="BA8" s="609"/>
      <c r="BB8" s="609"/>
      <c r="BC8" s="610"/>
      <c r="BD8" s="611">
        <v>7510343</v>
      </c>
      <c r="BE8" s="612"/>
      <c r="BF8" s="612"/>
      <c r="BG8" s="612"/>
      <c r="BH8" s="612"/>
      <c r="BI8" s="612"/>
      <c r="BJ8" s="612"/>
      <c r="BK8" s="613"/>
      <c r="BL8" s="614">
        <v>0.6</v>
      </c>
      <c r="BM8" s="614"/>
      <c r="BN8" s="614"/>
      <c r="BO8" s="614"/>
      <c r="BP8" s="615">
        <v>1235554</v>
      </c>
      <c r="BQ8" s="615"/>
      <c r="BR8" s="615"/>
      <c r="BS8" s="615"/>
      <c r="BT8" s="615"/>
      <c r="BU8" s="615"/>
      <c r="BV8" s="615"/>
      <c r="BW8" s="619"/>
      <c r="BY8" s="608" t="s">
        <v>209</v>
      </c>
      <c r="BZ8" s="609"/>
      <c r="CA8" s="609"/>
      <c r="CB8" s="609"/>
      <c r="CC8" s="609"/>
      <c r="CD8" s="609"/>
      <c r="CE8" s="609"/>
      <c r="CF8" s="609"/>
      <c r="CG8" s="609"/>
      <c r="CH8" s="609"/>
      <c r="CI8" s="609"/>
      <c r="CJ8" s="609"/>
      <c r="CK8" s="609"/>
      <c r="CL8" s="610"/>
      <c r="CM8" s="611">
        <v>541066468</v>
      </c>
      <c r="CN8" s="612"/>
      <c r="CO8" s="612"/>
      <c r="CP8" s="612"/>
      <c r="CQ8" s="612"/>
      <c r="CR8" s="612"/>
      <c r="CS8" s="612"/>
      <c r="CT8" s="613"/>
      <c r="CU8" s="616">
        <v>21.4</v>
      </c>
      <c r="CV8" s="617"/>
      <c r="CW8" s="617"/>
      <c r="CX8" s="622"/>
      <c r="CY8" s="620">
        <v>9841000</v>
      </c>
      <c r="CZ8" s="612"/>
      <c r="DA8" s="612"/>
      <c r="DB8" s="612"/>
      <c r="DC8" s="612"/>
      <c r="DD8" s="612"/>
      <c r="DE8" s="612"/>
      <c r="DF8" s="612"/>
      <c r="DG8" s="612"/>
      <c r="DH8" s="612"/>
      <c r="DI8" s="612"/>
      <c r="DJ8" s="612"/>
      <c r="DK8" s="613"/>
      <c r="DL8" s="620">
        <v>505604210</v>
      </c>
      <c r="DM8" s="612"/>
      <c r="DN8" s="612"/>
      <c r="DO8" s="612"/>
      <c r="DP8" s="612"/>
      <c r="DQ8" s="612"/>
      <c r="DR8" s="612"/>
      <c r="DS8" s="612"/>
      <c r="DT8" s="612"/>
      <c r="DU8" s="612"/>
      <c r="DV8" s="612"/>
      <c r="DW8" s="612"/>
      <c r="DX8" s="621"/>
    </row>
    <row r="9" spans="2:138" ht="11.25" customHeight="1" x14ac:dyDescent="0.2">
      <c r="B9" s="608" t="s">
        <v>210</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119</v>
      </c>
      <c r="AA9" s="614"/>
      <c r="AB9" s="614"/>
      <c r="AC9" s="614"/>
      <c r="AD9" s="615" t="s">
        <v>119</v>
      </c>
      <c r="AE9" s="615"/>
      <c r="AF9" s="615"/>
      <c r="AG9" s="615"/>
      <c r="AH9" s="615"/>
      <c r="AI9" s="615"/>
      <c r="AJ9" s="615"/>
      <c r="AK9" s="615"/>
      <c r="AL9" s="616" t="s">
        <v>119</v>
      </c>
      <c r="AM9" s="617"/>
      <c r="AN9" s="617"/>
      <c r="AO9" s="618"/>
      <c r="AP9" s="608" t="s">
        <v>211</v>
      </c>
      <c r="AQ9" s="609"/>
      <c r="AR9" s="609"/>
      <c r="AS9" s="609"/>
      <c r="AT9" s="609"/>
      <c r="AU9" s="609"/>
      <c r="AV9" s="609"/>
      <c r="AW9" s="609"/>
      <c r="AX9" s="609"/>
      <c r="AY9" s="609"/>
      <c r="AZ9" s="609"/>
      <c r="BA9" s="609"/>
      <c r="BB9" s="609"/>
      <c r="BC9" s="610"/>
      <c r="BD9" s="611">
        <v>265157467</v>
      </c>
      <c r="BE9" s="612"/>
      <c r="BF9" s="612"/>
      <c r="BG9" s="612"/>
      <c r="BH9" s="612"/>
      <c r="BI9" s="612"/>
      <c r="BJ9" s="612"/>
      <c r="BK9" s="613"/>
      <c r="BL9" s="614">
        <v>20.2</v>
      </c>
      <c r="BM9" s="614"/>
      <c r="BN9" s="614"/>
      <c r="BO9" s="614"/>
      <c r="BP9" s="615" t="s">
        <v>119</v>
      </c>
      <c r="BQ9" s="615"/>
      <c r="BR9" s="615"/>
      <c r="BS9" s="615"/>
      <c r="BT9" s="615"/>
      <c r="BU9" s="615"/>
      <c r="BV9" s="615"/>
      <c r="BW9" s="619"/>
      <c r="BY9" s="608" t="s">
        <v>212</v>
      </c>
      <c r="BZ9" s="609"/>
      <c r="CA9" s="609"/>
      <c r="CB9" s="609"/>
      <c r="CC9" s="609"/>
      <c r="CD9" s="609"/>
      <c r="CE9" s="609"/>
      <c r="CF9" s="609"/>
      <c r="CG9" s="609"/>
      <c r="CH9" s="609"/>
      <c r="CI9" s="609"/>
      <c r="CJ9" s="609"/>
      <c r="CK9" s="609"/>
      <c r="CL9" s="610"/>
      <c r="CM9" s="611">
        <v>58265219</v>
      </c>
      <c r="CN9" s="612"/>
      <c r="CO9" s="612"/>
      <c r="CP9" s="612"/>
      <c r="CQ9" s="612"/>
      <c r="CR9" s="612"/>
      <c r="CS9" s="612"/>
      <c r="CT9" s="613"/>
      <c r="CU9" s="616">
        <v>2.2999999999999998</v>
      </c>
      <c r="CV9" s="617"/>
      <c r="CW9" s="617"/>
      <c r="CX9" s="622"/>
      <c r="CY9" s="620">
        <v>4693490</v>
      </c>
      <c r="CZ9" s="612"/>
      <c r="DA9" s="612"/>
      <c r="DB9" s="612"/>
      <c r="DC9" s="612"/>
      <c r="DD9" s="612"/>
      <c r="DE9" s="612"/>
      <c r="DF9" s="612"/>
      <c r="DG9" s="612"/>
      <c r="DH9" s="612"/>
      <c r="DI9" s="612"/>
      <c r="DJ9" s="612"/>
      <c r="DK9" s="613"/>
      <c r="DL9" s="620">
        <v>33704694</v>
      </c>
      <c r="DM9" s="612"/>
      <c r="DN9" s="612"/>
      <c r="DO9" s="612"/>
      <c r="DP9" s="612"/>
      <c r="DQ9" s="612"/>
      <c r="DR9" s="612"/>
      <c r="DS9" s="612"/>
      <c r="DT9" s="612"/>
      <c r="DU9" s="612"/>
      <c r="DV9" s="612"/>
      <c r="DW9" s="612"/>
      <c r="DX9" s="621"/>
    </row>
    <row r="10" spans="2:138" ht="11.25" customHeight="1" x14ac:dyDescent="0.2">
      <c r="B10" s="608" t="s">
        <v>213</v>
      </c>
      <c r="C10" s="609"/>
      <c r="D10" s="609"/>
      <c r="E10" s="609"/>
      <c r="F10" s="609"/>
      <c r="G10" s="609"/>
      <c r="H10" s="609"/>
      <c r="I10" s="609"/>
      <c r="J10" s="609"/>
      <c r="K10" s="609"/>
      <c r="L10" s="609"/>
      <c r="M10" s="609"/>
      <c r="N10" s="609"/>
      <c r="O10" s="609"/>
      <c r="P10" s="609"/>
      <c r="Q10" s="610"/>
      <c r="R10" s="611">
        <v>101586</v>
      </c>
      <c r="S10" s="612"/>
      <c r="T10" s="612"/>
      <c r="U10" s="612"/>
      <c r="V10" s="612"/>
      <c r="W10" s="612"/>
      <c r="X10" s="612"/>
      <c r="Y10" s="613"/>
      <c r="Z10" s="614">
        <v>0</v>
      </c>
      <c r="AA10" s="614"/>
      <c r="AB10" s="614"/>
      <c r="AC10" s="614"/>
      <c r="AD10" s="615">
        <v>101586</v>
      </c>
      <c r="AE10" s="615"/>
      <c r="AF10" s="615"/>
      <c r="AG10" s="615"/>
      <c r="AH10" s="615"/>
      <c r="AI10" s="615"/>
      <c r="AJ10" s="615"/>
      <c r="AK10" s="615"/>
      <c r="AL10" s="616">
        <v>0</v>
      </c>
      <c r="AM10" s="617"/>
      <c r="AN10" s="617"/>
      <c r="AO10" s="618"/>
      <c r="AP10" s="608" t="s">
        <v>214</v>
      </c>
      <c r="AQ10" s="609"/>
      <c r="AR10" s="609"/>
      <c r="AS10" s="609"/>
      <c r="AT10" s="609"/>
      <c r="AU10" s="609"/>
      <c r="AV10" s="609"/>
      <c r="AW10" s="609"/>
      <c r="AX10" s="609"/>
      <c r="AY10" s="609"/>
      <c r="AZ10" s="609"/>
      <c r="BA10" s="609"/>
      <c r="BB10" s="609"/>
      <c r="BC10" s="610"/>
      <c r="BD10" s="611">
        <v>16409672</v>
      </c>
      <c r="BE10" s="612"/>
      <c r="BF10" s="612"/>
      <c r="BG10" s="612"/>
      <c r="BH10" s="612"/>
      <c r="BI10" s="612"/>
      <c r="BJ10" s="612"/>
      <c r="BK10" s="613"/>
      <c r="BL10" s="614">
        <v>1.3</v>
      </c>
      <c r="BM10" s="614"/>
      <c r="BN10" s="614"/>
      <c r="BO10" s="614"/>
      <c r="BP10" s="615">
        <v>5267850</v>
      </c>
      <c r="BQ10" s="615"/>
      <c r="BR10" s="615"/>
      <c r="BS10" s="615"/>
      <c r="BT10" s="615"/>
      <c r="BU10" s="615"/>
      <c r="BV10" s="615"/>
      <c r="BW10" s="619"/>
      <c r="BY10" s="608" t="s">
        <v>215</v>
      </c>
      <c r="BZ10" s="609"/>
      <c r="CA10" s="609"/>
      <c r="CB10" s="609"/>
      <c r="CC10" s="609"/>
      <c r="CD10" s="609"/>
      <c r="CE10" s="609"/>
      <c r="CF10" s="609"/>
      <c r="CG10" s="609"/>
      <c r="CH10" s="609"/>
      <c r="CI10" s="609"/>
      <c r="CJ10" s="609"/>
      <c r="CK10" s="609"/>
      <c r="CL10" s="610"/>
      <c r="CM10" s="611">
        <v>6263128</v>
      </c>
      <c r="CN10" s="612"/>
      <c r="CO10" s="612"/>
      <c r="CP10" s="612"/>
      <c r="CQ10" s="612"/>
      <c r="CR10" s="612"/>
      <c r="CS10" s="612"/>
      <c r="CT10" s="613"/>
      <c r="CU10" s="616">
        <v>0.2</v>
      </c>
      <c r="CV10" s="617"/>
      <c r="CW10" s="617"/>
      <c r="CX10" s="622"/>
      <c r="CY10" s="620">
        <v>106485</v>
      </c>
      <c r="CZ10" s="612"/>
      <c r="DA10" s="612"/>
      <c r="DB10" s="612"/>
      <c r="DC10" s="612"/>
      <c r="DD10" s="612"/>
      <c r="DE10" s="612"/>
      <c r="DF10" s="612"/>
      <c r="DG10" s="612"/>
      <c r="DH10" s="612"/>
      <c r="DI10" s="612"/>
      <c r="DJ10" s="612"/>
      <c r="DK10" s="613"/>
      <c r="DL10" s="620">
        <v>3857773</v>
      </c>
      <c r="DM10" s="612"/>
      <c r="DN10" s="612"/>
      <c r="DO10" s="612"/>
      <c r="DP10" s="612"/>
      <c r="DQ10" s="612"/>
      <c r="DR10" s="612"/>
      <c r="DS10" s="612"/>
      <c r="DT10" s="612"/>
      <c r="DU10" s="612"/>
      <c r="DV10" s="612"/>
      <c r="DW10" s="612"/>
      <c r="DX10" s="621"/>
    </row>
    <row r="11" spans="2:138" ht="11.25" customHeight="1" x14ac:dyDescent="0.2">
      <c r="B11" s="608" t="s">
        <v>216</v>
      </c>
      <c r="C11" s="609"/>
      <c r="D11" s="609"/>
      <c r="E11" s="609"/>
      <c r="F11" s="609"/>
      <c r="G11" s="609"/>
      <c r="H11" s="609"/>
      <c r="I11" s="609"/>
      <c r="J11" s="609"/>
      <c r="K11" s="609"/>
      <c r="L11" s="609"/>
      <c r="M11" s="609"/>
      <c r="N11" s="609"/>
      <c r="O11" s="609"/>
      <c r="P11" s="609"/>
      <c r="Q11" s="610"/>
      <c r="R11" s="611">
        <v>415350</v>
      </c>
      <c r="S11" s="612"/>
      <c r="T11" s="612"/>
      <c r="U11" s="612"/>
      <c r="V11" s="612"/>
      <c r="W11" s="612"/>
      <c r="X11" s="612"/>
      <c r="Y11" s="613"/>
      <c r="Z11" s="614">
        <v>0</v>
      </c>
      <c r="AA11" s="614"/>
      <c r="AB11" s="614"/>
      <c r="AC11" s="614"/>
      <c r="AD11" s="615">
        <v>415350</v>
      </c>
      <c r="AE11" s="615"/>
      <c r="AF11" s="615"/>
      <c r="AG11" s="615"/>
      <c r="AH11" s="615"/>
      <c r="AI11" s="615"/>
      <c r="AJ11" s="615"/>
      <c r="AK11" s="615"/>
      <c r="AL11" s="616">
        <v>0</v>
      </c>
      <c r="AM11" s="617"/>
      <c r="AN11" s="617"/>
      <c r="AO11" s="618"/>
      <c r="AP11" s="608" t="s">
        <v>217</v>
      </c>
      <c r="AQ11" s="609"/>
      <c r="AR11" s="609"/>
      <c r="AS11" s="609"/>
      <c r="AT11" s="609"/>
      <c r="AU11" s="609"/>
      <c r="AV11" s="609"/>
      <c r="AW11" s="609"/>
      <c r="AX11" s="609"/>
      <c r="AY11" s="609"/>
      <c r="AZ11" s="609"/>
      <c r="BA11" s="609"/>
      <c r="BB11" s="609"/>
      <c r="BC11" s="610"/>
      <c r="BD11" s="611">
        <v>65362605</v>
      </c>
      <c r="BE11" s="612"/>
      <c r="BF11" s="612"/>
      <c r="BG11" s="612"/>
      <c r="BH11" s="612"/>
      <c r="BI11" s="612"/>
      <c r="BJ11" s="612"/>
      <c r="BK11" s="613"/>
      <c r="BL11" s="614">
        <v>5</v>
      </c>
      <c r="BM11" s="614"/>
      <c r="BN11" s="614"/>
      <c r="BO11" s="614"/>
      <c r="BP11" s="615">
        <v>14403863</v>
      </c>
      <c r="BQ11" s="615"/>
      <c r="BR11" s="615"/>
      <c r="BS11" s="615"/>
      <c r="BT11" s="615"/>
      <c r="BU11" s="615"/>
      <c r="BV11" s="615"/>
      <c r="BW11" s="619"/>
      <c r="BY11" s="608" t="s">
        <v>218</v>
      </c>
      <c r="BZ11" s="609"/>
      <c r="CA11" s="609"/>
      <c r="CB11" s="609"/>
      <c r="CC11" s="609"/>
      <c r="CD11" s="609"/>
      <c r="CE11" s="609"/>
      <c r="CF11" s="609"/>
      <c r="CG11" s="609"/>
      <c r="CH11" s="609"/>
      <c r="CI11" s="609"/>
      <c r="CJ11" s="609"/>
      <c r="CK11" s="609"/>
      <c r="CL11" s="610"/>
      <c r="CM11" s="611">
        <v>15175347</v>
      </c>
      <c r="CN11" s="612"/>
      <c r="CO11" s="612"/>
      <c r="CP11" s="612"/>
      <c r="CQ11" s="612"/>
      <c r="CR11" s="612"/>
      <c r="CS11" s="612"/>
      <c r="CT11" s="613"/>
      <c r="CU11" s="616">
        <v>0.6</v>
      </c>
      <c r="CV11" s="617"/>
      <c r="CW11" s="617"/>
      <c r="CX11" s="622"/>
      <c r="CY11" s="620">
        <v>6221540</v>
      </c>
      <c r="CZ11" s="612"/>
      <c r="DA11" s="612"/>
      <c r="DB11" s="612"/>
      <c r="DC11" s="612"/>
      <c r="DD11" s="612"/>
      <c r="DE11" s="612"/>
      <c r="DF11" s="612"/>
      <c r="DG11" s="612"/>
      <c r="DH11" s="612"/>
      <c r="DI11" s="612"/>
      <c r="DJ11" s="612"/>
      <c r="DK11" s="613"/>
      <c r="DL11" s="620">
        <v>7897792</v>
      </c>
      <c r="DM11" s="612"/>
      <c r="DN11" s="612"/>
      <c r="DO11" s="612"/>
      <c r="DP11" s="612"/>
      <c r="DQ11" s="612"/>
      <c r="DR11" s="612"/>
      <c r="DS11" s="612"/>
      <c r="DT11" s="612"/>
      <c r="DU11" s="612"/>
      <c r="DV11" s="612"/>
      <c r="DW11" s="612"/>
      <c r="DX11" s="621"/>
    </row>
    <row r="12" spans="2:138" ht="11.25" customHeight="1" x14ac:dyDescent="0.2">
      <c r="B12" s="608" t="s">
        <v>219</v>
      </c>
      <c r="C12" s="609"/>
      <c r="D12" s="609"/>
      <c r="E12" s="609"/>
      <c r="F12" s="609"/>
      <c r="G12" s="609"/>
      <c r="H12" s="609"/>
      <c r="I12" s="609"/>
      <c r="J12" s="609"/>
      <c r="K12" s="609"/>
      <c r="L12" s="609"/>
      <c r="M12" s="609"/>
      <c r="N12" s="609"/>
      <c r="O12" s="609"/>
      <c r="P12" s="609"/>
      <c r="Q12" s="610"/>
      <c r="R12" s="611">
        <v>421215</v>
      </c>
      <c r="S12" s="612"/>
      <c r="T12" s="612"/>
      <c r="U12" s="612"/>
      <c r="V12" s="612"/>
      <c r="W12" s="612"/>
      <c r="X12" s="612"/>
      <c r="Y12" s="613"/>
      <c r="Z12" s="614">
        <v>0</v>
      </c>
      <c r="AA12" s="614"/>
      <c r="AB12" s="614"/>
      <c r="AC12" s="614"/>
      <c r="AD12" s="615">
        <v>421215</v>
      </c>
      <c r="AE12" s="615"/>
      <c r="AF12" s="615"/>
      <c r="AG12" s="615"/>
      <c r="AH12" s="615"/>
      <c r="AI12" s="615"/>
      <c r="AJ12" s="615"/>
      <c r="AK12" s="615"/>
      <c r="AL12" s="616">
        <v>0</v>
      </c>
      <c r="AM12" s="617"/>
      <c r="AN12" s="617"/>
      <c r="AO12" s="618"/>
      <c r="AP12" s="608" t="s">
        <v>220</v>
      </c>
      <c r="AQ12" s="609"/>
      <c r="AR12" s="609"/>
      <c r="AS12" s="609"/>
      <c r="AT12" s="609"/>
      <c r="AU12" s="609"/>
      <c r="AV12" s="609"/>
      <c r="AW12" s="609"/>
      <c r="AX12" s="609"/>
      <c r="AY12" s="609"/>
      <c r="AZ12" s="609"/>
      <c r="BA12" s="609"/>
      <c r="BB12" s="609"/>
      <c r="BC12" s="610"/>
      <c r="BD12" s="611">
        <v>2991094</v>
      </c>
      <c r="BE12" s="612"/>
      <c r="BF12" s="612"/>
      <c r="BG12" s="612"/>
      <c r="BH12" s="612"/>
      <c r="BI12" s="612"/>
      <c r="BJ12" s="612"/>
      <c r="BK12" s="613"/>
      <c r="BL12" s="614">
        <v>0.2</v>
      </c>
      <c r="BM12" s="614"/>
      <c r="BN12" s="614"/>
      <c r="BO12" s="614"/>
      <c r="BP12" s="615" t="s">
        <v>119</v>
      </c>
      <c r="BQ12" s="615"/>
      <c r="BR12" s="615"/>
      <c r="BS12" s="615"/>
      <c r="BT12" s="615"/>
      <c r="BU12" s="615"/>
      <c r="BV12" s="615"/>
      <c r="BW12" s="619"/>
      <c r="BY12" s="608" t="s">
        <v>221</v>
      </c>
      <c r="BZ12" s="609"/>
      <c r="CA12" s="609"/>
      <c r="CB12" s="609"/>
      <c r="CC12" s="609"/>
      <c r="CD12" s="609"/>
      <c r="CE12" s="609"/>
      <c r="CF12" s="609"/>
      <c r="CG12" s="609"/>
      <c r="CH12" s="609"/>
      <c r="CI12" s="609"/>
      <c r="CJ12" s="609"/>
      <c r="CK12" s="609"/>
      <c r="CL12" s="610"/>
      <c r="CM12" s="611">
        <v>241010803</v>
      </c>
      <c r="CN12" s="612"/>
      <c r="CO12" s="612"/>
      <c r="CP12" s="612"/>
      <c r="CQ12" s="612"/>
      <c r="CR12" s="612"/>
      <c r="CS12" s="612"/>
      <c r="CT12" s="613"/>
      <c r="CU12" s="616">
        <v>9.5</v>
      </c>
      <c r="CV12" s="617"/>
      <c r="CW12" s="617"/>
      <c r="CX12" s="622"/>
      <c r="CY12" s="620">
        <v>229016</v>
      </c>
      <c r="CZ12" s="612"/>
      <c r="DA12" s="612"/>
      <c r="DB12" s="612"/>
      <c r="DC12" s="612"/>
      <c r="DD12" s="612"/>
      <c r="DE12" s="612"/>
      <c r="DF12" s="612"/>
      <c r="DG12" s="612"/>
      <c r="DH12" s="612"/>
      <c r="DI12" s="612"/>
      <c r="DJ12" s="612"/>
      <c r="DK12" s="613"/>
      <c r="DL12" s="620">
        <v>11440912</v>
      </c>
      <c r="DM12" s="612"/>
      <c r="DN12" s="612"/>
      <c r="DO12" s="612"/>
      <c r="DP12" s="612"/>
      <c r="DQ12" s="612"/>
      <c r="DR12" s="612"/>
      <c r="DS12" s="612"/>
      <c r="DT12" s="612"/>
      <c r="DU12" s="612"/>
      <c r="DV12" s="612"/>
      <c r="DW12" s="612"/>
      <c r="DX12" s="621"/>
    </row>
    <row r="13" spans="2:138" ht="11.25" customHeight="1" x14ac:dyDescent="0.2">
      <c r="B13" s="608" t="s">
        <v>222</v>
      </c>
      <c r="C13" s="609"/>
      <c r="D13" s="609"/>
      <c r="E13" s="609"/>
      <c r="F13" s="609"/>
      <c r="G13" s="609"/>
      <c r="H13" s="609"/>
      <c r="I13" s="609"/>
      <c r="J13" s="609"/>
      <c r="K13" s="609"/>
      <c r="L13" s="609"/>
      <c r="M13" s="609"/>
      <c r="N13" s="609"/>
      <c r="O13" s="609"/>
      <c r="P13" s="609"/>
      <c r="Q13" s="610"/>
      <c r="R13" s="611">
        <v>149208140</v>
      </c>
      <c r="S13" s="612"/>
      <c r="T13" s="612"/>
      <c r="U13" s="612"/>
      <c r="V13" s="612"/>
      <c r="W13" s="612"/>
      <c r="X13" s="612"/>
      <c r="Y13" s="613"/>
      <c r="Z13" s="614">
        <v>5.8</v>
      </c>
      <c r="AA13" s="614"/>
      <c r="AB13" s="614"/>
      <c r="AC13" s="614"/>
      <c r="AD13" s="615">
        <v>149208140</v>
      </c>
      <c r="AE13" s="615"/>
      <c r="AF13" s="615"/>
      <c r="AG13" s="615"/>
      <c r="AH13" s="615"/>
      <c r="AI13" s="615"/>
      <c r="AJ13" s="615"/>
      <c r="AK13" s="615"/>
      <c r="AL13" s="616">
        <v>10</v>
      </c>
      <c r="AM13" s="617"/>
      <c r="AN13" s="617"/>
      <c r="AO13" s="618"/>
      <c r="AP13" s="608" t="s">
        <v>223</v>
      </c>
      <c r="AQ13" s="609"/>
      <c r="AR13" s="609"/>
      <c r="AS13" s="609"/>
      <c r="AT13" s="609"/>
      <c r="AU13" s="609"/>
      <c r="AV13" s="609"/>
      <c r="AW13" s="609"/>
      <c r="AX13" s="609"/>
      <c r="AY13" s="609"/>
      <c r="AZ13" s="609"/>
      <c r="BA13" s="609"/>
      <c r="BB13" s="609"/>
      <c r="BC13" s="610"/>
      <c r="BD13" s="611">
        <v>14155868</v>
      </c>
      <c r="BE13" s="612"/>
      <c r="BF13" s="612"/>
      <c r="BG13" s="612"/>
      <c r="BH13" s="612"/>
      <c r="BI13" s="612"/>
      <c r="BJ13" s="612"/>
      <c r="BK13" s="613"/>
      <c r="BL13" s="614">
        <v>1.1000000000000001</v>
      </c>
      <c r="BM13" s="614"/>
      <c r="BN13" s="614"/>
      <c r="BO13" s="614"/>
      <c r="BP13" s="615" t="s">
        <v>119</v>
      </c>
      <c r="BQ13" s="615"/>
      <c r="BR13" s="615"/>
      <c r="BS13" s="615"/>
      <c r="BT13" s="615"/>
      <c r="BU13" s="615"/>
      <c r="BV13" s="615"/>
      <c r="BW13" s="619"/>
      <c r="BY13" s="608" t="s">
        <v>224</v>
      </c>
      <c r="BZ13" s="609"/>
      <c r="CA13" s="609"/>
      <c r="CB13" s="609"/>
      <c r="CC13" s="609"/>
      <c r="CD13" s="609"/>
      <c r="CE13" s="609"/>
      <c r="CF13" s="609"/>
      <c r="CG13" s="609"/>
      <c r="CH13" s="609"/>
      <c r="CI13" s="609"/>
      <c r="CJ13" s="609"/>
      <c r="CK13" s="609"/>
      <c r="CL13" s="610"/>
      <c r="CM13" s="611">
        <v>198079485</v>
      </c>
      <c r="CN13" s="612"/>
      <c r="CO13" s="612"/>
      <c r="CP13" s="612"/>
      <c r="CQ13" s="612"/>
      <c r="CR13" s="612"/>
      <c r="CS13" s="612"/>
      <c r="CT13" s="613"/>
      <c r="CU13" s="616">
        <v>7.8</v>
      </c>
      <c r="CV13" s="617"/>
      <c r="CW13" s="617"/>
      <c r="CX13" s="622"/>
      <c r="CY13" s="620">
        <v>132678985</v>
      </c>
      <c r="CZ13" s="612"/>
      <c r="DA13" s="612"/>
      <c r="DB13" s="612"/>
      <c r="DC13" s="612"/>
      <c r="DD13" s="612"/>
      <c r="DE13" s="612"/>
      <c r="DF13" s="612"/>
      <c r="DG13" s="612"/>
      <c r="DH13" s="612"/>
      <c r="DI13" s="612"/>
      <c r="DJ13" s="612"/>
      <c r="DK13" s="613"/>
      <c r="DL13" s="620">
        <v>48326431</v>
      </c>
      <c r="DM13" s="612"/>
      <c r="DN13" s="612"/>
      <c r="DO13" s="612"/>
      <c r="DP13" s="612"/>
      <c r="DQ13" s="612"/>
      <c r="DR13" s="612"/>
      <c r="DS13" s="612"/>
      <c r="DT13" s="612"/>
      <c r="DU13" s="612"/>
      <c r="DV13" s="612"/>
      <c r="DW13" s="612"/>
      <c r="DX13" s="621"/>
    </row>
    <row r="14" spans="2:138" ht="11.25" customHeight="1" x14ac:dyDescent="0.2">
      <c r="B14" s="608" t="s">
        <v>225</v>
      </c>
      <c r="C14" s="609"/>
      <c r="D14" s="609"/>
      <c r="E14" s="609"/>
      <c r="F14" s="609"/>
      <c r="G14" s="609"/>
      <c r="H14" s="609"/>
      <c r="I14" s="609"/>
      <c r="J14" s="609"/>
      <c r="K14" s="609"/>
      <c r="L14" s="609"/>
      <c r="M14" s="609"/>
      <c r="N14" s="609"/>
      <c r="O14" s="609"/>
      <c r="P14" s="609"/>
      <c r="Q14" s="610"/>
      <c r="R14" s="611">
        <v>95523</v>
      </c>
      <c r="S14" s="612"/>
      <c r="T14" s="612"/>
      <c r="U14" s="612"/>
      <c r="V14" s="612"/>
      <c r="W14" s="612"/>
      <c r="X14" s="612"/>
      <c r="Y14" s="613"/>
      <c r="Z14" s="614">
        <v>0</v>
      </c>
      <c r="AA14" s="614"/>
      <c r="AB14" s="614"/>
      <c r="AC14" s="614"/>
      <c r="AD14" s="615">
        <v>95523</v>
      </c>
      <c r="AE14" s="615"/>
      <c r="AF14" s="615"/>
      <c r="AG14" s="615"/>
      <c r="AH14" s="615"/>
      <c r="AI14" s="615"/>
      <c r="AJ14" s="615"/>
      <c r="AK14" s="615"/>
      <c r="AL14" s="616">
        <v>0</v>
      </c>
      <c r="AM14" s="617"/>
      <c r="AN14" s="617"/>
      <c r="AO14" s="618"/>
      <c r="AP14" s="608" t="s">
        <v>226</v>
      </c>
      <c r="AQ14" s="609"/>
      <c r="AR14" s="609"/>
      <c r="AS14" s="609"/>
      <c r="AT14" s="609"/>
      <c r="AU14" s="609"/>
      <c r="AV14" s="609"/>
      <c r="AW14" s="609"/>
      <c r="AX14" s="609"/>
      <c r="AY14" s="609"/>
      <c r="AZ14" s="609"/>
      <c r="BA14" s="609"/>
      <c r="BB14" s="609"/>
      <c r="BC14" s="610"/>
      <c r="BD14" s="611">
        <v>8200811</v>
      </c>
      <c r="BE14" s="612"/>
      <c r="BF14" s="612"/>
      <c r="BG14" s="612"/>
      <c r="BH14" s="612"/>
      <c r="BI14" s="612"/>
      <c r="BJ14" s="612"/>
      <c r="BK14" s="613"/>
      <c r="BL14" s="614">
        <v>0.6</v>
      </c>
      <c r="BM14" s="614"/>
      <c r="BN14" s="614"/>
      <c r="BO14" s="614"/>
      <c r="BP14" s="615" t="s">
        <v>119</v>
      </c>
      <c r="BQ14" s="615"/>
      <c r="BR14" s="615"/>
      <c r="BS14" s="615"/>
      <c r="BT14" s="615"/>
      <c r="BU14" s="615"/>
      <c r="BV14" s="615"/>
      <c r="BW14" s="619"/>
      <c r="BY14" s="608" t="s">
        <v>227</v>
      </c>
      <c r="BZ14" s="609"/>
      <c r="CA14" s="609"/>
      <c r="CB14" s="609"/>
      <c r="CC14" s="609"/>
      <c r="CD14" s="609"/>
      <c r="CE14" s="609"/>
      <c r="CF14" s="609"/>
      <c r="CG14" s="609"/>
      <c r="CH14" s="609"/>
      <c r="CI14" s="609"/>
      <c r="CJ14" s="609"/>
      <c r="CK14" s="609"/>
      <c r="CL14" s="610"/>
      <c r="CM14" s="611">
        <v>266528814</v>
      </c>
      <c r="CN14" s="612"/>
      <c r="CO14" s="612"/>
      <c r="CP14" s="612"/>
      <c r="CQ14" s="612"/>
      <c r="CR14" s="612"/>
      <c r="CS14" s="612"/>
      <c r="CT14" s="613"/>
      <c r="CU14" s="616">
        <v>10.6</v>
      </c>
      <c r="CV14" s="617"/>
      <c r="CW14" s="617"/>
      <c r="CX14" s="622"/>
      <c r="CY14" s="620">
        <v>8398230</v>
      </c>
      <c r="CZ14" s="612"/>
      <c r="DA14" s="612"/>
      <c r="DB14" s="612"/>
      <c r="DC14" s="612"/>
      <c r="DD14" s="612"/>
      <c r="DE14" s="612"/>
      <c r="DF14" s="612"/>
      <c r="DG14" s="612"/>
      <c r="DH14" s="612"/>
      <c r="DI14" s="612"/>
      <c r="DJ14" s="612"/>
      <c r="DK14" s="613"/>
      <c r="DL14" s="620">
        <v>247283809</v>
      </c>
      <c r="DM14" s="612"/>
      <c r="DN14" s="612"/>
      <c r="DO14" s="612"/>
      <c r="DP14" s="612"/>
      <c r="DQ14" s="612"/>
      <c r="DR14" s="612"/>
      <c r="DS14" s="612"/>
      <c r="DT14" s="612"/>
      <c r="DU14" s="612"/>
      <c r="DV14" s="612"/>
      <c r="DW14" s="612"/>
      <c r="DX14" s="621"/>
    </row>
    <row r="15" spans="2:138" ht="11.25" customHeight="1" x14ac:dyDescent="0.2">
      <c r="B15" s="608" t="s">
        <v>228</v>
      </c>
      <c r="C15" s="609"/>
      <c r="D15" s="609"/>
      <c r="E15" s="609"/>
      <c r="F15" s="609"/>
      <c r="G15" s="609"/>
      <c r="H15" s="609"/>
      <c r="I15" s="609"/>
      <c r="J15" s="609"/>
      <c r="K15" s="609"/>
      <c r="L15" s="609"/>
      <c r="M15" s="609"/>
      <c r="N15" s="609"/>
      <c r="O15" s="609"/>
      <c r="P15" s="609"/>
      <c r="Q15" s="610"/>
      <c r="R15" s="611">
        <v>235648</v>
      </c>
      <c r="S15" s="612"/>
      <c r="T15" s="612"/>
      <c r="U15" s="612"/>
      <c r="V15" s="612"/>
      <c r="W15" s="612"/>
      <c r="X15" s="612"/>
      <c r="Y15" s="613"/>
      <c r="Z15" s="614">
        <v>0</v>
      </c>
      <c r="AA15" s="614"/>
      <c r="AB15" s="614"/>
      <c r="AC15" s="614"/>
      <c r="AD15" s="615">
        <v>235648</v>
      </c>
      <c r="AE15" s="615"/>
      <c r="AF15" s="615"/>
      <c r="AG15" s="615"/>
      <c r="AH15" s="615"/>
      <c r="AI15" s="615"/>
      <c r="AJ15" s="615"/>
      <c r="AK15" s="615"/>
      <c r="AL15" s="616">
        <v>0</v>
      </c>
      <c r="AM15" s="617"/>
      <c r="AN15" s="617"/>
      <c r="AO15" s="618"/>
      <c r="AP15" s="608" t="s">
        <v>229</v>
      </c>
      <c r="AQ15" s="609"/>
      <c r="AR15" s="609"/>
      <c r="AS15" s="609"/>
      <c r="AT15" s="609"/>
      <c r="AU15" s="609"/>
      <c r="AV15" s="609"/>
      <c r="AW15" s="609"/>
      <c r="AX15" s="609"/>
      <c r="AY15" s="609"/>
      <c r="AZ15" s="609"/>
      <c r="BA15" s="609"/>
      <c r="BB15" s="609"/>
      <c r="BC15" s="610"/>
      <c r="BD15" s="611">
        <v>404248266</v>
      </c>
      <c r="BE15" s="612"/>
      <c r="BF15" s="612"/>
      <c r="BG15" s="612"/>
      <c r="BH15" s="612"/>
      <c r="BI15" s="612"/>
      <c r="BJ15" s="612"/>
      <c r="BK15" s="613"/>
      <c r="BL15" s="614">
        <v>30.9</v>
      </c>
      <c r="BM15" s="614"/>
      <c r="BN15" s="614"/>
      <c r="BO15" s="614"/>
      <c r="BP15" s="615">
        <v>25389132</v>
      </c>
      <c r="BQ15" s="615"/>
      <c r="BR15" s="615"/>
      <c r="BS15" s="615"/>
      <c r="BT15" s="615"/>
      <c r="BU15" s="615"/>
      <c r="BV15" s="615"/>
      <c r="BW15" s="619"/>
      <c r="BY15" s="608" t="s">
        <v>230</v>
      </c>
      <c r="BZ15" s="609"/>
      <c r="CA15" s="609"/>
      <c r="CB15" s="609"/>
      <c r="CC15" s="609"/>
      <c r="CD15" s="609"/>
      <c r="CE15" s="609"/>
      <c r="CF15" s="609"/>
      <c r="CG15" s="609"/>
      <c r="CH15" s="609"/>
      <c r="CI15" s="609"/>
      <c r="CJ15" s="609"/>
      <c r="CK15" s="609"/>
      <c r="CL15" s="610"/>
      <c r="CM15" s="611" t="s">
        <v>119</v>
      </c>
      <c r="CN15" s="612"/>
      <c r="CO15" s="612"/>
      <c r="CP15" s="612"/>
      <c r="CQ15" s="612"/>
      <c r="CR15" s="612"/>
      <c r="CS15" s="612"/>
      <c r="CT15" s="613"/>
      <c r="CU15" s="616" t="s">
        <v>119</v>
      </c>
      <c r="CV15" s="617"/>
      <c r="CW15" s="617"/>
      <c r="CX15" s="622"/>
      <c r="CY15" s="620" t="s">
        <v>119</v>
      </c>
      <c r="CZ15" s="612"/>
      <c r="DA15" s="612"/>
      <c r="DB15" s="612"/>
      <c r="DC15" s="612"/>
      <c r="DD15" s="612"/>
      <c r="DE15" s="612"/>
      <c r="DF15" s="612"/>
      <c r="DG15" s="612"/>
      <c r="DH15" s="612"/>
      <c r="DI15" s="612"/>
      <c r="DJ15" s="612"/>
      <c r="DK15" s="613"/>
      <c r="DL15" s="620" t="s">
        <v>231</v>
      </c>
      <c r="DM15" s="612"/>
      <c r="DN15" s="612"/>
      <c r="DO15" s="612"/>
      <c r="DP15" s="612"/>
      <c r="DQ15" s="612"/>
      <c r="DR15" s="612"/>
      <c r="DS15" s="612"/>
      <c r="DT15" s="612"/>
      <c r="DU15" s="612"/>
      <c r="DV15" s="612"/>
      <c r="DW15" s="612"/>
      <c r="DX15" s="621"/>
    </row>
    <row r="16" spans="2:138" ht="11.25" customHeight="1" x14ac:dyDescent="0.2">
      <c r="B16" s="608" t="s">
        <v>232</v>
      </c>
      <c r="C16" s="609"/>
      <c r="D16" s="609"/>
      <c r="E16" s="609"/>
      <c r="F16" s="609"/>
      <c r="G16" s="609"/>
      <c r="H16" s="609"/>
      <c r="I16" s="609"/>
      <c r="J16" s="609"/>
      <c r="K16" s="609"/>
      <c r="L16" s="609"/>
      <c r="M16" s="609"/>
      <c r="N16" s="609"/>
      <c r="O16" s="609"/>
      <c r="P16" s="609"/>
      <c r="Q16" s="610"/>
      <c r="R16" s="611">
        <v>10408346</v>
      </c>
      <c r="S16" s="612"/>
      <c r="T16" s="612"/>
      <c r="U16" s="612"/>
      <c r="V16" s="612"/>
      <c r="W16" s="612"/>
      <c r="X16" s="612"/>
      <c r="Y16" s="613"/>
      <c r="Z16" s="614">
        <v>0.4</v>
      </c>
      <c r="AA16" s="614"/>
      <c r="AB16" s="614"/>
      <c r="AC16" s="614"/>
      <c r="AD16" s="615">
        <v>10408346</v>
      </c>
      <c r="AE16" s="615"/>
      <c r="AF16" s="615"/>
      <c r="AG16" s="615"/>
      <c r="AH16" s="615"/>
      <c r="AI16" s="615"/>
      <c r="AJ16" s="615"/>
      <c r="AK16" s="615"/>
      <c r="AL16" s="616">
        <v>0.7</v>
      </c>
      <c r="AM16" s="617"/>
      <c r="AN16" s="617"/>
      <c r="AO16" s="618"/>
      <c r="AP16" s="608" t="s">
        <v>233</v>
      </c>
      <c r="AQ16" s="609"/>
      <c r="AR16" s="609"/>
      <c r="AS16" s="609"/>
      <c r="AT16" s="609"/>
      <c r="AU16" s="609"/>
      <c r="AV16" s="609"/>
      <c r="AW16" s="609"/>
      <c r="AX16" s="609"/>
      <c r="AY16" s="609"/>
      <c r="AZ16" s="609"/>
      <c r="BA16" s="609"/>
      <c r="BB16" s="609"/>
      <c r="BC16" s="610"/>
      <c r="BD16" s="611">
        <v>15854321</v>
      </c>
      <c r="BE16" s="612"/>
      <c r="BF16" s="612"/>
      <c r="BG16" s="612"/>
      <c r="BH16" s="612"/>
      <c r="BI16" s="612"/>
      <c r="BJ16" s="612"/>
      <c r="BK16" s="613"/>
      <c r="BL16" s="614">
        <v>1.2</v>
      </c>
      <c r="BM16" s="614"/>
      <c r="BN16" s="614"/>
      <c r="BO16" s="614"/>
      <c r="BP16" s="615" t="s">
        <v>231</v>
      </c>
      <c r="BQ16" s="615"/>
      <c r="BR16" s="615"/>
      <c r="BS16" s="615"/>
      <c r="BT16" s="615"/>
      <c r="BU16" s="615"/>
      <c r="BV16" s="615"/>
      <c r="BW16" s="619"/>
      <c r="BY16" s="608" t="s">
        <v>234</v>
      </c>
      <c r="BZ16" s="609"/>
      <c r="CA16" s="609"/>
      <c r="CB16" s="609"/>
      <c r="CC16" s="609"/>
      <c r="CD16" s="609"/>
      <c r="CE16" s="609"/>
      <c r="CF16" s="609"/>
      <c r="CG16" s="609"/>
      <c r="CH16" s="609"/>
      <c r="CI16" s="609"/>
      <c r="CJ16" s="609"/>
      <c r="CK16" s="609"/>
      <c r="CL16" s="610"/>
      <c r="CM16" s="611">
        <v>528986902</v>
      </c>
      <c r="CN16" s="612"/>
      <c r="CO16" s="612"/>
      <c r="CP16" s="612"/>
      <c r="CQ16" s="612"/>
      <c r="CR16" s="612"/>
      <c r="CS16" s="612"/>
      <c r="CT16" s="613"/>
      <c r="CU16" s="616">
        <v>20.9</v>
      </c>
      <c r="CV16" s="617"/>
      <c r="CW16" s="617"/>
      <c r="CX16" s="622"/>
      <c r="CY16" s="620">
        <v>11168024</v>
      </c>
      <c r="CZ16" s="612"/>
      <c r="DA16" s="612"/>
      <c r="DB16" s="612"/>
      <c r="DC16" s="612"/>
      <c r="DD16" s="612"/>
      <c r="DE16" s="612"/>
      <c r="DF16" s="612"/>
      <c r="DG16" s="612"/>
      <c r="DH16" s="612"/>
      <c r="DI16" s="612"/>
      <c r="DJ16" s="612"/>
      <c r="DK16" s="613"/>
      <c r="DL16" s="620">
        <v>405021159</v>
      </c>
      <c r="DM16" s="612"/>
      <c r="DN16" s="612"/>
      <c r="DO16" s="612"/>
      <c r="DP16" s="612"/>
      <c r="DQ16" s="612"/>
      <c r="DR16" s="612"/>
      <c r="DS16" s="612"/>
      <c r="DT16" s="612"/>
      <c r="DU16" s="612"/>
      <c r="DV16" s="612"/>
      <c r="DW16" s="612"/>
      <c r="DX16" s="621"/>
    </row>
    <row r="17" spans="2:128" ht="11.25" customHeight="1" x14ac:dyDescent="0.2">
      <c r="B17" s="608" t="s">
        <v>235</v>
      </c>
      <c r="C17" s="609"/>
      <c r="D17" s="609"/>
      <c r="E17" s="609"/>
      <c r="F17" s="609"/>
      <c r="G17" s="609"/>
      <c r="H17" s="609"/>
      <c r="I17" s="609"/>
      <c r="J17" s="609"/>
      <c r="K17" s="609"/>
      <c r="L17" s="609"/>
      <c r="M17" s="609"/>
      <c r="N17" s="609"/>
      <c r="O17" s="609"/>
      <c r="P17" s="609"/>
      <c r="Q17" s="610"/>
      <c r="R17" s="611">
        <v>4097310</v>
      </c>
      <c r="S17" s="612"/>
      <c r="T17" s="612"/>
      <c r="U17" s="612"/>
      <c r="V17" s="612"/>
      <c r="W17" s="612"/>
      <c r="X17" s="612"/>
      <c r="Y17" s="613"/>
      <c r="Z17" s="614">
        <v>0.2</v>
      </c>
      <c r="AA17" s="614"/>
      <c r="AB17" s="614"/>
      <c r="AC17" s="614"/>
      <c r="AD17" s="615">
        <v>4097310</v>
      </c>
      <c r="AE17" s="615"/>
      <c r="AF17" s="615"/>
      <c r="AG17" s="615"/>
      <c r="AH17" s="615"/>
      <c r="AI17" s="615"/>
      <c r="AJ17" s="615"/>
      <c r="AK17" s="615"/>
      <c r="AL17" s="616">
        <v>0.3</v>
      </c>
      <c r="AM17" s="617"/>
      <c r="AN17" s="617"/>
      <c r="AO17" s="618"/>
      <c r="AP17" s="608" t="s">
        <v>236</v>
      </c>
      <c r="AQ17" s="609"/>
      <c r="AR17" s="609"/>
      <c r="AS17" s="609"/>
      <c r="AT17" s="609"/>
      <c r="AU17" s="609"/>
      <c r="AV17" s="609"/>
      <c r="AW17" s="609"/>
      <c r="AX17" s="609"/>
      <c r="AY17" s="609"/>
      <c r="AZ17" s="609"/>
      <c r="BA17" s="609"/>
      <c r="BB17" s="609"/>
      <c r="BC17" s="610"/>
      <c r="BD17" s="611">
        <v>388393945</v>
      </c>
      <c r="BE17" s="612"/>
      <c r="BF17" s="612"/>
      <c r="BG17" s="612"/>
      <c r="BH17" s="612"/>
      <c r="BI17" s="612"/>
      <c r="BJ17" s="612"/>
      <c r="BK17" s="613"/>
      <c r="BL17" s="614">
        <v>29.6</v>
      </c>
      <c r="BM17" s="614"/>
      <c r="BN17" s="614"/>
      <c r="BO17" s="614"/>
      <c r="BP17" s="615">
        <v>25389132</v>
      </c>
      <c r="BQ17" s="615"/>
      <c r="BR17" s="615"/>
      <c r="BS17" s="615"/>
      <c r="BT17" s="615"/>
      <c r="BU17" s="615"/>
      <c r="BV17" s="615"/>
      <c r="BW17" s="619"/>
      <c r="BY17" s="608" t="s">
        <v>237</v>
      </c>
      <c r="BZ17" s="609"/>
      <c r="CA17" s="609"/>
      <c r="CB17" s="609"/>
      <c r="CC17" s="609"/>
      <c r="CD17" s="609"/>
      <c r="CE17" s="609"/>
      <c r="CF17" s="609"/>
      <c r="CG17" s="609"/>
      <c r="CH17" s="609"/>
      <c r="CI17" s="609"/>
      <c r="CJ17" s="609"/>
      <c r="CK17" s="609"/>
      <c r="CL17" s="610"/>
      <c r="CM17" s="611">
        <v>1516009</v>
      </c>
      <c r="CN17" s="612"/>
      <c r="CO17" s="612"/>
      <c r="CP17" s="612"/>
      <c r="CQ17" s="612"/>
      <c r="CR17" s="612"/>
      <c r="CS17" s="612"/>
      <c r="CT17" s="613"/>
      <c r="CU17" s="616">
        <v>0.1</v>
      </c>
      <c r="CV17" s="617"/>
      <c r="CW17" s="617"/>
      <c r="CX17" s="622"/>
      <c r="CY17" s="620" t="s">
        <v>231</v>
      </c>
      <c r="CZ17" s="612"/>
      <c r="DA17" s="612"/>
      <c r="DB17" s="612"/>
      <c r="DC17" s="612"/>
      <c r="DD17" s="612"/>
      <c r="DE17" s="612"/>
      <c r="DF17" s="612"/>
      <c r="DG17" s="612"/>
      <c r="DH17" s="612"/>
      <c r="DI17" s="612"/>
      <c r="DJ17" s="612"/>
      <c r="DK17" s="613"/>
      <c r="DL17" s="620">
        <v>42914</v>
      </c>
      <c r="DM17" s="612"/>
      <c r="DN17" s="612"/>
      <c r="DO17" s="612"/>
      <c r="DP17" s="612"/>
      <c r="DQ17" s="612"/>
      <c r="DR17" s="612"/>
      <c r="DS17" s="612"/>
      <c r="DT17" s="612"/>
      <c r="DU17" s="612"/>
      <c r="DV17" s="612"/>
      <c r="DW17" s="612"/>
      <c r="DX17" s="621"/>
    </row>
    <row r="18" spans="2:128" ht="11.25" customHeight="1" x14ac:dyDescent="0.2">
      <c r="B18" s="608" t="s">
        <v>238</v>
      </c>
      <c r="C18" s="609"/>
      <c r="D18" s="609"/>
      <c r="E18" s="609"/>
      <c r="F18" s="609"/>
      <c r="G18" s="609"/>
      <c r="H18" s="609"/>
      <c r="I18" s="609"/>
      <c r="J18" s="609"/>
      <c r="K18" s="609"/>
      <c r="L18" s="609"/>
      <c r="M18" s="609"/>
      <c r="N18" s="609"/>
      <c r="O18" s="609"/>
      <c r="P18" s="609"/>
      <c r="Q18" s="610"/>
      <c r="R18" s="611">
        <v>573283</v>
      </c>
      <c r="S18" s="612"/>
      <c r="T18" s="612"/>
      <c r="U18" s="612"/>
      <c r="V18" s="612"/>
      <c r="W18" s="612"/>
      <c r="X18" s="612"/>
      <c r="Y18" s="613"/>
      <c r="Z18" s="614">
        <v>0</v>
      </c>
      <c r="AA18" s="614"/>
      <c r="AB18" s="614"/>
      <c r="AC18" s="614"/>
      <c r="AD18" s="615">
        <v>573283</v>
      </c>
      <c r="AE18" s="615"/>
      <c r="AF18" s="615"/>
      <c r="AG18" s="615"/>
      <c r="AH18" s="615"/>
      <c r="AI18" s="615"/>
      <c r="AJ18" s="615"/>
      <c r="AK18" s="615"/>
      <c r="AL18" s="616">
        <v>0</v>
      </c>
      <c r="AM18" s="617"/>
      <c r="AN18" s="617"/>
      <c r="AO18" s="618"/>
      <c r="AP18" s="608" t="s">
        <v>239</v>
      </c>
      <c r="AQ18" s="609"/>
      <c r="AR18" s="609"/>
      <c r="AS18" s="609"/>
      <c r="AT18" s="609"/>
      <c r="AU18" s="609"/>
      <c r="AV18" s="609"/>
      <c r="AW18" s="609"/>
      <c r="AX18" s="609"/>
      <c r="AY18" s="609"/>
      <c r="AZ18" s="609"/>
      <c r="BA18" s="609"/>
      <c r="BB18" s="609"/>
      <c r="BC18" s="610"/>
      <c r="BD18" s="611">
        <v>336516216</v>
      </c>
      <c r="BE18" s="612"/>
      <c r="BF18" s="612"/>
      <c r="BG18" s="612"/>
      <c r="BH18" s="612"/>
      <c r="BI18" s="612"/>
      <c r="BJ18" s="612"/>
      <c r="BK18" s="613"/>
      <c r="BL18" s="614">
        <v>25.7</v>
      </c>
      <c r="BM18" s="614"/>
      <c r="BN18" s="614"/>
      <c r="BO18" s="614"/>
      <c r="BP18" s="615" t="s">
        <v>119</v>
      </c>
      <c r="BQ18" s="615"/>
      <c r="BR18" s="615"/>
      <c r="BS18" s="615"/>
      <c r="BT18" s="615"/>
      <c r="BU18" s="615"/>
      <c r="BV18" s="615"/>
      <c r="BW18" s="619"/>
      <c r="BY18" s="608" t="s">
        <v>240</v>
      </c>
      <c r="BZ18" s="609"/>
      <c r="CA18" s="609"/>
      <c r="CB18" s="609"/>
      <c r="CC18" s="609"/>
      <c r="CD18" s="609"/>
      <c r="CE18" s="609"/>
      <c r="CF18" s="609"/>
      <c r="CG18" s="609"/>
      <c r="CH18" s="609"/>
      <c r="CI18" s="609"/>
      <c r="CJ18" s="609"/>
      <c r="CK18" s="609"/>
      <c r="CL18" s="610"/>
      <c r="CM18" s="611">
        <v>385632189</v>
      </c>
      <c r="CN18" s="612"/>
      <c r="CO18" s="612"/>
      <c r="CP18" s="612"/>
      <c r="CQ18" s="612"/>
      <c r="CR18" s="612"/>
      <c r="CS18" s="612"/>
      <c r="CT18" s="613"/>
      <c r="CU18" s="616">
        <v>15.3</v>
      </c>
      <c r="CV18" s="617"/>
      <c r="CW18" s="617"/>
      <c r="CX18" s="622"/>
      <c r="CY18" s="620" t="s">
        <v>119</v>
      </c>
      <c r="CZ18" s="612"/>
      <c r="DA18" s="612"/>
      <c r="DB18" s="612"/>
      <c r="DC18" s="612"/>
      <c r="DD18" s="612"/>
      <c r="DE18" s="612"/>
      <c r="DF18" s="612"/>
      <c r="DG18" s="612"/>
      <c r="DH18" s="612"/>
      <c r="DI18" s="612"/>
      <c r="DJ18" s="612"/>
      <c r="DK18" s="613"/>
      <c r="DL18" s="620">
        <v>355859613</v>
      </c>
      <c r="DM18" s="612"/>
      <c r="DN18" s="612"/>
      <c r="DO18" s="612"/>
      <c r="DP18" s="612"/>
      <c r="DQ18" s="612"/>
      <c r="DR18" s="612"/>
      <c r="DS18" s="612"/>
      <c r="DT18" s="612"/>
      <c r="DU18" s="612"/>
      <c r="DV18" s="612"/>
      <c r="DW18" s="612"/>
      <c r="DX18" s="621"/>
    </row>
    <row r="19" spans="2:128" ht="11.25" customHeight="1" x14ac:dyDescent="0.2">
      <c r="B19" s="608" t="s">
        <v>241</v>
      </c>
      <c r="C19" s="609"/>
      <c r="D19" s="609"/>
      <c r="E19" s="609"/>
      <c r="F19" s="609"/>
      <c r="G19" s="609"/>
      <c r="H19" s="609"/>
      <c r="I19" s="609"/>
      <c r="J19" s="609"/>
      <c r="K19" s="609"/>
      <c r="L19" s="609"/>
      <c r="M19" s="609"/>
      <c r="N19" s="609"/>
      <c r="O19" s="609"/>
      <c r="P19" s="609"/>
      <c r="Q19" s="610"/>
      <c r="R19" s="611">
        <v>5737753</v>
      </c>
      <c r="S19" s="612"/>
      <c r="T19" s="612"/>
      <c r="U19" s="612"/>
      <c r="V19" s="612"/>
      <c r="W19" s="612"/>
      <c r="X19" s="612"/>
      <c r="Y19" s="613"/>
      <c r="Z19" s="614">
        <v>0.2</v>
      </c>
      <c r="AA19" s="614"/>
      <c r="AB19" s="614"/>
      <c r="AC19" s="614"/>
      <c r="AD19" s="615">
        <v>5737753</v>
      </c>
      <c r="AE19" s="615"/>
      <c r="AF19" s="615"/>
      <c r="AG19" s="615"/>
      <c r="AH19" s="615"/>
      <c r="AI19" s="615"/>
      <c r="AJ19" s="615"/>
      <c r="AK19" s="615"/>
      <c r="AL19" s="616">
        <v>0.4</v>
      </c>
      <c r="AM19" s="617"/>
      <c r="AN19" s="617"/>
      <c r="AO19" s="618"/>
      <c r="AP19" s="608" t="s">
        <v>242</v>
      </c>
      <c r="AQ19" s="609"/>
      <c r="AR19" s="609"/>
      <c r="AS19" s="609"/>
      <c r="AT19" s="609"/>
      <c r="AU19" s="609"/>
      <c r="AV19" s="609"/>
      <c r="AW19" s="609"/>
      <c r="AX19" s="609"/>
      <c r="AY19" s="609"/>
      <c r="AZ19" s="609"/>
      <c r="BA19" s="609"/>
      <c r="BB19" s="609"/>
      <c r="BC19" s="610"/>
      <c r="BD19" s="611">
        <v>41327140</v>
      </c>
      <c r="BE19" s="612"/>
      <c r="BF19" s="612"/>
      <c r="BG19" s="612"/>
      <c r="BH19" s="612"/>
      <c r="BI19" s="612"/>
      <c r="BJ19" s="612"/>
      <c r="BK19" s="613"/>
      <c r="BL19" s="614">
        <v>3.2</v>
      </c>
      <c r="BM19" s="614"/>
      <c r="BN19" s="614"/>
      <c r="BO19" s="614"/>
      <c r="BP19" s="615" t="s">
        <v>119</v>
      </c>
      <c r="BQ19" s="615"/>
      <c r="BR19" s="615"/>
      <c r="BS19" s="615"/>
      <c r="BT19" s="615"/>
      <c r="BU19" s="615"/>
      <c r="BV19" s="615"/>
      <c r="BW19" s="619"/>
      <c r="BY19" s="608" t="s">
        <v>243</v>
      </c>
      <c r="BZ19" s="609"/>
      <c r="CA19" s="609"/>
      <c r="CB19" s="609"/>
      <c r="CC19" s="609"/>
      <c r="CD19" s="609"/>
      <c r="CE19" s="609"/>
      <c r="CF19" s="609"/>
      <c r="CG19" s="609"/>
      <c r="CH19" s="609"/>
      <c r="CI19" s="609"/>
      <c r="CJ19" s="609"/>
      <c r="CK19" s="609"/>
      <c r="CL19" s="610"/>
      <c r="CM19" s="611" t="s">
        <v>119</v>
      </c>
      <c r="CN19" s="612"/>
      <c r="CO19" s="612"/>
      <c r="CP19" s="612"/>
      <c r="CQ19" s="612"/>
      <c r="CR19" s="612"/>
      <c r="CS19" s="612"/>
      <c r="CT19" s="613"/>
      <c r="CU19" s="616" t="s">
        <v>231</v>
      </c>
      <c r="CV19" s="617"/>
      <c r="CW19" s="617"/>
      <c r="CX19" s="622"/>
      <c r="CY19" s="620" t="s">
        <v>119</v>
      </c>
      <c r="CZ19" s="612"/>
      <c r="DA19" s="612"/>
      <c r="DB19" s="612"/>
      <c r="DC19" s="612"/>
      <c r="DD19" s="612"/>
      <c r="DE19" s="612"/>
      <c r="DF19" s="612"/>
      <c r="DG19" s="612"/>
      <c r="DH19" s="612"/>
      <c r="DI19" s="612"/>
      <c r="DJ19" s="612"/>
      <c r="DK19" s="613"/>
      <c r="DL19" s="620" t="s">
        <v>244</v>
      </c>
      <c r="DM19" s="612"/>
      <c r="DN19" s="612"/>
      <c r="DO19" s="612"/>
      <c r="DP19" s="612"/>
      <c r="DQ19" s="612"/>
      <c r="DR19" s="612"/>
      <c r="DS19" s="612"/>
      <c r="DT19" s="612"/>
      <c r="DU19" s="612"/>
      <c r="DV19" s="612"/>
      <c r="DW19" s="612"/>
      <c r="DX19" s="621"/>
    </row>
    <row r="20" spans="2:128" ht="11.25" customHeight="1" x14ac:dyDescent="0.2">
      <c r="B20" s="608" t="s">
        <v>245</v>
      </c>
      <c r="C20" s="609"/>
      <c r="D20" s="609"/>
      <c r="E20" s="609"/>
      <c r="F20" s="609"/>
      <c r="G20" s="609"/>
      <c r="H20" s="609"/>
      <c r="I20" s="609"/>
      <c r="J20" s="609"/>
      <c r="K20" s="609"/>
      <c r="L20" s="609"/>
      <c r="M20" s="609"/>
      <c r="N20" s="609"/>
      <c r="O20" s="609"/>
      <c r="P20" s="609"/>
      <c r="Q20" s="610"/>
      <c r="R20" s="611">
        <v>247773177</v>
      </c>
      <c r="S20" s="612"/>
      <c r="T20" s="612"/>
      <c r="U20" s="612"/>
      <c r="V20" s="612"/>
      <c r="W20" s="612"/>
      <c r="X20" s="612"/>
      <c r="Y20" s="613"/>
      <c r="Z20" s="614">
        <v>9.6</v>
      </c>
      <c r="AA20" s="614"/>
      <c r="AB20" s="614"/>
      <c r="AC20" s="614"/>
      <c r="AD20" s="615">
        <v>246115057</v>
      </c>
      <c r="AE20" s="615"/>
      <c r="AF20" s="615"/>
      <c r="AG20" s="615"/>
      <c r="AH20" s="615"/>
      <c r="AI20" s="615"/>
      <c r="AJ20" s="615"/>
      <c r="AK20" s="615"/>
      <c r="AL20" s="616">
        <v>16.5</v>
      </c>
      <c r="AM20" s="617"/>
      <c r="AN20" s="617"/>
      <c r="AO20" s="618"/>
      <c r="AP20" s="623" t="s">
        <v>246</v>
      </c>
      <c r="AQ20" s="624"/>
      <c r="AR20" s="624"/>
      <c r="AS20" s="624"/>
      <c r="AT20" s="624"/>
      <c r="AU20" s="624"/>
      <c r="AV20" s="624"/>
      <c r="AW20" s="624"/>
      <c r="AX20" s="624"/>
      <c r="AY20" s="624"/>
      <c r="AZ20" s="624"/>
      <c r="BA20" s="624"/>
      <c r="BB20" s="624"/>
      <c r="BC20" s="625"/>
      <c r="BD20" s="611">
        <v>11064018</v>
      </c>
      <c r="BE20" s="612"/>
      <c r="BF20" s="612"/>
      <c r="BG20" s="612"/>
      <c r="BH20" s="612"/>
      <c r="BI20" s="612"/>
      <c r="BJ20" s="612"/>
      <c r="BK20" s="613"/>
      <c r="BL20" s="614">
        <v>0.8</v>
      </c>
      <c r="BM20" s="614"/>
      <c r="BN20" s="614"/>
      <c r="BO20" s="614"/>
      <c r="BP20" s="615" t="s">
        <v>119</v>
      </c>
      <c r="BQ20" s="615"/>
      <c r="BR20" s="615"/>
      <c r="BS20" s="615"/>
      <c r="BT20" s="615"/>
      <c r="BU20" s="615"/>
      <c r="BV20" s="615"/>
      <c r="BW20" s="619"/>
      <c r="BY20" s="623" t="s">
        <v>247</v>
      </c>
      <c r="BZ20" s="624"/>
      <c r="CA20" s="624"/>
      <c r="CB20" s="624"/>
      <c r="CC20" s="624"/>
      <c r="CD20" s="624"/>
      <c r="CE20" s="624"/>
      <c r="CF20" s="624"/>
      <c r="CG20" s="624"/>
      <c r="CH20" s="624"/>
      <c r="CI20" s="624"/>
      <c r="CJ20" s="624"/>
      <c r="CK20" s="624"/>
      <c r="CL20" s="625"/>
      <c r="CM20" s="611" t="s">
        <v>119</v>
      </c>
      <c r="CN20" s="612"/>
      <c r="CO20" s="612"/>
      <c r="CP20" s="612"/>
      <c r="CQ20" s="612"/>
      <c r="CR20" s="612"/>
      <c r="CS20" s="612"/>
      <c r="CT20" s="613"/>
      <c r="CU20" s="616" t="s">
        <v>231</v>
      </c>
      <c r="CV20" s="617"/>
      <c r="CW20" s="617"/>
      <c r="CX20" s="622"/>
      <c r="CY20" s="620" t="s">
        <v>119</v>
      </c>
      <c r="CZ20" s="612"/>
      <c r="DA20" s="612"/>
      <c r="DB20" s="612"/>
      <c r="DC20" s="612"/>
      <c r="DD20" s="612"/>
      <c r="DE20" s="612"/>
      <c r="DF20" s="612"/>
      <c r="DG20" s="612"/>
      <c r="DH20" s="612"/>
      <c r="DI20" s="612"/>
      <c r="DJ20" s="612"/>
      <c r="DK20" s="613"/>
      <c r="DL20" s="620" t="s">
        <v>119</v>
      </c>
      <c r="DM20" s="612"/>
      <c r="DN20" s="612"/>
      <c r="DO20" s="612"/>
      <c r="DP20" s="612"/>
      <c r="DQ20" s="612"/>
      <c r="DR20" s="612"/>
      <c r="DS20" s="612"/>
      <c r="DT20" s="612"/>
      <c r="DU20" s="612"/>
      <c r="DV20" s="612"/>
      <c r="DW20" s="612"/>
      <c r="DX20" s="621"/>
    </row>
    <row r="21" spans="2:128" ht="11.25" customHeight="1" x14ac:dyDescent="0.2">
      <c r="B21" s="608" t="s">
        <v>248</v>
      </c>
      <c r="C21" s="609"/>
      <c r="D21" s="609"/>
      <c r="E21" s="609"/>
      <c r="F21" s="609"/>
      <c r="G21" s="609"/>
      <c r="H21" s="609"/>
      <c r="I21" s="609"/>
      <c r="J21" s="609"/>
      <c r="K21" s="609"/>
      <c r="L21" s="609"/>
      <c r="M21" s="609"/>
      <c r="N21" s="609"/>
      <c r="O21" s="609"/>
      <c r="P21" s="609"/>
      <c r="Q21" s="610"/>
      <c r="R21" s="611">
        <v>246115057</v>
      </c>
      <c r="S21" s="612"/>
      <c r="T21" s="612"/>
      <c r="U21" s="612"/>
      <c r="V21" s="612"/>
      <c r="W21" s="612"/>
      <c r="X21" s="612"/>
      <c r="Y21" s="613"/>
      <c r="Z21" s="616">
        <v>9.5</v>
      </c>
      <c r="AA21" s="617"/>
      <c r="AB21" s="617"/>
      <c r="AC21" s="622"/>
      <c r="AD21" s="620">
        <v>246115057</v>
      </c>
      <c r="AE21" s="612"/>
      <c r="AF21" s="612"/>
      <c r="AG21" s="612"/>
      <c r="AH21" s="612"/>
      <c r="AI21" s="612"/>
      <c r="AJ21" s="612"/>
      <c r="AK21" s="613"/>
      <c r="AL21" s="616">
        <v>16.5</v>
      </c>
      <c r="AM21" s="617"/>
      <c r="AN21" s="617"/>
      <c r="AO21" s="618"/>
      <c r="AP21" s="623" t="s">
        <v>249</v>
      </c>
      <c r="AQ21" s="624"/>
      <c r="AR21" s="624"/>
      <c r="AS21" s="624"/>
      <c r="AT21" s="624"/>
      <c r="AU21" s="624"/>
      <c r="AV21" s="624"/>
      <c r="AW21" s="624"/>
      <c r="AX21" s="624"/>
      <c r="AY21" s="624"/>
      <c r="AZ21" s="624"/>
      <c r="BA21" s="624"/>
      <c r="BB21" s="624"/>
      <c r="BC21" s="625"/>
      <c r="BD21" s="611">
        <v>1359179</v>
      </c>
      <c r="BE21" s="612"/>
      <c r="BF21" s="612"/>
      <c r="BG21" s="612"/>
      <c r="BH21" s="612"/>
      <c r="BI21" s="612"/>
      <c r="BJ21" s="612"/>
      <c r="BK21" s="613"/>
      <c r="BL21" s="614">
        <v>0.1</v>
      </c>
      <c r="BM21" s="614"/>
      <c r="BN21" s="614"/>
      <c r="BO21" s="614"/>
      <c r="BP21" s="615" t="s">
        <v>231</v>
      </c>
      <c r="BQ21" s="615"/>
      <c r="BR21" s="615"/>
      <c r="BS21" s="615"/>
      <c r="BT21" s="615"/>
      <c r="BU21" s="615"/>
      <c r="BV21" s="615"/>
      <c r="BW21" s="619"/>
      <c r="BY21" s="623" t="s">
        <v>250</v>
      </c>
      <c r="BZ21" s="624"/>
      <c r="CA21" s="624"/>
      <c r="CB21" s="624"/>
      <c r="CC21" s="624"/>
      <c r="CD21" s="624"/>
      <c r="CE21" s="624"/>
      <c r="CF21" s="624"/>
      <c r="CG21" s="624"/>
      <c r="CH21" s="624"/>
      <c r="CI21" s="624"/>
      <c r="CJ21" s="624"/>
      <c r="CK21" s="624"/>
      <c r="CL21" s="625"/>
      <c r="CM21" s="611">
        <v>1821382</v>
      </c>
      <c r="CN21" s="612"/>
      <c r="CO21" s="612"/>
      <c r="CP21" s="612"/>
      <c r="CQ21" s="612"/>
      <c r="CR21" s="612"/>
      <c r="CS21" s="612"/>
      <c r="CT21" s="613"/>
      <c r="CU21" s="616">
        <v>0.1</v>
      </c>
      <c r="CV21" s="617"/>
      <c r="CW21" s="617"/>
      <c r="CX21" s="622"/>
      <c r="CY21" s="620" t="s">
        <v>119</v>
      </c>
      <c r="CZ21" s="612"/>
      <c r="DA21" s="612"/>
      <c r="DB21" s="612"/>
      <c r="DC21" s="612"/>
      <c r="DD21" s="612"/>
      <c r="DE21" s="612"/>
      <c r="DF21" s="612"/>
      <c r="DG21" s="612"/>
      <c r="DH21" s="612"/>
      <c r="DI21" s="612"/>
      <c r="DJ21" s="612"/>
      <c r="DK21" s="613"/>
      <c r="DL21" s="620">
        <v>1821382</v>
      </c>
      <c r="DM21" s="612"/>
      <c r="DN21" s="612"/>
      <c r="DO21" s="612"/>
      <c r="DP21" s="612"/>
      <c r="DQ21" s="612"/>
      <c r="DR21" s="612"/>
      <c r="DS21" s="612"/>
      <c r="DT21" s="612"/>
      <c r="DU21" s="612"/>
      <c r="DV21" s="612"/>
      <c r="DW21" s="612"/>
      <c r="DX21" s="621"/>
    </row>
    <row r="22" spans="2:128" ht="11.25" customHeight="1" x14ac:dyDescent="0.2">
      <c r="B22" s="608" t="s">
        <v>251</v>
      </c>
      <c r="C22" s="609"/>
      <c r="D22" s="609"/>
      <c r="E22" s="609"/>
      <c r="F22" s="609"/>
      <c r="G22" s="609"/>
      <c r="H22" s="609"/>
      <c r="I22" s="609"/>
      <c r="J22" s="609"/>
      <c r="K22" s="609"/>
      <c r="L22" s="609"/>
      <c r="M22" s="609"/>
      <c r="N22" s="609"/>
      <c r="O22" s="609"/>
      <c r="P22" s="609"/>
      <c r="Q22" s="610"/>
      <c r="R22" s="611">
        <v>1577686</v>
      </c>
      <c r="S22" s="612"/>
      <c r="T22" s="612"/>
      <c r="U22" s="612"/>
      <c r="V22" s="612"/>
      <c r="W22" s="612"/>
      <c r="X22" s="612"/>
      <c r="Y22" s="613"/>
      <c r="Z22" s="616">
        <v>0.1</v>
      </c>
      <c r="AA22" s="617"/>
      <c r="AB22" s="617"/>
      <c r="AC22" s="622"/>
      <c r="AD22" s="620" t="s">
        <v>119</v>
      </c>
      <c r="AE22" s="612"/>
      <c r="AF22" s="612"/>
      <c r="AG22" s="612"/>
      <c r="AH22" s="612"/>
      <c r="AI22" s="612"/>
      <c r="AJ22" s="612"/>
      <c r="AK22" s="613"/>
      <c r="AL22" s="616" t="s">
        <v>119</v>
      </c>
      <c r="AM22" s="617"/>
      <c r="AN22" s="617"/>
      <c r="AO22" s="618"/>
      <c r="AP22" s="623" t="s">
        <v>252</v>
      </c>
      <c r="AQ22" s="624"/>
      <c r="AR22" s="624"/>
      <c r="AS22" s="624"/>
      <c r="AT22" s="624"/>
      <c r="AU22" s="624"/>
      <c r="AV22" s="624"/>
      <c r="AW22" s="624"/>
      <c r="AX22" s="624"/>
      <c r="AY22" s="624"/>
      <c r="AZ22" s="624"/>
      <c r="BA22" s="624"/>
      <c r="BB22" s="624"/>
      <c r="BC22" s="625"/>
      <c r="BD22" s="611">
        <v>6292910</v>
      </c>
      <c r="BE22" s="612"/>
      <c r="BF22" s="612"/>
      <c r="BG22" s="612"/>
      <c r="BH22" s="612"/>
      <c r="BI22" s="612"/>
      <c r="BJ22" s="612"/>
      <c r="BK22" s="613"/>
      <c r="BL22" s="614">
        <v>0.5</v>
      </c>
      <c r="BM22" s="614"/>
      <c r="BN22" s="614"/>
      <c r="BO22" s="614"/>
      <c r="BP22" s="615" t="s">
        <v>244</v>
      </c>
      <c r="BQ22" s="615"/>
      <c r="BR22" s="615"/>
      <c r="BS22" s="615"/>
      <c r="BT22" s="615"/>
      <c r="BU22" s="615"/>
      <c r="BV22" s="615"/>
      <c r="BW22" s="619"/>
      <c r="BY22" s="623" t="s">
        <v>253</v>
      </c>
      <c r="BZ22" s="624"/>
      <c r="CA22" s="624"/>
      <c r="CB22" s="624"/>
      <c r="CC22" s="624"/>
      <c r="CD22" s="624"/>
      <c r="CE22" s="624"/>
      <c r="CF22" s="624"/>
      <c r="CG22" s="624"/>
      <c r="CH22" s="624"/>
      <c r="CI22" s="624"/>
      <c r="CJ22" s="624"/>
      <c r="CK22" s="624"/>
      <c r="CL22" s="625"/>
      <c r="CM22" s="611">
        <v>8412628</v>
      </c>
      <c r="CN22" s="612"/>
      <c r="CO22" s="612"/>
      <c r="CP22" s="612"/>
      <c r="CQ22" s="612"/>
      <c r="CR22" s="612"/>
      <c r="CS22" s="612"/>
      <c r="CT22" s="613"/>
      <c r="CU22" s="616">
        <v>0.3</v>
      </c>
      <c r="CV22" s="617"/>
      <c r="CW22" s="617"/>
      <c r="CX22" s="622"/>
      <c r="CY22" s="620" t="s">
        <v>119</v>
      </c>
      <c r="CZ22" s="612"/>
      <c r="DA22" s="612"/>
      <c r="DB22" s="612"/>
      <c r="DC22" s="612"/>
      <c r="DD22" s="612"/>
      <c r="DE22" s="612"/>
      <c r="DF22" s="612"/>
      <c r="DG22" s="612"/>
      <c r="DH22" s="612"/>
      <c r="DI22" s="612"/>
      <c r="DJ22" s="612"/>
      <c r="DK22" s="613"/>
      <c r="DL22" s="620">
        <v>8412628</v>
      </c>
      <c r="DM22" s="612"/>
      <c r="DN22" s="612"/>
      <c r="DO22" s="612"/>
      <c r="DP22" s="612"/>
      <c r="DQ22" s="612"/>
      <c r="DR22" s="612"/>
      <c r="DS22" s="612"/>
      <c r="DT22" s="612"/>
      <c r="DU22" s="612"/>
      <c r="DV22" s="612"/>
      <c r="DW22" s="612"/>
      <c r="DX22" s="621"/>
    </row>
    <row r="23" spans="2:128" ht="11.25" customHeight="1" x14ac:dyDescent="0.2">
      <c r="B23" s="608" t="s">
        <v>254</v>
      </c>
      <c r="C23" s="609"/>
      <c r="D23" s="609"/>
      <c r="E23" s="609"/>
      <c r="F23" s="609"/>
      <c r="G23" s="609"/>
      <c r="H23" s="609"/>
      <c r="I23" s="609"/>
      <c r="J23" s="609"/>
      <c r="K23" s="609"/>
      <c r="L23" s="609"/>
      <c r="M23" s="609"/>
      <c r="N23" s="609"/>
      <c r="O23" s="609"/>
      <c r="P23" s="609"/>
      <c r="Q23" s="610"/>
      <c r="R23" s="611">
        <v>80434</v>
      </c>
      <c r="S23" s="612"/>
      <c r="T23" s="612"/>
      <c r="U23" s="612"/>
      <c r="V23" s="612"/>
      <c r="W23" s="612"/>
      <c r="X23" s="612"/>
      <c r="Y23" s="613"/>
      <c r="Z23" s="616">
        <v>0</v>
      </c>
      <c r="AA23" s="617"/>
      <c r="AB23" s="617"/>
      <c r="AC23" s="622"/>
      <c r="AD23" s="620" t="s">
        <v>119</v>
      </c>
      <c r="AE23" s="612"/>
      <c r="AF23" s="612"/>
      <c r="AG23" s="612"/>
      <c r="AH23" s="612"/>
      <c r="AI23" s="612"/>
      <c r="AJ23" s="612"/>
      <c r="AK23" s="613"/>
      <c r="AL23" s="616" t="s">
        <v>119</v>
      </c>
      <c r="AM23" s="617"/>
      <c r="AN23" s="617"/>
      <c r="AO23" s="618"/>
      <c r="AP23" s="623" t="s">
        <v>255</v>
      </c>
      <c r="AQ23" s="624"/>
      <c r="AR23" s="624"/>
      <c r="AS23" s="624"/>
      <c r="AT23" s="624"/>
      <c r="AU23" s="624"/>
      <c r="AV23" s="624"/>
      <c r="AW23" s="624"/>
      <c r="AX23" s="624"/>
      <c r="AY23" s="624"/>
      <c r="AZ23" s="624"/>
      <c r="BA23" s="624"/>
      <c r="BB23" s="624"/>
      <c r="BC23" s="625"/>
      <c r="BD23" s="611">
        <v>47346866</v>
      </c>
      <c r="BE23" s="612"/>
      <c r="BF23" s="612"/>
      <c r="BG23" s="612"/>
      <c r="BH23" s="612"/>
      <c r="BI23" s="612"/>
      <c r="BJ23" s="612"/>
      <c r="BK23" s="613"/>
      <c r="BL23" s="614">
        <v>3.6</v>
      </c>
      <c r="BM23" s="614"/>
      <c r="BN23" s="614"/>
      <c r="BO23" s="614"/>
      <c r="BP23" s="615" t="s">
        <v>231</v>
      </c>
      <c r="BQ23" s="615"/>
      <c r="BR23" s="615"/>
      <c r="BS23" s="615"/>
      <c r="BT23" s="615"/>
      <c r="BU23" s="615"/>
      <c r="BV23" s="615"/>
      <c r="BW23" s="619"/>
      <c r="BY23" s="623" t="s">
        <v>256</v>
      </c>
      <c r="BZ23" s="624"/>
      <c r="CA23" s="624"/>
      <c r="CB23" s="624"/>
      <c r="CC23" s="624"/>
      <c r="CD23" s="624"/>
      <c r="CE23" s="624"/>
      <c r="CF23" s="624"/>
      <c r="CG23" s="624"/>
      <c r="CH23" s="624"/>
      <c r="CI23" s="624"/>
      <c r="CJ23" s="624"/>
      <c r="CK23" s="624"/>
      <c r="CL23" s="625"/>
      <c r="CM23" s="611">
        <v>4850543</v>
      </c>
      <c r="CN23" s="612"/>
      <c r="CO23" s="612"/>
      <c r="CP23" s="612"/>
      <c r="CQ23" s="612"/>
      <c r="CR23" s="612"/>
      <c r="CS23" s="612"/>
      <c r="CT23" s="613"/>
      <c r="CU23" s="616">
        <v>0.2</v>
      </c>
      <c r="CV23" s="617"/>
      <c r="CW23" s="617"/>
      <c r="CX23" s="622"/>
      <c r="CY23" s="620" t="s">
        <v>231</v>
      </c>
      <c r="CZ23" s="612"/>
      <c r="DA23" s="612"/>
      <c r="DB23" s="612"/>
      <c r="DC23" s="612"/>
      <c r="DD23" s="612"/>
      <c r="DE23" s="612"/>
      <c r="DF23" s="612"/>
      <c r="DG23" s="612"/>
      <c r="DH23" s="612"/>
      <c r="DI23" s="612"/>
      <c r="DJ23" s="612"/>
      <c r="DK23" s="613"/>
      <c r="DL23" s="620">
        <v>4850543</v>
      </c>
      <c r="DM23" s="612"/>
      <c r="DN23" s="612"/>
      <c r="DO23" s="612"/>
      <c r="DP23" s="612"/>
      <c r="DQ23" s="612"/>
      <c r="DR23" s="612"/>
      <c r="DS23" s="612"/>
      <c r="DT23" s="612"/>
      <c r="DU23" s="612"/>
      <c r="DV23" s="612"/>
      <c r="DW23" s="612"/>
      <c r="DX23" s="621"/>
    </row>
    <row r="24" spans="2:128" ht="11.25" customHeight="1" x14ac:dyDescent="0.2">
      <c r="B24" s="608" t="s">
        <v>257</v>
      </c>
      <c r="C24" s="609"/>
      <c r="D24" s="609"/>
      <c r="E24" s="609"/>
      <c r="F24" s="609"/>
      <c r="G24" s="609"/>
      <c r="H24" s="609"/>
      <c r="I24" s="609"/>
      <c r="J24" s="609"/>
      <c r="K24" s="609"/>
      <c r="L24" s="609"/>
      <c r="M24" s="609"/>
      <c r="N24" s="609"/>
      <c r="O24" s="609"/>
      <c r="P24" s="609"/>
      <c r="Q24" s="610"/>
      <c r="R24" s="611">
        <v>1721764446</v>
      </c>
      <c r="S24" s="612"/>
      <c r="T24" s="612"/>
      <c r="U24" s="612"/>
      <c r="V24" s="612"/>
      <c r="W24" s="612"/>
      <c r="X24" s="612"/>
      <c r="Y24" s="613"/>
      <c r="Z24" s="616">
        <v>66.7</v>
      </c>
      <c r="AA24" s="617"/>
      <c r="AB24" s="617"/>
      <c r="AC24" s="622"/>
      <c r="AD24" s="620">
        <v>1475354183</v>
      </c>
      <c r="AE24" s="612"/>
      <c r="AF24" s="612"/>
      <c r="AG24" s="612"/>
      <c r="AH24" s="612"/>
      <c r="AI24" s="612"/>
      <c r="AJ24" s="612"/>
      <c r="AK24" s="613"/>
      <c r="AL24" s="616">
        <v>98.8</v>
      </c>
      <c r="AM24" s="617"/>
      <c r="AN24" s="617"/>
      <c r="AO24" s="618"/>
      <c r="AP24" s="623" t="s">
        <v>258</v>
      </c>
      <c r="AQ24" s="624"/>
      <c r="AR24" s="624"/>
      <c r="AS24" s="624"/>
      <c r="AT24" s="624"/>
      <c r="AU24" s="624"/>
      <c r="AV24" s="624"/>
      <c r="AW24" s="624"/>
      <c r="AX24" s="624"/>
      <c r="AY24" s="624"/>
      <c r="AZ24" s="624"/>
      <c r="BA24" s="624"/>
      <c r="BB24" s="624"/>
      <c r="BC24" s="625"/>
      <c r="BD24" s="611">
        <v>81138834</v>
      </c>
      <c r="BE24" s="612"/>
      <c r="BF24" s="612"/>
      <c r="BG24" s="612"/>
      <c r="BH24" s="612"/>
      <c r="BI24" s="612"/>
      <c r="BJ24" s="612"/>
      <c r="BK24" s="613"/>
      <c r="BL24" s="614">
        <v>6.2</v>
      </c>
      <c r="BM24" s="614"/>
      <c r="BN24" s="614"/>
      <c r="BO24" s="614"/>
      <c r="BP24" s="615" t="s">
        <v>119</v>
      </c>
      <c r="BQ24" s="615"/>
      <c r="BR24" s="615"/>
      <c r="BS24" s="615"/>
      <c r="BT24" s="615"/>
      <c r="BU24" s="615"/>
      <c r="BV24" s="615"/>
      <c r="BW24" s="619"/>
      <c r="BY24" s="623" t="s">
        <v>259</v>
      </c>
      <c r="BZ24" s="624"/>
      <c r="CA24" s="624"/>
      <c r="CB24" s="624"/>
      <c r="CC24" s="624"/>
      <c r="CD24" s="624"/>
      <c r="CE24" s="624"/>
      <c r="CF24" s="624"/>
      <c r="CG24" s="624"/>
      <c r="CH24" s="624"/>
      <c r="CI24" s="624"/>
      <c r="CJ24" s="624"/>
      <c r="CK24" s="624"/>
      <c r="CL24" s="625"/>
      <c r="CM24" s="611">
        <v>606448</v>
      </c>
      <c r="CN24" s="612"/>
      <c r="CO24" s="612"/>
      <c r="CP24" s="612"/>
      <c r="CQ24" s="612"/>
      <c r="CR24" s="612"/>
      <c r="CS24" s="612"/>
      <c r="CT24" s="613"/>
      <c r="CU24" s="616">
        <v>0</v>
      </c>
      <c r="CV24" s="617"/>
      <c r="CW24" s="617"/>
      <c r="CX24" s="622"/>
      <c r="CY24" s="620" t="s">
        <v>231</v>
      </c>
      <c r="CZ24" s="612"/>
      <c r="DA24" s="612"/>
      <c r="DB24" s="612"/>
      <c r="DC24" s="612"/>
      <c r="DD24" s="612"/>
      <c r="DE24" s="612"/>
      <c r="DF24" s="612"/>
      <c r="DG24" s="612"/>
      <c r="DH24" s="612"/>
      <c r="DI24" s="612"/>
      <c r="DJ24" s="612"/>
      <c r="DK24" s="613"/>
      <c r="DL24" s="620">
        <v>606448</v>
      </c>
      <c r="DM24" s="612"/>
      <c r="DN24" s="612"/>
      <c r="DO24" s="612"/>
      <c r="DP24" s="612"/>
      <c r="DQ24" s="612"/>
      <c r="DR24" s="612"/>
      <c r="DS24" s="612"/>
      <c r="DT24" s="612"/>
      <c r="DU24" s="612"/>
      <c r="DV24" s="612"/>
      <c r="DW24" s="612"/>
      <c r="DX24" s="621"/>
    </row>
    <row r="25" spans="2:128" ht="11.25" customHeight="1" x14ac:dyDescent="0.2">
      <c r="B25" s="608" t="s">
        <v>260</v>
      </c>
      <c r="C25" s="609"/>
      <c r="D25" s="609"/>
      <c r="E25" s="609"/>
      <c r="F25" s="609"/>
      <c r="G25" s="609"/>
      <c r="H25" s="609"/>
      <c r="I25" s="609"/>
      <c r="J25" s="609"/>
      <c r="K25" s="609"/>
      <c r="L25" s="609"/>
      <c r="M25" s="609"/>
      <c r="N25" s="609"/>
      <c r="O25" s="609"/>
      <c r="P25" s="609"/>
      <c r="Q25" s="610"/>
      <c r="R25" s="611">
        <v>1664417</v>
      </c>
      <c r="S25" s="612"/>
      <c r="T25" s="612"/>
      <c r="U25" s="612"/>
      <c r="V25" s="612"/>
      <c r="W25" s="612"/>
      <c r="X25" s="612"/>
      <c r="Y25" s="613"/>
      <c r="Z25" s="616">
        <v>0.1</v>
      </c>
      <c r="AA25" s="617"/>
      <c r="AB25" s="617"/>
      <c r="AC25" s="622"/>
      <c r="AD25" s="620">
        <v>1664417</v>
      </c>
      <c r="AE25" s="612"/>
      <c r="AF25" s="612"/>
      <c r="AG25" s="612"/>
      <c r="AH25" s="612"/>
      <c r="AI25" s="612"/>
      <c r="AJ25" s="612"/>
      <c r="AK25" s="613"/>
      <c r="AL25" s="616">
        <v>0.1</v>
      </c>
      <c r="AM25" s="617"/>
      <c r="AN25" s="617"/>
      <c r="AO25" s="618"/>
      <c r="AP25" s="623" t="s">
        <v>261</v>
      </c>
      <c r="AQ25" s="624"/>
      <c r="AR25" s="624"/>
      <c r="AS25" s="624"/>
      <c r="AT25" s="624"/>
      <c r="AU25" s="624"/>
      <c r="AV25" s="624"/>
      <c r="AW25" s="624"/>
      <c r="AX25" s="624"/>
      <c r="AY25" s="624"/>
      <c r="AZ25" s="624"/>
      <c r="BA25" s="624"/>
      <c r="BB25" s="624"/>
      <c r="BC25" s="625"/>
      <c r="BD25" s="611">
        <v>40</v>
      </c>
      <c r="BE25" s="612"/>
      <c r="BF25" s="612"/>
      <c r="BG25" s="612"/>
      <c r="BH25" s="612"/>
      <c r="BI25" s="612"/>
      <c r="BJ25" s="612"/>
      <c r="BK25" s="613"/>
      <c r="BL25" s="614">
        <v>0</v>
      </c>
      <c r="BM25" s="614"/>
      <c r="BN25" s="614"/>
      <c r="BO25" s="614"/>
      <c r="BP25" s="615" t="s">
        <v>119</v>
      </c>
      <c r="BQ25" s="615"/>
      <c r="BR25" s="615"/>
      <c r="BS25" s="615"/>
      <c r="BT25" s="615"/>
      <c r="BU25" s="615"/>
      <c r="BV25" s="615"/>
      <c r="BW25" s="619"/>
      <c r="BY25" s="623" t="s">
        <v>262</v>
      </c>
      <c r="BZ25" s="624"/>
      <c r="CA25" s="624"/>
      <c r="CB25" s="624"/>
      <c r="CC25" s="624"/>
      <c r="CD25" s="624"/>
      <c r="CE25" s="624"/>
      <c r="CF25" s="624"/>
      <c r="CG25" s="624"/>
      <c r="CH25" s="624"/>
      <c r="CI25" s="624"/>
      <c r="CJ25" s="624"/>
      <c r="CK25" s="624"/>
      <c r="CL25" s="625"/>
      <c r="CM25" s="611">
        <v>156066195</v>
      </c>
      <c r="CN25" s="612"/>
      <c r="CO25" s="612"/>
      <c r="CP25" s="612"/>
      <c r="CQ25" s="612"/>
      <c r="CR25" s="612"/>
      <c r="CS25" s="612"/>
      <c r="CT25" s="613"/>
      <c r="CU25" s="616">
        <v>6.2</v>
      </c>
      <c r="CV25" s="617"/>
      <c r="CW25" s="617"/>
      <c r="CX25" s="622"/>
      <c r="CY25" s="620" t="s">
        <v>119</v>
      </c>
      <c r="CZ25" s="612"/>
      <c r="DA25" s="612"/>
      <c r="DB25" s="612"/>
      <c r="DC25" s="612"/>
      <c r="DD25" s="612"/>
      <c r="DE25" s="612"/>
      <c r="DF25" s="612"/>
      <c r="DG25" s="612"/>
      <c r="DH25" s="612"/>
      <c r="DI25" s="612"/>
      <c r="DJ25" s="612"/>
      <c r="DK25" s="613"/>
      <c r="DL25" s="620">
        <v>156066195</v>
      </c>
      <c r="DM25" s="612"/>
      <c r="DN25" s="612"/>
      <c r="DO25" s="612"/>
      <c r="DP25" s="612"/>
      <c r="DQ25" s="612"/>
      <c r="DR25" s="612"/>
      <c r="DS25" s="612"/>
      <c r="DT25" s="612"/>
      <c r="DU25" s="612"/>
      <c r="DV25" s="612"/>
      <c r="DW25" s="612"/>
      <c r="DX25" s="621"/>
    </row>
    <row r="26" spans="2:128" ht="11.25" customHeight="1" x14ac:dyDescent="0.2">
      <c r="B26" s="608" t="s">
        <v>263</v>
      </c>
      <c r="C26" s="609"/>
      <c r="D26" s="609"/>
      <c r="E26" s="609"/>
      <c r="F26" s="609"/>
      <c r="G26" s="609"/>
      <c r="H26" s="609"/>
      <c r="I26" s="609"/>
      <c r="J26" s="609"/>
      <c r="K26" s="609"/>
      <c r="L26" s="609"/>
      <c r="M26" s="609"/>
      <c r="N26" s="609"/>
      <c r="O26" s="609"/>
      <c r="P26" s="609"/>
      <c r="Q26" s="610"/>
      <c r="R26" s="611">
        <v>4996418</v>
      </c>
      <c r="S26" s="612"/>
      <c r="T26" s="612"/>
      <c r="U26" s="612"/>
      <c r="V26" s="612"/>
      <c r="W26" s="612"/>
      <c r="X26" s="612"/>
      <c r="Y26" s="613"/>
      <c r="Z26" s="616">
        <v>0.2</v>
      </c>
      <c r="AA26" s="617"/>
      <c r="AB26" s="617"/>
      <c r="AC26" s="622"/>
      <c r="AD26" s="620" t="s">
        <v>119</v>
      </c>
      <c r="AE26" s="612"/>
      <c r="AF26" s="612"/>
      <c r="AG26" s="612"/>
      <c r="AH26" s="612"/>
      <c r="AI26" s="612"/>
      <c r="AJ26" s="612"/>
      <c r="AK26" s="613"/>
      <c r="AL26" s="616" t="s">
        <v>244</v>
      </c>
      <c r="AM26" s="617"/>
      <c r="AN26" s="617"/>
      <c r="AO26" s="618"/>
      <c r="AP26" s="623" t="s">
        <v>264</v>
      </c>
      <c r="AQ26" s="624"/>
      <c r="AR26" s="624"/>
      <c r="AS26" s="624"/>
      <c r="AT26" s="624"/>
      <c r="AU26" s="624"/>
      <c r="AV26" s="624"/>
      <c r="AW26" s="624"/>
      <c r="AX26" s="624"/>
      <c r="AY26" s="624"/>
      <c r="AZ26" s="624"/>
      <c r="BA26" s="624"/>
      <c r="BB26" s="624"/>
      <c r="BC26" s="625"/>
      <c r="BD26" s="611">
        <v>43</v>
      </c>
      <c r="BE26" s="612"/>
      <c r="BF26" s="612"/>
      <c r="BG26" s="612"/>
      <c r="BH26" s="612"/>
      <c r="BI26" s="612"/>
      <c r="BJ26" s="612"/>
      <c r="BK26" s="613"/>
      <c r="BL26" s="614">
        <v>0</v>
      </c>
      <c r="BM26" s="614"/>
      <c r="BN26" s="614"/>
      <c r="BO26" s="614"/>
      <c r="BP26" s="615" t="s">
        <v>119</v>
      </c>
      <c r="BQ26" s="615"/>
      <c r="BR26" s="615"/>
      <c r="BS26" s="615"/>
      <c r="BT26" s="615"/>
      <c r="BU26" s="615"/>
      <c r="BV26" s="615"/>
      <c r="BW26" s="619"/>
      <c r="BY26" s="623" t="s">
        <v>265</v>
      </c>
      <c r="BZ26" s="624"/>
      <c r="CA26" s="624"/>
      <c r="CB26" s="624"/>
      <c r="CC26" s="624"/>
      <c r="CD26" s="624"/>
      <c r="CE26" s="624"/>
      <c r="CF26" s="624"/>
      <c r="CG26" s="624"/>
      <c r="CH26" s="624"/>
      <c r="CI26" s="624"/>
      <c r="CJ26" s="624"/>
      <c r="CK26" s="624"/>
      <c r="CL26" s="625"/>
      <c r="CM26" s="611">
        <v>944821</v>
      </c>
      <c r="CN26" s="612"/>
      <c r="CO26" s="612"/>
      <c r="CP26" s="612"/>
      <c r="CQ26" s="612"/>
      <c r="CR26" s="612"/>
      <c r="CS26" s="612"/>
      <c r="CT26" s="613"/>
      <c r="CU26" s="616">
        <v>0</v>
      </c>
      <c r="CV26" s="617"/>
      <c r="CW26" s="617"/>
      <c r="CX26" s="622"/>
      <c r="CY26" s="620" t="s">
        <v>119</v>
      </c>
      <c r="CZ26" s="612"/>
      <c r="DA26" s="612"/>
      <c r="DB26" s="612"/>
      <c r="DC26" s="612"/>
      <c r="DD26" s="612"/>
      <c r="DE26" s="612"/>
      <c r="DF26" s="612"/>
      <c r="DG26" s="612"/>
      <c r="DH26" s="612"/>
      <c r="DI26" s="612"/>
      <c r="DJ26" s="612"/>
      <c r="DK26" s="613"/>
      <c r="DL26" s="620">
        <v>944821</v>
      </c>
      <c r="DM26" s="612"/>
      <c r="DN26" s="612"/>
      <c r="DO26" s="612"/>
      <c r="DP26" s="612"/>
      <c r="DQ26" s="612"/>
      <c r="DR26" s="612"/>
      <c r="DS26" s="612"/>
      <c r="DT26" s="612"/>
      <c r="DU26" s="612"/>
      <c r="DV26" s="612"/>
      <c r="DW26" s="612"/>
      <c r="DX26" s="621"/>
    </row>
    <row r="27" spans="2:128" ht="11.25" customHeight="1" x14ac:dyDescent="0.2">
      <c r="B27" s="608" t="s">
        <v>266</v>
      </c>
      <c r="C27" s="609"/>
      <c r="D27" s="609"/>
      <c r="E27" s="609"/>
      <c r="F27" s="609"/>
      <c r="G27" s="609"/>
      <c r="H27" s="609"/>
      <c r="I27" s="609"/>
      <c r="J27" s="609"/>
      <c r="K27" s="609"/>
      <c r="L27" s="609"/>
      <c r="M27" s="609"/>
      <c r="N27" s="609"/>
      <c r="O27" s="609"/>
      <c r="P27" s="609"/>
      <c r="Q27" s="610"/>
      <c r="R27" s="611">
        <v>53100213</v>
      </c>
      <c r="S27" s="612"/>
      <c r="T27" s="612"/>
      <c r="U27" s="612"/>
      <c r="V27" s="612"/>
      <c r="W27" s="612"/>
      <c r="X27" s="612"/>
      <c r="Y27" s="613"/>
      <c r="Z27" s="616">
        <v>2.1</v>
      </c>
      <c r="AA27" s="617"/>
      <c r="AB27" s="617"/>
      <c r="AC27" s="622"/>
      <c r="AD27" s="620">
        <v>4003481</v>
      </c>
      <c r="AE27" s="612"/>
      <c r="AF27" s="612"/>
      <c r="AG27" s="612"/>
      <c r="AH27" s="612"/>
      <c r="AI27" s="612"/>
      <c r="AJ27" s="612"/>
      <c r="AK27" s="613"/>
      <c r="AL27" s="616">
        <v>0.3</v>
      </c>
      <c r="AM27" s="617"/>
      <c r="AN27" s="617"/>
      <c r="AO27" s="618"/>
      <c r="AP27" s="623" t="s">
        <v>267</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119</v>
      </c>
      <c r="BM27" s="614"/>
      <c r="BN27" s="614"/>
      <c r="BO27" s="614"/>
      <c r="BP27" s="615" t="s">
        <v>119</v>
      </c>
      <c r="BQ27" s="615"/>
      <c r="BR27" s="615"/>
      <c r="BS27" s="615"/>
      <c r="BT27" s="615"/>
      <c r="BU27" s="615"/>
      <c r="BV27" s="615"/>
      <c r="BW27" s="619"/>
      <c r="BY27" s="623" t="s">
        <v>268</v>
      </c>
      <c r="BZ27" s="624"/>
      <c r="CA27" s="624"/>
      <c r="CB27" s="624"/>
      <c r="CC27" s="624"/>
      <c r="CD27" s="624"/>
      <c r="CE27" s="624"/>
      <c r="CF27" s="624"/>
      <c r="CG27" s="624"/>
      <c r="CH27" s="624"/>
      <c r="CI27" s="624"/>
      <c r="CJ27" s="624"/>
      <c r="CK27" s="624"/>
      <c r="CL27" s="625"/>
      <c r="CM27" s="611" t="s">
        <v>119</v>
      </c>
      <c r="CN27" s="612"/>
      <c r="CO27" s="612"/>
      <c r="CP27" s="612"/>
      <c r="CQ27" s="612"/>
      <c r="CR27" s="612"/>
      <c r="CS27" s="612"/>
      <c r="CT27" s="613"/>
      <c r="CU27" s="616" t="s">
        <v>119</v>
      </c>
      <c r="CV27" s="617"/>
      <c r="CW27" s="617"/>
      <c r="CX27" s="622"/>
      <c r="CY27" s="620" t="s">
        <v>231</v>
      </c>
      <c r="CZ27" s="612"/>
      <c r="DA27" s="612"/>
      <c r="DB27" s="612"/>
      <c r="DC27" s="612"/>
      <c r="DD27" s="612"/>
      <c r="DE27" s="612"/>
      <c r="DF27" s="612"/>
      <c r="DG27" s="612"/>
      <c r="DH27" s="612"/>
      <c r="DI27" s="612"/>
      <c r="DJ27" s="612"/>
      <c r="DK27" s="613"/>
      <c r="DL27" s="620" t="s">
        <v>244</v>
      </c>
      <c r="DM27" s="612"/>
      <c r="DN27" s="612"/>
      <c r="DO27" s="612"/>
      <c r="DP27" s="612"/>
      <c r="DQ27" s="612"/>
      <c r="DR27" s="612"/>
      <c r="DS27" s="612"/>
      <c r="DT27" s="612"/>
      <c r="DU27" s="612"/>
      <c r="DV27" s="612"/>
      <c r="DW27" s="612"/>
      <c r="DX27" s="621"/>
    </row>
    <row r="28" spans="2:128" ht="11.25" customHeight="1" x14ac:dyDescent="0.2">
      <c r="B28" s="608" t="s">
        <v>269</v>
      </c>
      <c r="C28" s="609"/>
      <c r="D28" s="609"/>
      <c r="E28" s="609"/>
      <c r="F28" s="609"/>
      <c r="G28" s="609"/>
      <c r="H28" s="609"/>
      <c r="I28" s="609"/>
      <c r="J28" s="609"/>
      <c r="K28" s="609"/>
      <c r="L28" s="609"/>
      <c r="M28" s="609"/>
      <c r="N28" s="609"/>
      <c r="O28" s="609"/>
      <c r="P28" s="609"/>
      <c r="Q28" s="610"/>
      <c r="R28" s="611">
        <v>11721793</v>
      </c>
      <c r="S28" s="612"/>
      <c r="T28" s="612"/>
      <c r="U28" s="612"/>
      <c r="V28" s="612"/>
      <c r="W28" s="612"/>
      <c r="X28" s="612"/>
      <c r="Y28" s="613"/>
      <c r="Z28" s="616">
        <v>0.5</v>
      </c>
      <c r="AA28" s="617"/>
      <c r="AB28" s="617"/>
      <c r="AC28" s="622"/>
      <c r="AD28" s="620">
        <v>1487</v>
      </c>
      <c r="AE28" s="612"/>
      <c r="AF28" s="612"/>
      <c r="AG28" s="612"/>
      <c r="AH28" s="612"/>
      <c r="AI28" s="612"/>
      <c r="AJ28" s="612"/>
      <c r="AK28" s="613"/>
      <c r="AL28" s="616">
        <v>0</v>
      </c>
      <c r="AM28" s="617"/>
      <c r="AN28" s="617"/>
      <c r="AO28" s="618"/>
      <c r="AP28" s="623" t="s">
        <v>270</v>
      </c>
      <c r="AQ28" s="624"/>
      <c r="AR28" s="624"/>
      <c r="AS28" s="624"/>
      <c r="AT28" s="624"/>
      <c r="AU28" s="624"/>
      <c r="AV28" s="624"/>
      <c r="AW28" s="624"/>
      <c r="AX28" s="624"/>
      <c r="AY28" s="624"/>
      <c r="AZ28" s="624"/>
      <c r="BA28" s="624"/>
      <c r="BB28" s="624"/>
      <c r="BC28" s="625"/>
      <c r="BD28" s="611">
        <v>1245619</v>
      </c>
      <c r="BE28" s="612"/>
      <c r="BF28" s="612"/>
      <c r="BG28" s="612"/>
      <c r="BH28" s="612"/>
      <c r="BI28" s="612"/>
      <c r="BJ28" s="612"/>
      <c r="BK28" s="613"/>
      <c r="BL28" s="614">
        <v>0.1</v>
      </c>
      <c r="BM28" s="614"/>
      <c r="BN28" s="614"/>
      <c r="BO28" s="614"/>
      <c r="BP28" s="615" t="s">
        <v>231</v>
      </c>
      <c r="BQ28" s="615"/>
      <c r="BR28" s="615"/>
      <c r="BS28" s="615"/>
      <c r="BT28" s="615"/>
      <c r="BU28" s="615"/>
      <c r="BV28" s="615"/>
      <c r="BW28" s="619"/>
      <c r="BY28" s="623" t="s">
        <v>271</v>
      </c>
      <c r="BZ28" s="624"/>
      <c r="CA28" s="624"/>
      <c r="CB28" s="624"/>
      <c r="CC28" s="624"/>
      <c r="CD28" s="624"/>
      <c r="CE28" s="624"/>
      <c r="CF28" s="624"/>
      <c r="CG28" s="624"/>
      <c r="CH28" s="624"/>
      <c r="CI28" s="624"/>
      <c r="CJ28" s="624"/>
      <c r="CK28" s="624"/>
      <c r="CL28" s="625"/>
      <c r="CM28" s="611">
        <v>4857309</v>
      </c>
      <c r="CN28" s="612"/>
      <c r="CO28" s="612"/>
      <c r="CP28" s="612"/>
      <c r="CQ28" s="612"/>
      <c r="CR28" s="612"/>
      <c r="CS28" s="612"/>
      <c r="CT28" s="613"/>
      <c r="CU28" s="616">
        <v>0.2</v>
      </c>
      <c r="CV28" s="617"/>
      <c r="CW28" s="617"/>
      <c r="CX28" s="622"/>
      <c r="CY28" s="620" t="s">
        <v>231</v>
      </c>
      <c r="CZ28" s="612"/>
      <c r="DA28" s="612"/>
      <c r="DB28" s="612"/>
      <c r="DC28" s="612"/>
      <c r="DD28" s="612"/>
      <c r="DE28" s="612"/>
      <c r="DF28" s="612"/>
      <c r="DG28" s="612"/>
      <c r="DH28" s="612"/>
      <c r="DI28" s="612"/>
      <c r="DJ28" s="612"/>
      <c r="DK28" s="613"/>
      <c r="DL28" s="620">
        <v>4857309</v>
      </c>
      <c r="DM28" s="612"/>
      <c r="DN28" s="612"/>
      <c r="DO28" s="612"/>
      <c r="DP28" s="612"/>
      <c r="DQ28" s="612"/>
      <c r="DR28" s="612"/>
      <c r="DS28" s="612"/>
      <c r="DT28" s="612"/>
      <c r="DU28" s="612"/>
      <c r="DV28" s="612"/>
      <c r="DW28" s="612"/>
      <c r="DX28" s="621"/>
    </row>
    <row r="29" spans="2:128" ht="11.25" customHeight="1" x14ac:dyDescent="0.2">
      <c r="B29" s="608" t="s">
        <v>272</v>
      </c>
      <c r="C29" s="609"/>
      <c r="D29" s="609"/>
      <c r="E29" s="609"/>
      <c r="F29" s="609"/>
      <c r="G29" s="609"/>
      <c r="H29" s="609"/>
      <c r="I29" s="609"/>
      <c r="J29" s="609"/>
      <c r="K29" s="609"/>
      <c r="L29" s="609"/>
      <c r="M29" s="609"/>
      <c r="N29" s="609"/>
      <c r="O29" s="609"/>
      <c r="P29" s="609"/>
      <c r="Q29" s="610"/>
      <c r="R29" s="611">
        <v>205711262</v>
      </c>
      <c r="S29" s="612"/>
      <c r="T29" s="612"/>
      <c r="U29" s="612"/>
      <c r="V29" s="612"/>
      <c r="W29" s="612"/>
      <c r="X29" s="612"/>
      <c r="Y29" s="613"/>
      <c r="Z29" s="616">
        <v>8</v>
      </c>
      <c r="AA29" s="617"/>
      <c r="AB29" s="617"/>
      <c r="AC29" s="622"/>
      <c r="AD29" s="620" t="s">
        <v>231</v>
      </c>
      <c r="AE29" s="612"/>
      <c r="AF29" s="612"/>
      <c r="AG29" s="612"/>
      <c r="AH29" s="612"/>
      <c r="AI29" s="612"/>
      <c r="AJ29" s="612"/>
      <c r="AK29" s="613"/>
      <c r="AL29" s="616" t="s">
        <v>119</v>
      </c>
      <c r="AM29" s="617"/>
      <c r="AN29" s="617"/>
      <c r="AO29" s="618"/>
      <c r="AP29" s="623" t="s">
        <v>273</v>
      </c>
      <c r="AQ29" s="624"/>
      <c r="AR29" s="624"/>
      <c r="AS29" s="624"/>
      <c r="AT29" s="624"/>
      <c r="AU29" s="624"/>
      <c r="AV29" s="624"/>
      <c r="AW29" s="624"/>
      <c r="AX29" s="624"/>
      <c r="AY29" s="624"/>
      <c r="AZ29" s="624"/>
      <c r="BA29" s="624"/>
      <c r="BB29" s="624"/>
      <c r="BC29" s="625"/>
      <c r="BD29" s="611">
        <v>8275</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274</v>
      </c>
      <c r="BZ29" s="626"/>
      <c r="CA29" s="626"/>
      <c r="CB29" s="626"/>
      <c r="CC29" s="626"/>
      <c r="CD29" s="626"/>
      <c r="CE29" s="626"/>
      <c r="CF29" s="626"/>
      <c r="CG29" s="626"/>
      <c r="CH29" s="626"/>
      <c r="CI29" s="626"/>
      <c r="CJ29" s="626"/>
      <c r="CK29" s="626"/>
      <c r="CL29" s="625"/>
      <c r="CM29" s="611">
        <v>17998162</v>
      </c>
      <c r="CN29" s="612"/>
      <c r="CO29" s="612"/>
      <c r="CP29" s="612"/>
      <c r="CQ29" s="612"/>
      <c r="CR29" s="612"/>
      <c r="CS29" s="612"/>
      <c r="CT29" s="613"/>
      <c r="CU29" s="616">
        <v>0.7</v>
      </c>
      <c r="CV29" s="617"/>
      <c r="CW29" s="617"/>
      <c r="CX29" s="622"/>
      <c r="CY29" s="620" t="s">
        <v>119</v>
      </c>
      <c r="CZ29" s="612"/>
      <c r="DA29" s="612"/>
      <c r="DB29" s="612"/>
      <c r="DC29" s="612"/>
      <c r="DD29" s="612"/>
      <c r="DE29" s="612"/>
      <c r="DF29" s="612"/>
      <c r="DG29" s="612"/>
      <c r="DH29" s="612"/>
      <c r="DI29" s="612"/>
      <c r="DJ29" s="612"/>
      <c r="DK29" s="613"/>
      <c r="DL29" s="620">
        <v>17998162</v>
      </c>
      <c r="DM29" s="612"/>
      <c r="DN29" s="612"/>
      <c r="DO29" s="612"/>
      <c r="DP29" s="612"/>
      <c r="DQ29" s="612"/>
      <c r="DR29" s="612"/>
      <c r="DS29" s="612"/>
      <c r="DT29" s="612"/>
      <c r="DU29" s="612"/>
      <c r="DV29" s="612"/>
      <c r="DW29" s="612"/>
      <c r="DX29" s="621"/>
    </row>
    <row r="30" spans="2:128" ht="11.25" customHeight="1" x14ac:dyDescent="0.2">
      <c r="B30" s="608" t="s">
        <v>275</v>
      </c>
      <c r="C30" s="609"/>
      <c r="D30" s="609"/>
      <c r="E30" s="609"/>
      <c r="F30" s="609"/>
      <c r="G30" s="609"/>
      <c r="H30" s="609"/>
      <c r="I30" s="609"/>
      <c r="J30" s="609"/>
      <c r="K30" s="609"/>
      <c r="L30" s="609"/>
      <c r="M30" s="609"/>
      <c r="N30" s="609"/>
      <c r="O30" s="609"/>
      <c r="P30" s="609"/>
      <c r="Q30" s="610"/>
      <c r="R30" s="611" t="s">
        <v>119</v>
      </c>
      <c r="S30" s="612"/>
      <c r="T30" s="612"/>
      <c r="U30" s="612"/>
      <c r="V30" s="612"/>
      <c r="W30" s="612"/>
      <c r="X30" s="612"/>
      <c r="Y30" s="613"/>
      <c r="Z30" s="616" t="s">
        <v>244</v>
      </c>
      <c r="AA30" s="617"/>
      <c r="AB30" s="617"/>
      <c r="AC30" s="622"/>
      <c r="AD30" s="620" t="s">
        <v>231</v>
      </c>
      <c r="AE30" s="612"/>
      <c r="AF30" s="612"/>
      <c r="AG30" s="612"/>
      <c r="AH30" s="612"/>
      <c r="AI30" s="612"/>
      <c r="AJ30" s="612"/>
      <c r="AK30" s="613"/>
      <c r="AL30" s="616" t="s">
        <v>231</v>
      </c>
      <c r="AM30" s="617"/>
      <c r="AN30" s="617"/>
      <c r="AO30" s="618"/>
      <c r="AP30" s="623" t="s">
        <v>276</v>
      </c>
      <c r="AQ30" s="624"/>
      <c r="AR30" s="624"/>
      <c r="AS30" s="624"/>
      <c r="AT30" s="624"/>
      <c r="AU30" s="624"/>
      <c r="AV30" s="624"/>
      <c r="AW30" s="624"/>
      <c r="AX30" s="624"/>
      <c r="AY30" s="624"/>
      <c r="AZ30" s="624"/>
      <c r="BA30" s="624"/>
      <c r="BB30" s="624"/>
      <c r="BC30" s="625"/>
      <c r="BD30" s="611">
        <v>8275</v>
      </c>
      <c r="BE30" s="612"/>
      <c r="BF30" s="612"/>
      <c r="BG30" s="612"/>
      <c r="BH30" s="612"/>
      <c r="BI30" s="612"/>
      <c r="BJ30" s="612"/>
      <c r="BK30" s="613"/>
      <c r="BL30" s="614">
        <v>0</v>
      </c>
      <c r="BM30" s="614"/>
      <c r="BN30" s="614"/>
      <c r="BO30" s="614"/>
      <c r="BP30" s="615" t="s">
        <v>231</v>
      </c>
      <c r="BQ30" s="615"/>
      <c r="BR30" s="615"/>
      <c r="BS30" s="615"/>
      <c r="BT30" s="615"/>
      <c r="BU30" s="615"/>
      <c r="BV30" s="615"/>
      <c r="BW30" s="619"/>
      <c r="BY30" s="623" t="s">
        <v>277</v>
      </c>
      <c r="BZ30" s="626"/>
      <c r="CA30" s="626"/>
      <c r="CB30" s="626"/>
      <c r="CC30" s="626"/>
      <c r="CD30" s="626"/>
      <c r="CE30" s="626"/>
      <c r="CF30" s="626"/>
      <c r="CG30" s="626"/>
      <c r="CH30" s="626"/>
      <c r="CI30" s="626"/>
      <c r="CJ30" s="626"/>
      <c r="CK30" s="626"/>
      <c r="CL30" s="625"/>
      <c r="CM30" s="611">
        <v>1660912</v>
      </c>
      <c r="CN30" s="612"/>
      <c r="CO30" s="612"/>
      <c r="CP30" s="612"/>
      <c r="CQ30" s="612"/>
      <c r="CR30" s="612"/>
      <c r="CS30" s="612"/>
      <c r="CT30" s="613"/>
      <c r="CU30" s="616">
        <v>0.1</v>
      </c>
      <c r="CV30" s="617"/>
      <c r="CW30" s="617"/>
      <c r="CX30" s="622"/>
      <c r="CY30" s="620" t="s">
        <v>119</v>
      </c>
      <c r="CZ30" s="612"/>
      <c r="DA30" s="612"/>
      <c r="DB30" s="612"/>
      <c r="DC30" s="612"/>
      <c r="DD30" s="612"/>
      <c r="DE30" s="612"/>
      <c r="DF30" s="612"/>
      <c r="DG30" s="612"/>
      <c r="DH30" s="612"/>
      <c r="DI30" s="612"/>
      <c r="DJ30" s="612"/>
      <c r="DK30" s="613"/>
      <c r="DL30" s="620">
        <v>1660912</v>
      </c>
      <c r="DM30" s="612"/>
      <c r="DN30" s="612"/>
      <c r="DO30" s="612"/>
      <c r="DP30" s="612"/>
      <c r="DQ30" s="612"/>
      <c r="DR30" s="612"/>
      <c r="DS30" s="612"/>
      <c r="DT30" s="612"/>
      <c r="DU30" s="612"/>
      <c r="DV30" s="612"/>
      <c r="DW30" s="612"/>
      <c r="DX30" s="621"/>
    </row>
    <row r="31" spans="2:128" ht="11.25" customHeight="1" x14ac:dyDescent="0.2">
      <c r="B31" s="608" t="s">
        <v>278</v>
      </c>
      <c r="C31" s="609"/>
      <c r="D31" s="609"/>
      <c r="E31" s="609"/>
      <c r="F31" s="609"/>
      <c r="G31" s="609"/>
      <c r="H31" s="609"/>
      <c r="I31" s="609"/>
      <c r="J31" s="609"/>
      <c r="K31" s="609"/>
      <c r="L31" s="609"/>
      <c r="M31" s="609"/>
      <c r="N31" s="609"/>
      <c r="O31" s="609"/>
      <c r="P31" s="609"/>
      <c r="Q31" s="610"/>
      <c r="R31" s="611">
        <v>21013067</v>
      </c>
      <c r="S31" s="612"/>
      <c r="T31" s="612"/>
      <c r="U31" s="612"/>
      <c r="V31" s="612"/>
      <c r="W31" s="612"/>
      <c r="X31" s="612"/>
      <c r="Y31" s="613"/>
      <c r="Z31" s="616">
        <v>0.8</v>
      </c>
      <c r="AA31" s="617"/>
      <c r="AB31" s="617"/>
      <c r="AC31" s="622"/>
      <c r="AD31" s="620">
        <v>625336</v>
      </c>
      <c r="AE31" s="612"/>
      <c r="AF31" s="612"/>
      <c r="AG31" s="612"/>
      <c r="AH31" s="612"/>
      <c r="AI31" s="612"/>
      <c r="AJ31" s="612"/>
      <c r="AK31" s="613"/>
      <c r="AL31" s="616">
        <v>0</v>
      </c>
      <c r="AM31" s="617"/>
      <c r="AN31" s="617"/>
      <c r="AO31" s="618"/>
      <c r="AP31" s="623" t="s">
        <v>279</v>
      </c>
      <c r="AQ31" s="624"/>
      <c r="AR31" s="624"/>
      <c r="AS31" s="624"/>
      <c r="AT31" s="624"/>
      <c r="AU31" s="624"/>
      <c r="AV31" s="624"/>
      <c r="AW31" s="624"/>
      <c r="AX31" s="624"/>
      <c r="AY31" s="624"/>
      <c r="AZ31" s="624"/>
      <c r="BA31" s="624"/>
      <c r="BB31" s="624"/>
      <c r="BC31" s="625"/>
      <c r="BD31" s="611">
        <v>1237344</v>
      </c>
      <c r="BE31" s="612"/>
      <c r="BF31" s="612"/>
      <c r="BG31" s="612"/>
      <c r="BH31" s="612"/>
      <c r="BI31" s="612"/>
      <c r="BJ31" s="612"/>
      <c r="BK31" s="613"/>
      <c r="BL31" s="614">
        <v>0.1</v>
      </c>
      <c r="BM31" s="614"/>
      <c r="BN31" s="614"/>
      <c r="BO31" s="614"/>
      <c r="BP31" s="615" t="s">
        <v>119</v>
      </c>
      <c r="BQ31" s="615"/>
      <c r="BR31" s="615"/>
      <c r="BS31" s="615"/>
      <c r="BT31" s="615"/>
      <c r="BU31" s="615"/>
      <c r="BV31" s="615"/>
      <c r="BW31" s="619"/>
      <c r="BY31" s="608" t="s">
        <v>280</v>
      </c>
      <c r="BZ31" s="609"/>
      <c r="CA31" s="609"/>
      <c r="CB31" s="609"/>
      <c r="CC31" s="609"/>
      <c r="CD31" s="609"/>
      <c r="CE31" s="609"/>
      <c r="CF31" s="609"/>
      <c r="CG31" s="609"/>
      <c r="CH31" s="609"/>
      <c r="CI31" s="609"/>
      <c r="CJ31" s="609"/>
      <c r="CK31" s="609"/>
      <c r="CL31" s="610"/>
      <c r="CM31" s="611" t="s">
        <v>119</v>
      </c>
      <c r="CN31" s="612"/>
      <c r="CO31" s="612"/>
      <c r="CP31" s="612"/>
      <c r="CQ31" s="612"/>
      <c r="CR31" s="612"/>
      <c r="CS31" s="612"/>
      <c r="CT31" s="613"/>
      <c r="CU31" s="616" t="s">
        <v>231</v>
      </c>
      <c r="CV31" s="617"/>
      <c r="CW31" s="617"/>
      <c r="CX31" s="622"/>
      <c r="CY31" s="620" t="s">
        <v>119</v>
      </c>
      <c r="CZ31" s="612"/>
      <c r="DA31" s="612"/>
      <c r="DB31" s="612"/>
      <c r="DC31" s="612"/>
      <c r="DD31" s="612"/>
      <c r="DE31" s="612"/>
      <c r="DF31" s="612"/>
      <c r="DG31" s="612"/>
      <c r="DH31" s="612"/>
      <c r="DI31" s="612"/>
      <c r="DJ31" s="612"/>
      <c r="DK31" s="613"/>
      <c r="DL31" s="620" t="s">
        <v>119</v>
      </c>
      <c r="DM31" s="612"/>
      <c r="DN31" s="612"/>
      <c r="DO31" s="612"/>
      <c r="DP31" s="612"/>
      <c r="DQ31" s="612"/>
      <c r="DR31" s="612"/>
      <c r="DS31" s="612"/>
      <c r="DT31" s="612"/>
      <c r="DU31" s="612"/>
      <c r="DV31" s="612"/>
      <c r="DW31" s="612"/>
      <c r="DX31" s="621"/>
    </row>
    <row r="32" spans="2:128" ht="11.25" customHeight="1" x14ac:dyDescent="0.2">
      <c r="B32" s="608" t="s">
        <v>281</v>
      </c>
      <c r="C32" s="609"/>
      <c r="D32" s="609"/>
      <c r="E32" s="609"/>
      <c r="F32" s="609"/>
      <c r="G32" s="609"/>
      <c r="H32" s="609"/>
      <c r="I32" s="609"/>
      <c r="J32" s="609"/>
      <c r="K32" s="609"/>
      <c r="L32" s="609"/>
      <c r="M32" s="609"/>
      <c r="N32" s="609"/>
      <c r="O32" s="609"/>
      <c r="P32" s="609"/>
      <c r="Q32" s="610"/>
      <c r="R32" s="611">
        <v>1461466</v>
      </c>
      <c r="S32" s="612"/>
      <c r="T32" s="612"/>
      <c r="U32" s="612"/>
      <c r="V32" s="612"/>
      <c r="W32" s="612"/>
      <c r="X32" s="612"/>
      <c r="Y32" s="613"/>
      <c r="Z32" s="616">
        <v>0.1</v>
      </c>
      <c r="AA32" s="617"/>
      <c r="AB32" s="617"/>
      <c r="AC32" s="622"/>
      <c r="AD32" s="620" t="s">
        <v>119</v>
      </c>
      <c r="AE32" s="612"/>
      <c r="AF32" s="612"/>
      <c r="AG32" s="612"/>
      <c r="AH32" s="612"/>
      <c r="AI32" s="612"/>
      <c r="AJ32" s="612"/>
      <c r="AK32" s="613"/>
      <c r="AL32" s="616" t="s">
        <v>119</v>
      </c>
      <c r="AM32" s="617"/>
      <c r="AN32" s="617"/>
      <c r="AO32" s="618"/>
      <c r="AP32" s="623" t="s">
        <v>282</v>
      </c>
      <c r="AQ32" s="624"/>
      <c r="AR32" s="624"/>
      <c r="AS32" s="624"/>
      <c r="AT32" s="624"/>
      <c r="AU32" s="624"/>
      <c r="AV32" s="624"/>
      <c r="AW32" s="624"/>
      <c r="AX32" s="624"/>
      <c r="AY32" s="624"/>
      <c r="AZ32" s="624"/>
      <c r="BA32" s="624"/>
      <c r="BB32" s="624"/>
      <c r="BC32" s="625"/>
      <c r="BD32" s="611">
        <v>30821</v>
      </c>
      <c r="BE32" s="612"/>
      <c r="BF32" s="612"/>
      <c r="BG32" s="612"/>
      <c r="BH32" s="612"/>
      <c r="BI32" s="612"/>
      <c r="BJ32" s="612"/>
      <c r="BK32" s="613"/>
      <c r="BL32" s="614">
        <v>0</v>
      </c>
      <c r="BM32" s="614"/>
      <c r="BN32" s="614"/>
      <c r="BO32" s="614"/>
      <c r="BP32" s="615" t="s">
        <v>119</v>
      </c>
      <c r="BQ32" s="615"/>
      <c r="BR32" s="615"/>
      <c r="BS32" s="615"/>
      <c r="BT32" s="615"/>
      <c r="BU32" s="615"/>
      <c r="BV32" s="615"/>
      <c r="BW32" s="619"/>
      <c r="BY32" s="627" t="s">
        <v>283</v>
      </c>
      <c r="BZ32" s="628"/>
      <c r="CA32" s="628"/>
      <c r="CB32" s="628"/>
      <c r="CC32" s="628"/>
      <c r="CD32" s="628"/>
      <c r="CE32" s="628"/>
      <c r="CF32" s="628"/>
      <c r="CG32" s="628"/>
      <c r="CH32" s="628"/>
      <c r="CI32" s="628"/>
      <c r="CJ32" s="628"/>
      <c r="CK32" s="628"/>
      <c r="CL32" s="629"/>
      <c r="CM32" s="611">
        <v>2526284618</v>
      </c>
      <c r="CN32" s="612"/>
      <c r="CO32" s="612"/>
      <c r="CP32" s="612"/>
      <c r="CQ32" s="612"/>
      <c r="CR32" s="612"/>
      <c r="CS32" s="612"/>
      <c r="CT32" s="613"/>
      <c r="CU32" s="633">
        <v>100</v>
      </c>
      <c r="CV32" s="634"/>
      <c r="CW32" s="634"/>
      <c r="CX32" s="635"/>
      <c r="CY32" s="620">
        <v>174223678</v>
      </c>
      <c r="CZ32" s="612"/>
      <c r="DA32" s="612"/>
      <c r="DB32" s="612"/>
      <c r="DC32" s="612"/>
      <c r="DD32" s="612"/>
      <c r="DE32" s="612"/>
      <c r="DF32" s="612"/>
      <c r="DG32" s="612"/>
      <c r="DH32" s="612"/>
      <c r="DI32" s="612"/>
      <c r="DJ32" s="612"/>
      <c r="DK32" s="613"/>
      <c r="DL32" s="620">
        <v>1890681247</v>
      </c>
      <c r="DM32" s="612"/>
      <c r="DN32" s="612"/>
      <c r="DO32" s="612"/>
      <c r="DP32" s="612"/>
      <c r="DQ32" s="612"/>
      <c r="DR32" s="612"/>
      <c r="DS32" s="612"/>
      <c r="DT32" s="612"/>
      <c r="DU32" s="612"/>
      <c r="DV32" s="612"/>
      <c r="DW32" s="612"/>
      <c r="DX32" s="621"/>
    </row>
    <row r="33" spans="2:128" ht="11.25" customHeight="1" x14ac:dyDescent="0.2">
      <c r="B33" s="608" t="s">
        <v>284</v>
      </c>
      <c r="C33" s="609"/>
      <c r="D33" s="609"/>
      <c r="E33" s="609"/>
      <c r="F33" s="609"/>
      <c r="G33" s="609"/>
      <c r="H33" s="609"/>
      <c r="I33" s="609"/>
      <c r="J33" s="609"/>
      <c r="K33" s="609"/>
      <c r="L33" s="609"/>
      <c r="M33" s="609"/>
      <c r="N33" s="609"/>
      <c r="O33" s="609"/>
      <c r="P33" s="609"/>
      <c r="Q33" s="610"/>
      <c r="R33" s="611">
        <v>25467477</v>
      </c>
      <c r="S33" s="612"/>
      <c r="T33" s="612"/>
      <c r="U33" s="612"/>
      <c r="V33" s="612"/>
      <c r="W33" s="612"/>
      <c r="X33" s="612"/>
      <c r="Y33" s="613"/>
      <c r="Z33" s="616">
        <v>1</v>
      </c>
      <c r="AA33" s="617"/>
      <c r="AB33" s="617"/>
      <c r="AC33" s="622"/>
      <c r="AD33" s="620" t="s">
        <v>119</v>
      </c>
      <c r="AE33" s="612"/>
      <c r="AF33" s="612"/>
      <c r="AG33" s="612"/>
      <c r="AH33" s="612"/>
      <c r="AI33" s="612"/>
      <c r="AJ33" s="612"/>
      <c r="AK33" s="613"/>
      <c r="AL33" s="616" t="s">
        <v>119</v>
      </c>
      <c r="AM33" s="617"/>
      <c r="AN33" s="617"/>
      <c r="AO33" s="618"/>
      <c r="AP33" s="608" t="s">
        <v>155</v>
      </c>
      <c r="AQ33" s="609"/>
      <c r="AR33" s="609"/>
      <c r="AS33" s="609"/>
      <c r="AT33" s="609"/>
      <c r="AU33" s="609"/>
      <c r="AV33" s="609"/>
      <c r="AW33" s="609"/>
      <c r="AX33" s="609"/>
      <c r="AY33" s="609"/>
      <c r="AZ33" s="609"/>
      <c r="BA33" s="609"/>
      <c r="BB33" s="609"/>
      <c r="BC33" s="610"/>
      <c r="BD33" s="611">
        <v>1310357812</v>
      </c>
      <c r="BE33" s="612"/>
      <c r="BF33" s="612"/>
      <c r="BG33" s="612"/>
      <c r="BH33" s="612"/>
      <c r="BI33" s="612"/>
      <c r="BJ33" s="612"/>
      <c r="BK33" s="613"/>
      <c r="BL33" s="614">
        <v>100</v>
      </c>
      <c r="BM33" s="614"/>
      <c r="BN33" s="614"/>
      <c r="BO33" s="614"/>
      <c r="BP33" s="615">
        <v>46296399</v>
      </c>
      <c r="BQ33" s="615"/>
      <c r="BR33" s="615"/>
      <c r="BS33" s="615"/>
      <c r="BT33" s="615"/>
      <c r="BU33" s="615"/>
      <c r="BV33" s="615"/>
      <c r="BW33" s="619"/>
      <c r="BY33" s="593" t="s">
        <v>285</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286</v>
      </c>
      <c r="C34" s="609"/>
      <c r="D34" s="609"/>
      <c r="E34" s="609"/>
      <c r="F34" s="609"/>
      <c r="G34" s="609"/>
      <c r="H34" s="609"/>
      <c r="I34" s="609"/>
      <c r="J34" s="609"/>
      <c r="K34" s="609"/>
      <c r="L34" s="609"/>
      <c r="M34" s="609"/>
      <c r="N34" s="609"/>
      <c r="O34" s="609"/>
      <c r="P34" s="609"/>
      <c r="Q34" s="610"/>
      <c r="R34" s="611">
        <v>20246399</v>
      </c>
      <c r="S34" s="612"/>
      <c r="T34" s="612"/>
      <c r="U34" s="612"/>
      <c r="V34" s="612"/>
      <c r="W34" s="612"/>
      <c r="X34" s="612"/>
      <c r="Y34" s="613"/>
      <c r="Z34" s="616">
        <v>0.8</v>
      </c>
      <c r="AA34" s="617"/>
      <c r="AB34" s="617"/>
      <c r="AC34" s="622"/>
      <c r="AD34" s="620" t="s">
        <v>119</v>
      </c>
      <c r="AE34" s="612"/>
      <c r="AF34" s="612"/>
      <c r="AG34" s="612"/>
      <c r="AH34" s="612"/>
      <c r="AI34" s="612"/>
      <c r="AJ34" s="612"/>
      <c r="AK34" s="613"/>
      <c r="AL34" s="616" t="s">
        <v>119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192</v>
      </c>
      <c r="BZ34" s="594"/>
      <c r="CA34" s="594"/>
      <c r="CB34" s="594"/>
      <c r="CC34" s="594"/>
      <c r="CD34" s="594"/>
      <c r="CE34" s="594"/>
      <c r="CF34" s="594"/>
      <c r="CG34" s="594"/>
      <c r="CH34" s="594"/>
      <c r="CI34" s="594"/>
      <c r="CJ34" s="594"/>
      <c r="CK34" s="594"/>
      <c r="CL34" s="595"/>
      <c r="CM34" s="593" t="s">
        <v>287</v>
      </c>
      <c r="CN34" s="594"/>
      <c r="CO34" s="594"/>
      <c r="CP34" s="594"/>
      <c r="CQ34" s="594"/>
      <c r="CR34" s="594"/>
      <c r="CS34" s="594"/>
      <c r="CT34" s="595"/>
      <c r="CU34" s="593" t="s">
        <v>288</v>
      </c>
      <c r="CV34" s="594"/>
      <c r="CW34" s="594"/>
      <c r="CX34" s="595"/>
      <c r="CY34" s="593" t="s">
        <v>289</v>
      </c>
      <c r="CZ34" s="594"/>
      <c r="DA34" s="594"/>
      <c r="DB34" s="594"/>
      <c r="DC34" s="594"/>
      <c r="DD34" s="594"/>
      <c r="DE34" s="594"/>
      <c r="DF34" s="595"/>
      <c r="DG34" s="630" t="s">
        <v>290</v>
      </c>
      <c r="DH34" s="631"/>
      <c r="DI34" s="631"/>
      <c r="DJ34" s="631"/>
      <c r="DK34" s="631"/>
      <c r="DL34" s="631"/>
      <c r="DM34" s="631"/>
      <c r="DN34" s="631"/>
      <c r="DO34" s="631"/>
      <c r="DP34" s="631"/>
      <c r="DQ34" s="632"/>
      <c r="DR34" s="593" t="s">
        <v>291</v>
      </c>
      <c r="DS34" s="594"/>
      <c r="DT34" s="594"/>
      <c r="DU34" s="594"/>
      <c r="DV34" s="594"/>
      <c r="DW34" s="594"/>
      <c r="DX34" s="595"/>
    </row>
    <row r="35" spans="2:128" ht="11.25" customHeight="1" x14ac:dyDescent="0.2">
      <c r="B35" s="608" t="s">
        <v>292</v>
      </c>
      <c r="C35" s="609"/>
      <c r="D35" s="609"/>
      <c r="E35" s="609"/>
      <c r="F35" s="609"/>
      <c r="G35" s="609"/>
      <c r="H35" s="609"/>
      <c r="I35" s="609"/>
      <c r="J35" s="609"/>
      <c r="K35" s="609"/>
      <c r="L35" s="609"/>
      <c r="M35" s="609"/>
      <c r="N35" s="609"/>
      <c r="O35" s="609"/>
      <c r="P35" s="609"/>
      <c r="Q35" s="610"/>
      <c r="R35" s="611">
        <v>273202481</v>
      </c>
      <c r="S35" s="612"/>
      <c r="T35" s="612"/>
      <c r="U35" s="612"/>
      <c r="V35" s="612"/>
      <c r="W35" s="612"/>
      <c r="X35" s="612"/>
      <c r="Y35" s="613"/>
      <c r="Z35" s="616">
        <v>10.6</v>
      </c>
      <c r="AA35" s="617"/>
      <c r="AB35" s="617"/>
      <c r="AC35" s="622"/>
      <c r="AD35" s="620">
        <v>10901820</v>
      </c>
      <c r="AE35" s="612"/>
      <c r="AF35" s="612"/>
      <c r="AG35" s="612"/>
      <c r="AH35" s="612"/>
      <c r="AI35" s="612"/>
      <c r="AJ35" s="612"/>
      <c r="AK35" s="613"/>
      <c r="AL35" s="616">
        <v>0.7</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293</v>
      </c>
      <c r="BZ35" s="598"/>
      <c r="CA35" s="598"/>
      <c r="CB35" s="598"/>
      <c r="CC35" s="598"/>
      <c r="CD35" s="598"/>
      <c r="CE35" s="598"/>
      <c r="CF35" s="598"/>
      <c r="CG35" s="598"/>
      <c r="CH35" s="598"/>
      <c r="CI35" s="598"/>
      <c r="CJ35" s="598"/>
      <c r="CK35" s="598"/>
      <c r="CL35" s="599"/>
      <c r="CM35" s="600">
        <v>1110682361</v>
      </c>
      <c r="CN35" s="601"/>
      <c r="CO35" s="601"/>
      <c r="CP35" s="601"/>
      <c r="CQ35" s="601"/>
      <c r="CR35" s="601"/>
      <c r="CS35" s="601"/>
      <c r="CT35" s="602"/>
      <c r="CU35" s="605">
        <v>44</v>
      </c>
      <c r="CV35" s="606"/>
      <c r="CW35" s="606"/>
      <c r="CX35" s="641"/>
      <c r="CY35" s="642">
        <v>967155935</v>
      </c>
      <c r="CZ35" s="601"/>
      <c r="DA35" s="601"/>
      <c r="DB35" s="601"/>
      <c r="DC35" s="601"/>
      <c r="DD35" s="601"/>
      <c r="DE35" s="601"/>
      <c r="DF35" s="602"/>
      <c r="DG35" s="642">
        <v>961751008</v>
      </c>
      <c r="DH35" s="601"/>
      <c r="DI35" s="601"/>
      <c r="DJ35" s="601"/>
      <c r="DK35" s="601"/>
      <c r="DL35" s="601"/>
      <c r="DM35" s="601"/>
      <c r="DN35" s="601"/>
      <c r="DO35" s="601"/>
      <c r="DP35" s="601"/>
      <c r="DQ35" s="602"/>
      <c r="DR35" s="605">
        <v>58.6</v>
      </c>
      <c r="DS35" s="606"/>
      <c r="DT35" s="606"/>
      <c r="DU35" s="606"/>
      <c r="DV35" s="606"/>
      <c r="DW35" s="606"/>
      <c r="DX35" s="607"/>
    </row>
    <row r="36" spans="2:128" ht="11.25" customHeight="1" x14ac:dyDescent="0.2">
      <c r="B36" s="608" t="s">
        <v>294</v>
      </c>
      <c r="C36" s="609"/>
      <c r="D36" s="609"/>
      <c r="E36" s="609"/>
      <c r="F36" s="609"/>
      <c r="G36" s="609"/>
      <c r="H36" s="609"/>
      <c r="I36" s="609"/>
      <c r="J36" s="609"/>
      <c r="K36" s="609"/>
      <c r="L36" s="609"/>
      <c r="M36" s="609"/>
      <c r="N36" s="609"/>
      <c r="O36" s="609"/>
      <c r="P36" s="609"/>
      <c r="Q36" s="610"/>
      <c r="R36" s="611">
        <v>241803797</v>
      </c>
      <c r="S36" s="612"/>
      <c r="T36" s="612"/>
      <c r="U36" s="612"/>
      <c r="V36" s="612"/>
      <c r="W36" s="612"/>
      <c r="X36" s="612"/>
      <c r="Y36" s="613"/>
      <c r="Z36" s="616">
        <v>9.4</v>
      </c>
      <c r="AA36" s="617"/>
      <c r="AB36" s="617"/>
      <c r="AC36" s="622"/>
      <c r="AD36" s="620" t="s">
        <v>119</v>
      </c>
      <c r="AE36" s="612"/>
      <c r="AF36" s="612"/>
      <c r="AG36" s="612"/>
      <c r="AH36" s="612"/>
      <c r="AI36" s="612"/>
      <c r="AJ36" s="612"/>
      <c r="AK36" s="613"/>
      <c r="AL36" s="616" t="s">
        <v>231</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295</v>
      </c>
      <c r="BZ36" s="609"/>
      <c r="CA36" s="609"/>
      <c r="CB36" s="609"/>
      <c r="CC36" s="609"/>
      <c r="CD36" s="609"/>
      <c r="CE36" s="609"/>
      <c r="CF36" s="609"/>
      <c r="CG36" s="609"/>
      <c r="CH36" s="609"/>
      <c r="CI36" s="609"/>
      <c r="CJ36" s="609"/>
      <c r="CK36" s="609"/>
      <c r="CL36" s="610"/>
      <c r="CM36" s="611">
        <v>672817170</v>
      </c>
      <c r="CN36" s="636"/>
      <c r="CO36" s="636"/>
      <c r="CP36" s="636"/>
      <c r="CQ36" s="636"/>
      <c r="CR36" s="636"/>
      <c r="CS36" s="636"/>
      <c r="CT36" s="637"/>
      <c r="CU36" s="616">
        <v>26.6</v>
      </c>
      <c r="CV36" s="638"/>
      <c r="CW36" s="638"/>
      <c r="CX36" s="639"/>
      <c r="CY36" s="620">
        <v>584697102</v>
      </c>
      <c r="CZ36" s="636"/>
      <c r="DA36" s="636"/>
      <c r="DB36" s="636"/>
      <c r="DC36" s="636"/>
      <c r="DD36" s="636"/>
      <c r="DE36" s="636"/>
      <c r="DF36" s="637"/>
      <c r="DG36" s="620">
        <v>579715000</v>
      </c>
      <c r="DH36" s="636"/>
      <c r="DI36" s="636"/>
      <c r="DJ36" s="636"/>
      <c r="DK36" s="636"/>
      <c r="DL36" s="636"/>
      <c r="DM36" s="636"/>
      <c r="DN36" s="636"/>
      <c r="DO36" s="636"/>
      <c r="DP36" s="636"/>
      <c r="DQ36" s="637"/>
      <c r="DR36" s="616">
        <v>35.299999999999997</v>
      </c>
      <c r="DS36" s="638"/>
      <c r="DT36" s="638"/>
      <c r="DU36" s="638"/>
      <c r="DV36" s="638"/>
      <c r="DW36" s="638"/>
      <c r="DX36" s="640"/>
    </row>
    <row r="37" spans="2:128" ht="11.25" customHeight="1" x14ac:dyDescent="0.2">
      <c r="B37" s="608" t="s">
        <v>296</v>
      </c>
      <c r="C37" s="609"/>
      <c r="D37" s="609"/>
      <c r="E37" s="609"/>
      <c r="F37" s="609"/>
      <c r="G37" s="609"/>
      <c r="H37" s="609"/>
      <c r="I37" s="609"/>
      <c r="J37" s="609"/>
      <c r="K37" s="609"/>
      <c r="L37" s="609"/>
      <c r="M37" s="609"/>
      <c r="N37" s="609"/>
      <c r="O37" s="609"/>
      <c r="P37" s="609"/>
      <c r="Q37" s="610"/>
      <c r="R37" s="611">
        <v>10094000</v>
      </c>
      <c r="S37" s="612"/>
      <c r="T37" s="612"/>
      <c r="U37" s="612"/>
      <c r="V37" s="612"/>
      <c r="W37" s="612"/>
      <c r="X37" s="612"/>
      <c r="Y37" s="613"/>
      <c r="Z37" s="616">
        <v>0.4</v>
      </c>
      <c r="AA37" s="617"/>
      <c r="AB37" s="617"/>
      <c r="AC37" s="622"/>
      <c r="AD37" s="620" t="s">
        <v>231</v>
      </c>
      <c r="AE37" s="612"/>
      <c r="AF37" s="612"/>
      <c r="AG37" s="612"/>
      <c r="AH37" s="612"/>
      <c r="AI37" s="612"/>
      <c r="AJ37" s="612"/>
      <c r="AK37" s="613"/>
      <c r="AL37" s="616" t="s">
        <v>231</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297</v>
      </c>
      <c r="BZ37" s="609"/>
      <c r="CA37" s="609"/>
      <c r="CB37" s="609"/>
      <c r="CC37" s="609"/>
      <c r="CD37" s="609"/>
      <c r="CE37" s="609"/>
      <c r="CF37" s="609"/>
      <c r="CG37" s="609"/>
      <c r="CH37" s="609"/>
      <c r="CI37" s="609"/>
      <c r="CJ37" s="609"/>
      <c r="CK37" s="609"/>
      <c r="CL37" s="610"/>
      <c r="CM37" s="611">
        <v>509308274</v>
      </c>
      <c r="CN37" s="612"/>
      <c r="CO37" s="612"/>
      <c r="CP37" s="612"/>
      <c r="CQ37" s="612"/>
      <c r="CR37" s="612"/>
      <c r="CS37" s="612"/>
      <c r="CT37" s="613"/>
      <c r="CU37" s="616">
        <v>20.2</v>
      </c>
      <c r="CV37" s="638"/>
      <c r="CW37" s="638"/>
      <c r="CX37" s="639"/>
      <c r="CY37" s="620">
        <v>423683047</v>
      </c>
      <c r="CZ37" s="636"/>
      <c r="DA37" s="636"/>
      <c r="DB37" s="636"/>
      <c r="DC37" s="636"/>
      <c r="DD37" s="636"/>
      <c r="DE37" s="636"/>
      <c r="DF37" s="637"/>
      <c r="DG37" s="620">
        <v>423544075</v>
      </c>
      <c r="DH37" s="636"/>
      <c r="DI37" s="636"/>
      <c r="DJ37" s="636"/>
      <c r="DK37" s="636"/>
      <c r="DL37" s="636"/>
      <c r="DM37" s="636"/>
      <c r="DN37" s="636"/>
      <c r="DO37" s="636"/>
      <c r="DP37" s="636"/>
      <c r="DQ37" s="637"/>
      <c r="DR37" s="616">
        <v>25.8</v>
      </c>
      <c r="DS37" s="638"/>
      <c r="DT37" s="638"/>
      <c r="DU37" s="638"/>
      <c r="DV37" s="638"/>
      <c r="DW37" s="638"/>
      <c r="DX37" s="640"/>
    </row>
    <row r="38" spans="2:128" ht="11.25" customHeight="1" x14ac:dyDescent="0.2">
      <c r="B38" s="608" t="s">
        <v>298</v>
      </c>
      <c r="C38" s="609"/>
      <c r="D38" s="609"/>
      <c r="E38" s="609"/>
      <c r="F38" s="609"/>
      <c r="G38" s="609"/>
      <c r="H38" s="609"/>
      <c r="I38" s="609"/>
      <c r="J38" s="609"/>
      <c r="K38" s="609"/>
      <c r="L38" s="609"/>
      <c r="M38" s="609"/>
      <c r="N38" s="609"/>
      <c r="O38" s="609"/>
      <c r="P38" s="609"/>
      <c r="Q38" s="610"/>
      <c r="R38" s="611">
        <v>138902197</v>
      </c>
      <c r="S38" s="612"/>
      <c r="T38" s="612"/>
      <c r="U38" s="612"/>
      <c r="V38" s="612"/>
      <c r="W38" s="612"/>
      <c r="X38" s="612"/>
      <c r="Y38" s="613"/>
      <c r="Z38" s="616">
        <v>5.4</v>
      </c>
      <c r="AA38" s="617"/>
      <c r="AB38" s="617"/>
      <c r="AC38" s="622"/>
      <c r="AD38" s="620" t="s">
        <v>119</v>
      </c>
      <c r="AE38" s="612"/>
      <c r="AF38" s="612"/>
      <c r="AG38" s="612"/>
      <c r="AH38" s="612"/>
      <c r="AI38" s="612"/>
      <c r="AJ38" s="612"/>
      <c r="AK38" s="613"/>
      <c r="AL38" s="616" t="s">
        <v>119</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299</v>
      </c>
      <c r="BZ38" s="609"/>
      <c r="CA38" s="609"/>
      <c r="CB38" s="609"/>
      <c r="CC38" s="609"/>
      <c r="CD38" s="609"/>
      <c r="CE38" s="609"/>
      <c r="CF38" s="609"/>
      <c r="CG38" s="609"/>
      <c r="CH38" s="609"/>
      <c r="CI38" s="609"/>
      <c r="CJ38" s="609"/>
      <c r="CK38" s="609"/>
      <c r="CL38" s="610"/>
      <c r="CM38" s="611">
        <v>54022526</v>
      </c>
      <c r="CN38" s="636"/>
      <c r="CO38" s="636"/>
      <c r="CP38" s="636"/>
      <c r="CQ38" s="636"/>
      <c r="CR38" s="636"/>
      <c r="CS38" s="636"/>
      <c r="CT38" s="637"/>
      <c r="CU38" s="616">
        <v>2.1</v>
      </c>
      <c r="CV38" s="638"/>
      <c r="CW38" s="638"/>
      <c r="CX38" s="639"/>
      <c r="CY38" s="620">
        <v>28388744</v>
      </c>
      <c r="CZ38" s="636"/>
      <c r="DA38" s="636"/>
      <c r="DB38" s="636"/>
      <c r="DC38" s="636"/>
      <c r="DD38" s="636"/>
      <c r="DE38" s="636"/>
      <c r="DF38" s="637"/>
      <c r="DG38" s="620">
        <v>27965919</v>
      </c>
      <c r="DH38" s="636"/>
      <c r="DI38" s="636"/>
      <c r="DJ38" s="636"/>
      <c r="DK38" s="636"/>
      <c r="DL38" s="636"/>
      <c r="DM38" s="636"/>
      <c r="DN38" s="636"/>
      <c r="DO38" s="636"/>
      <c r="DP38" s="636"/>
      <c r="DQ38" s="637"/>
      <c r="DR38" s="616">
        <v>1.7</v>
      </c>
      <c r="DS38" s="638"/>
      <c r="DT38" s="638"/>
      <c r="DU38" s="638"/>
      <c r="DV38" s="638"/>
      <c r="DW38" s="638"/>
      <c r="DX38" s="640"/>
    </row>
    <row r="39" spans="2:128" ht="11.25" customHeight="1" x14ac:dyDescent="0.2">
      <c r="B39" s="627" t="s">
        <v>300</v>
      </c>
      <c r="C39" s="628"/>
      <c r="D39" s="628"/>
      <c r="E39" s="628"/>
      <c r="F39" s="628"/>
      <c r="G39" s="628"/>
      <c r="H39" s="628"/>
      <c r="I39" s="628"/>
      <c r="J39" s="628"/>
      <c r="K39" s="628"/>
      <c r="L39" s="628"/>
      <c r="M39" s="628"/>
      <c r="N39" s="628"/>
      <c r="O39" s="628"/>
      <c r="P39" s="628"/>
      <c r="Q39" s="629"/>
      <c r="R39" s="611">
        <v>2582153236</v>
      </c>
      <c r="S39" s="612"/>
      <c r="T39" s="612"/>
      <c r="U39" s="612"/>
      <c r="V39" s="612"/>
      <c r="W39" s="612"/>
      <c r="X39" s="612"/>
      <c r="Y39" s="613"/>
      <c r="Z39" s="614">
        <v>100</v>
      </c>
      <c r="AA39" s="614"/>
      <c r="AB39" s="614"/>
      <c r="AC39" s="614"/>
      <c r="AD39" s="615">
        <v>1492550724</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301</v>
      </c>
      <c r="BZ39" s="609"/>
      <c r="CA39" s="609"/>
      <c r="CB39" s="609"/>
      <c r="CC39" s="609"/>
      <c r="CD39" s="609"/>
      <c r="CE39" s="609"/>
      <c r="CF39" s="609"/>
      <c r="CG39" s="609"/>
      <c r="CH39" s="609"/>
      <c r="CI39" s="609"/>
      <c r="CJ39" s="609"/>
      <c r="CK39" s="609"/>
      <c r="CL39" s="610"/>
      <c r="CM39" s="611">
        <v>383842665</v>
      </c>
      <c r="CN39" s="612"/>
      <c r="CO39" s="612"/>
      <c r="CP39" s="612"/>
      <c r="CQ39" s="612"/>
      <c r="CR39" s="612"/>
      <c r="CS39" s="612"/>
      <c r="CT39" s="613"/>
      <c r="CU39" s="616">
        <v>15.2</v>
      </c>
      <c r="CV39" s="638"/>
      <c r="CW39" s="638"/>
      <c r="CX39" s="639"/>
      <c r="CY39" s="620">
        <v>354070089</v>
      </c>
      <c r="CZ39" s="636"/>
      <c r="DA39" s="636"/>
      <c r="DB39" s="636"/>
      <c r="DC39" s="636"/>
      <c r="DD39" s="636"/>
      <c r="DE39" s="636"/>
      <c r="DF39" s="637"/>
      <c r="DG39" s="620">
        <v>354070089</v>
      </c>
      <c r="DH39" s="636"/>
      <c r="DI39" s="636"/>
      <c r="DJ39" s="636"/>
      <c r="DK39" s="636"/>
      <c r="DL39" s="636"/>
      <c r="DM39" s="636"/>
      <c r="DN39" s="636"/>
      <c r="DO39" s="636"/>
      <c r="DP39" s="636"/>
      <c r="DQ39" s="637"/>
      <c r="DR39" s="616">
        <v>21.6</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302</v>
      </c>
      <c r="BZ40" s="644"/>
      <c r="CA40" s="608" t="s">
        <v>303</v>
      </c>
      <c r="CB40" s="609"/>
      <c r="CC40" s="609"/>
      <c r="CD40" s="609"/>
      <c r="CE40" s="609"/>
      <c r="CF40" s="609"/>
      <c r="CG40" s="609"/>
      <c r="CH40" s="609"/>
      <c r="CI40" s="609"/>
      <c r="CJ40" s="609"/>
      <c r="CK40" s="609"/>
      <c r="CL40" s="610"/>
      <c r="CM40" s="611">
        <v>383842665</v>
      </c>
      <c r="CN40" s="636"/>
      <c r="CO40" s="636"/>
      <c r="CP40" s="636"/>
      <c r="CQ40" s="636"/>
      <c r="CR40" s="636"/>
      <c r="CS40" s="636"/>
      <c r="CT40" s="637"/>
      <c r="CU40" s="616">
        <v>15.2</v>
      </c>
      <c r="CV40" s="638"/>
      <c r="CW40" s="638"/>
      <c r="CX40" s="639"/>
      <c r="CY40" s="620">
        <v>354070089</v>
      </c>
      <c r="CZ40" s="636"/>
      <c r="DA40" s="636"/>
      <c r="DB40" s="636"/>
      <c r="DC40" s="636"/>
      <c r="DD40" s="636"/>
      <c r="DE40" s="636"/>
      <c r="DF40" s="637"/>
      <c r="DG40" s="620">
        <v>354070089</v>
      </c>
      <c r="DH40" s="636"/>
      <c r="DI40" s="636"/>
      <c r="DJ40" s="636"/>
      <c r="DK40" s="636"/>
      <c r="DL40" s="636"/>
      <c r="DM40" s="636"/>
      <c r="DN40" s="636"/>
      <c r="DO40" s="636"/>
      <c r="DP40" s="636"/>
      <c r="DQ40" s="637"/>
      <c r="DR40" s="616">
        <v>21.6</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304</v>
      </c>
      <c r="CB41" s="609"/>
      <c r="CC41" s="609"/>
      <c r="CD41" s="609"/>
      <c r="CE41" s="609"/>
      <c r="CF41" s="609"/>
      <c r="CG41" s="609"/>
      <c r="CH41" s="609"/>
      <c r="CI41" s="609"/>
      <c r="CJ41" s="609"/>
      <c r="CK41" s="609"/>
      <c r="CL41" s="610"/>
      <c r="CM41" s="611">
        <v>351148321</v>
      </c>
      <c r="CN41" s="612"/>
      <c r="CO41" s="612"/>
      <c r="CP41" s="612"/>
      <c r="CQ41" s="612"/>
      <c r="CR41" s="612"/>
      <c r="CS41" s="612"/>
      <c r="CT41" s="613"/>
      <c r="CU41" s="616">
        <v>13.9</v>
      </c>
      <c r="CV41" s="638"/>
      <c r="CW41" s="638"/>
      <c r="CX41" s="639"/>
      <c r="CY41" s="620">
        <v>321615839</v>
      </c>
      <c r="CZ41" s="636"/>
      <c r="DA41" s="636"/>
      <c r="DB41" s="636"/>
      <c r="DC41" s="636"/>
      <c r="DD41" s="636"/>
      <c r="DE41" s="636"/>
      <c r="DF41" s="637"/>
      <c r="DG41" s="620">
        <v>321615839</v>
      </c>
      <c r="DH41" s="636"/>
      <c r="DI41" s="636"/>
      <c r="DJ41" s="636"/>
      <c r="DK41" s="636"/>
      <c r="DL41" s="636"/>
      <c r="DM41" s="636"/>
      <c r="DN41" s="636"/>
      <c r="DO41" s="636"/>
      <c r="DP41" s="636"/>
      <c r="DQ41" s="637"/>
      <c r="DR41" s="616">
        <v>19.600000000000001</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305</v>
      </c>
      <c r="AQ42" s="594"/>
      <c r="AR42" s="594"/>
      <c r="AS42" s="594"/>
      <c r="AT42" s="594"/>
      <c r="AU42" s="594"/>
      <c r="AV42" s="594"/>
      <c r="AW42" s="594"/>
      <c r="AX42" s="594"/>
      <c r="AY42" s="594"/>
      <c r="AZ42" s="594"/>
      <c r="BA42" s="594"/>
      <c r="BB42" s="594"/>
      <c r="BC42" s="595"/>
      <c r="BD42" s="593" t="s">
        <v>306</v>
      </c>
      <c r="BE42" s="594"/>
      <c r="BF42" s="594"/>
      <c r="BG42" s="594"/>
      <c r="BH42" s="594"/>
      <c r="BI42" s="594"/>
      <c r="BJ42" s="594"/>
      <c r="BK42" s="594"/>
      <c r="BL42" s="594"/>
      <c r="BM42" s="595"/>
      <c r="BN42" s="593" t="s">
        <v>307</v>
      </c>
      <c r="BO42" s="594"/>
      <c r="BP42" s="594"/>
      <c r="BQ42" s="594"/>
      <c r="BR42" s="594"/>
      <c r="BS42" s="594"/>
      <c r="BT42" s="594"/>
      <c r="BU42" s="594"/>
      <c r="BV42" s="594"/>
      <c r="BW42" s="595"/>
      <c r="BY42" s="645"/>
      <c r="BZ42" s="646"/>
      <c r="CA42" s="608" t="s">
        <v>308</v>
      </c>
      <c r="CB42" s="609"/>
      <c r="CC42" s="609"/>
      <c r="CD42" s="609"/>
      <c r="CE42" s="609"/>
      <c r="CF42" s="609"/>
      <c r="CG42" s="609"/>
      <c r="CH42" s="609"/>
      <c r="CI42" s="609"/>
      <c r="CJ42" s="609"/>
      <c r="CK42" s="609"/>
      <c r="CL42" s="610"/>
      <c r="CM42" s="611">
        <v>32694344</v>
      </c>
      <c r="CN42" s="636"/>
      <c r="CO42" s="636"/>
      <c r="CP42" s="636"/>
      <c r="CQ42" s="636"/>
      <c r="CR42" s="636"/>
      <c r="CS42" s="636"/>
      <c r="CT42" s="637"/>
      <c r="CU42" s="616">
        <v>1.3</v>
      </c>
      <c r="CV42" s="638"/>
      <c r="CW42" s="638"/>
      <c r="CX42" s="639"/>
      <c r="CY42" s="620">
        <v>32454250</v>
      </c>
      <c r="CZ42" s="636"/>
      <c r="DA42" s="636"/>
      <c r="DB42" s="636"/>
      <c r="DC42" s="636"/>
      <c r="DD42" s="636"/>
      <c r="DE42" s="636"/>
      <c r="DF42" s="637"/>
      <c r="DG42" s="620">
        <v>32454250</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309</v>
      </c>
      <c r="AQ43" s="650"/>
      <c r="AR43" s="650"/>
      <c r="AS43" s="650"/>
      <c r="AT43" s="655" t="s">
        <v>310</v>
      </c>
      <c r="AU43" s="224"/>
      <c r="AV43" s="224"/>
      <c r="AW43" s="224"/>
      <c r="AX43" s="597" t="s">
        <v>155</v>
      </c>
      <c r="AY43" s="598"/>
      <c r="AZ43" s="598"/>
      <c r="BA43" s="598"/>
      <c r="BB43" s="598"/>
      <c r="BC43" s="599"/>
      <c r="BD43" s="658">
        <v>99.6</v>
      </c>
      <c r="BE43" s="659"/>
      <c r="BF43" s="659"/>
      <c r="BG43" s="659"/>
      <c r="BH43" s="659"/>
      <c r="BI43" s="659">
        <v>99.1</v>
      </c>
      <c r="BJ43" s="659"/>
      <c r="BK43" s="659"/>
      <c r="BL43" s="659"/>
      <c r="BM43" s="660"/>
      <c r="BN43" s="658">
        <v>99.6</v>
      </c>
      <c r="BO43" s="659"/>
      <c r="BP43" s="659"/>
      <c r="BQ43" s="659"/>
      <c r="BR43" s="659"/>
      <c r="BS43" s="659">
        <v>99</v>
      </c>
      <c r="BT43" s="659"/>
      <c r="BU43" s="659"/>
      <c r="BV43" s="659"/>
      <c r="BW43" s="660"/>
      <c r="BY43" s="647"/>
      <c r="BZ43" s="648"/>
      <c r="CA43" s="608" t="s">
        <v>311</v>
      </c>
      <c r="CB43" s="609"/>
      <c r="CC43" s="609"/>
      <c r="CD43" s="609"/>
      <c r="CE43" s="609"/>
      <c r="CF43" s="609"/>
      <c r="CG43" s="609"/>
      <c r="CH43" s="609"/>
      <c r="CI43" s="609"/>
      <c r="CJ43" s="609"/>
      <c r="CK43" s="609"/>
      <c r="CL43" s="610"/>
      <c r="CM43" s="611" t="s">
        <v>119</v>
      </c>
      <c r="CN43" s="612"/>
      <c r="CO43" s="612"/>
      <c r="CP43" s="612"/>
      <c r="CQ43" s="612"/>
      <c r="CR43" s="612"/>
      <c r="CS43" s="612"/>
      <c r="CT43" s="613"/>
      <c r="CU43" s="616" t="s">
        <v>231</v>
      </c>
      <c r="CV43" s="638"/>
      <c r="CW43" s="638"/>
      <c r="CX43" s="639"/>
      <c r="CY43" s="620" t="s">
        <v>231</v>
      </c>
      <c r="CZ43" s="636"/>
      <c r="DA43" s="636"/>
      <c r="DB43" s="636"/>
      <c r="DC43" s="636"/>
      <c r="DD43" s="636"/>
      <c r="DE43" s="636"/>
      <c r="DF43" s="637"/>
      <c r="DG43" s="620" t="s">
        <v>119</v>
      </c>
      <c r="DH43" s="636"/>
      <c r="DI43" s="636"/>
      <c r="DJ43" s="636"/>
      <c r="DK43" s="636"/>
      <c r="DL43" s="636"/>
      <c r="DM43" s="636"/>
      <c r="DN43" s="636"/>
      <c r="DO43" s="636"/>
      <c r="DP43" s="636"/>
      <c r="DQ43" s="637"/>
      <c r="DR43" s="616" t="s">
        <v>119</v>
      </c>
      <c r="DS43" s="638"/>
      <c r="DT43" s="638"/>
      <c r="DU43" s="638"/>
      <c r="DV43" s="638"/>
      <c r="DW43" s="638"/>
      <c r="DX43" s="640"/>
    </row>
    <row r="44" spans="2:128" ht="11.25" customHeight="1" x14ac:dyDescent="0.2">
      <c r="AP44" s="651"/>
      <c r="AQ44" s="652"/>
      <c r="AR44" s="652"/>
      <c r="AS44" s="652"/>
      <c r="AT44" s="656"/>
      <c r="AU44" s="213" t="s">
        <v>312</v>
      </c>
      <c r="AV44" s="213"/>
      <c r="AW44" s="213"/>
      <c r="AX44" s="608" t="s">
        <v>313</v>
      </c>
      <c r="AY44" s="609"/>
      <c r="AZ44" s="609"/>
      <c r="BA44" s="609"/>
      <c r="BB44" s="609"/>
      <c r="BC44" s="610"/>
      <c r="BD44" s="664">
        <v>99.2</v>
      </c>
      <c r="BE44" s="665"/>
      <c r="BF44" s="665"/>
      <c r="BG44" s="665"/>
      <c r="BH44" s="665"/>
      <c r="BI44" s="665">
        <v>97.8</v>
      </c>
      <c r="BJ44" s="665"/>
      <c r="BK44" s="665"/>
      <c r="BL44" s="665"/>
      <c r="BM44" s="666"/>
      <c r="BN44" s="664">
        <v>99.1</v>
      </c>
      <c r="BO44" s="665"/>
      <c r="BP44" s="665"/>
      <c r="BQ44" s="665"/>
      <c r="BR44" s="665"/>
      <c r="BS44" s="665">
        <v>97.3</v>
      </c>
      <c r="BT44" s="665"/>
      <c r="BU44" s="665"/>
      <c r="BV44" s="665"/>
      <c r="BW44" s="666"/>
      <c r="BY44" s="608" t="s">
        <v>314</v>
      </c>
      <c r="BZ44" s="609"/>
      <c r="CA44" s="609"/>
      <c r="CB44" s="609"/>
      <c r="CC44" s="609"/>
      <c r="CD44" s="609"/>
      <c r="CE44" s="609"/>
      <c r="CF44" s="609"/>
      <c r="CG44" s="609"/>
      <c r="CH44" s="609"/>
      <c r="CI44" s="609"/>
      <c r="CJ44" s="609"/>
      <c r="CK44" s="609"/>
      <c r="CL44" s="610"/>
      <c r="CM44" s="611">
        <v>1239862570</v>
      </c>
      <c r="CN44" s="636"/>
      <c r="CO44" s="636"/>
      <c r="CP44" s="636"/>
      <c r="CQ44" s="636"/>
      <c r="CR44" s="636"/>
      <c r="CS44" s="636"/>
      <c r="CT44" s="637"/>
      <c r="CU44" s="616">
        <v>49.1</v>
      </c>
      <c r="CV44" s="638"/>
      <c r="CW44" s="638"/>
      <c r="CX44" s="639"/>
      <c r="CY44" s="620">
        <v>903509300</v>
      </c>
      <c r="CZ44" s="636"/>
      <c r="DA44" s="636"/>
      <c r="DB44" s="636"/>
      <c r="DC44" s="636"/>
      <c r="DD44" s="636"/>
      <c r="DE44" s="636"/>
      <c r="DF44" s="637"/>
      <c r="DG44" s="620">
        <v>655888236</v>
      </c>
      <c r="DH44" s="636"/>
      <c r="DI44" s="636"/>
      <c r="DJ44" s="636"/>
      <c r="DK44" s="636"/>
      <c r="DL44" s="636"/>
      <c r="DM44" s="636"/>
      <c r="DN44" s="636"/>
      <c r="DO44" s="636"/>
      <c r="DP44" s="636"/>
      <c r="DQ44" s="637"/>
      <c r="DR44" s="616">
        <v>40</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315</v>
      </c>
      <c r="AY45" s="628"/>
      <c r="AZ45" s="628"/>
      <c r="BA45" s="628"/>
      <c r="BB45" s="628"/>
      <c r="BC45" s="629"/>
      <c r="BD45" s="661">
        <v>100.3</v>
      </c>
      <c r="BE45" s="662"/>
      <c r="BF45" s="662"/>
      <c r="BG45" s="662"/>
      <c r="BH45" s="662"/>
      <c r="BI45" s="662">
        <v>100</v>
      </c>
      <c r="BJ45" s="662"/>
      <c r="BK45" s="662"/>
      <c r="BL45" s="662"/>
      <c r="BM45" s="663"/>
      <c r="BN45" s="661">
        <v>100.3</v>
      </c>
      <c r="BO45" s="662"/>
      <c r="BP45" s="662"/>
      <c r="BQ45" s="662"/>
      <c r="BR45" s="662"/>
      <c r="BS45" s="662">
        <v>100</v>
      </c>
      <c r="BT45" s="662"/>
      <c r="BU45" s="662"/>
      <c r="BV45" s="662"/>
      <c r="BW45" s="663"/>
      <c r="BY45" s="608" t="s">
        <v>316</v>
      </c>
      <c r="BZ45" s="609"/>
      <c r="CA45" s="609"/>
      <c r="CB45" s="609"/>
      <c r="CC45" s="609"/>
      <c r="CD45" s="609"/>
      <c r="CE45" s="609"/>
      <c r="CF45" s="609"/>
      <c r="CG45" s="609"/>
      <c r="CH45" s="609"/>
      <c r="CI45" s="609"/>
      <c r="CJ45" s="609"/>
      <c r="CK45" s="609"/>
      <c r="CL45" s="610"/>
      <c r="CM45" s="611">
        <v>66731037</v>
      </c>
      <c r="CN45" s="612"/>
      <c r="CO45" s="612"/>
      <c r="CP45" s="612"/>
      <c r="CQ45" s="612"/>
      <c r="CR45" s="612"/>
      <c r="CS45" s="612"/>
      <c r="CT45" s="613"/>
      <c r="CU45" s="616">
        <v>2.6</v>
      </c>
      <c r="CV45" s="638"/>
      <c r="CW45" s="638"/>
      <c r="CX45" s="639"/>
      <c r="CY45" s="620">
        <v>50565557</v>
      </c>
      <c r="CZ45" s="636"/>
      <c r="DA45" s="636"/>
      <c r="DB45" s="636"/>
      <c r="DC45" s="636"/>
      <c r="DD45" s="636"/>
      <c r="DE45" s="636"/>
      <c r="DF45" s="637"/>
      <c r="DG45" s="620">
        <v>45639681</v>
      </c>
      <c r="DH45" s="636"/>
      <c r="DI45" s="636"/>
      <c r="DJ45" s="636"/>
      <c r="DK45" s="636"/>
      <c r="DL45" s="636"/>
      <c r="DM45" s="636"/>
      <c r="DN45" s="636"/>
      <c r="DO45" s="636"/>
      <c r="DP45" s="636"/>
      <c r="DQ45" s="637"/>
      <c r="DR45" s="616">
        <v>2.8</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317</v>
      </c>
      <c r="AQ46" s="676"/>
      <c r="AR46" s="676"/>
      <c r="AS46" s="676"/>
      <c r="AT46" s="676"/>
      <c r="AU46" s="676"/>
      <c r="AV46" s="676"/>
      <c r="AW46" s="677"/>
      <c r="AX46" s="678" t="s">
        <v>318</v>
      </c>
      <c r="AY46" s="678"/>
      <c r="AZ46" s="678"/>
      <c r="BA46" s="678"/>
      <c r="BB46" s="678"/>
      <c r="BC46" s="678"/>
      <c r="BD46" s="679">
        <v>122434</v>
      </c>
      <c r="BE46" s="680"/>
      <c r="BF46" s="680"/>
      <c r="BG46" s="680"/>
      <c r="BH46" s="680"/>
      <c r="BI46" s="680"/>
      <c r="BJ46" s="680"/>
      <c r="BK46" s="680"/>
      <c r="BL46" s="680"/>
      <c r="BM46" s="681"/>
      <c r="BN46" s="679">
        <v>7375773</v>
      </c>
      <c r="BO46" s="680"/>
      <c r="BP46" s="680"/>
      <c r="BQ46" s="680"/>
      <c r="BR46" s="680"/>
      <c r="BS46" s="680"/>
      <c r="BT46" s="680"/>
      <c r="BU46" s="680"/>
      <c r="BV46" s="680"/>
      <c r="BW46" s="681"/>
      <c r="BY46" s="608" t="s">
        <v>319</v>
      </c>
      <c r="BZ46" s="609"/>
      <c r="CA46" s="609"/>
      <c r="CB46" s="609"/>
      <c r="CC46" s="609"/>
      <c r="CD46" s="609"/>
      <c r="CE46" s="609"/>
      <c r="CF46" s="609"/>
      <c r="CG46" s="609"/>
      <c r="CH46" s="609"/>
      <c r="CI46" s="609"/>
      <c r="CJ46" s="609"/>
      <c r="CK46" s="609"/>
      <c r="CL46" s="610"/>
      <c r="CM46" s="611">
        <v>26024735</v>
      </c>
      <c r="CN46" s="636"/>
      <c r="CO46" s="636"/>
      <c r="CP46" s="636"/>
      <c r="CQ46" s="636"/>
      <c r="CR46" s="636"/>
      <c r="CS46" s="636"/>
      <c r="CT46" s="637"/>
      <c r="CU46" s="616">
        <v>1</v>
      </c>
      <c r="CV46" s="638"/>
      <c r="CW46" s="638"/>
      <c r="CX46" s="639"/>
      <c r="CY46" s="620">
        <v>11244120</v>
      </c>
      <c r="CZ46" s="636"/>
      <c r="DA46" s="636"/>
      <c r="DB46" s="636"/>
      <c r="DC46" s="636"/>
      <c r="DD46" s="636"/>
      <c r="DE46" s="636"/>
      <c r="DF46" s="637"/>
      <c r="DG46" s="620">
        <v>7621783</v>
      </c>
      <c r="DH46" s="636"/>
      <c r="DI46" s="636"/>
      <c r="DJ46" s="636"/>
      <c r="DK46" s="636"/>
      <c r="DL46" s="636"/>
      <c r="DM46" s="636"/>
      <c r="DN46" s="636"/>
      <c r="DO46" s="636"/>
      <c r="DP46" s="636"/>
      <c r="DQ46" s="637"/>
      <c r="DR46" s="616">
        <v>0.5</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320</v>
      </c>
      <c r="AQ47" s="669"/>
      <c r="AR47" s="669"/>
      <c r="AS47" s="669"/>
      <c r="AT47" s="669"/>
      <c r="AU47" s="669"/>
      <c r="AV47" s="669"/>
      <c r="AW47" s="670"/>
      <c r="AX47" s="671" t="s">
        <v>321</v>
      </c>
      <c r="AY47" s="671"/>
      <c r="AZ47" s="671"/>
      <c r="BA47" s="671"/>
      <c r="BB47" s="671"/>
      <c r="BC47" s="671"/>
      <c r="BD47" s="672">
        <v>122434</v>
      </c>
      <c r="BE47" s="673"/>
      <c r="BF47" s="673"/>
      <c r="BG47" s="673"/>
      <c r="BH47" s="673"/>
      <c r="BI47" s="673"/>
      <c r="BJ47" s="673"/>
      <c r="BK47" s="673"/>
      <c r="BL47" s="673"/>
      <c r="BM47" s="674"/>
      <c r="BN47" s="672">
        <v>7375773</v>
      </c>
      <c r="BO47" s="673"/>
      <c r="BP47" s="673"/>
      <c r="BQ47" s="673"/>
      <c r="BR47" s="673"/>
      <c r="BS47" s="673"/>
      <c r="BT47" s="673"/>
      <c r="BU47" s="673"/>
      <c r="BV47" s="673"/>
      <c r="BW47" s="674"/>
      <c r="BY47" s="608" t="s">
        <v>322</v>
      </c>
      <c r="BZ47" s="609"/>
      <c r="CA47" s="609"/>
      <c r="CB47" s="609"/>
      <c r="CC47" s="609"/>
      <c r="CD47" s="609"/>
      <c r="CE47" s="609"/>
      <c r="CF47" s="609"/>
      <c r="CG47" s="609"/>
      <c r="CH47" s="609"/>
      <c r="CI47" s="609"/>
      <c r="CJ47" s="609"/>
      <c r="CK47" s="609"/>
      <c r="CL47" s="610"/>
      <c r="CM47" s="611">
        <v>829709666</v>
      </c>
      <c r="CN47" s="612"/>
      <c r="CO47" s="612"/>
      <c r="CP47" s="612"/>
      <c r="CQ47" s="612"/>
      <c r="CR47" s="612"/>
      <c r="CS47" s="612"/>
      <c r="CT47" s="613"/>
      <c r="CU47" s="616">
        <v>32.799999999999997</v>
      </c>
      <c r="CV47" s="638"/>
      <c r="CW47" s="638"/>
      <c r="CX47" s="639"/>
      <c r="CY47" s="620">
        <v>770065398</v>
      </c>
      <c r="CZ47" s="636"/>
      <c r="DA47" s="636"/>
      <c r="DB47" s="636"/>
      <c r="DC47" s="636"/>
      <c r="DD47" s="636"/>
      <c r="DE47" s="636"/>
      <c r="DF47" s="637"/>
      <c r="DG47" s="620">
        <v>548467186</v>
      </c>
      <c r="DH47" s="636"/>
      <c r="DI47" s="636"/>
      <c r="DJ47" s="636"/>
      <c r="DK47" s="636"/>
      <c r="DL47" s="636"/>
      <c r="DM47" s="636"/>
      <c r="DN47" s="636"/>
      <c r="DO47" s="636"/>
      <c r="DP47" s="636"/>
      <c r="DQ47" s="637"/>
      <c r="DR47" s="616">
        <v>33.4</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323</v>
      </c>
      <c r="BZ48" s="609"/>
      <c r="CA48" s="609"/>
      <c r="CB48" s="609"/>
      <c r="CC48" s="609"/>
      <c r="CD48" s="609"/>
      <c r="CE48" s="609"/>
      <c r="CF48" s="609"/>
      <c r="CG48" s="609"/>
      <c r="CH48" s="609"/>
      <c r="CI48" s="609"/>
      <c r="CJ48" s="609"/>
      <c r="CK48" s="609"/>
      <c r="CL48" s="610"/>
      <c r="CM48" s="611">
        <v>54133707</v>
      </c>
      <c r="CN48" s="636"/>
      <c r="CO48" s="636"/>
      <c r="CP48" s="636"/>
      <c r="CQ48" s="636"/>
      <c r="CR48" s="636"/>
      <c r="CS48" s="636"/>
      <c r="CT48" s="637"/>
      <c r="CU48" s="616">
        <v>2.1</v>
      </c>
      <c r="CV48" s="638"/>
      <c r="CW48" s="638"/>
      <c r="CX48" s="639"/>
      <c r="CY48" s="620">
        <v>54133707</v>
      </c>
      <c r="CZ48" s="636"/>
      <c r="DA48" s="636"/>
      <c r="DB48" s="636"/>
      <c r="DC48" s="636"/>
      <c r="DD48" s="636"/>
      <c r="DE48" s="636"/>
      <c r="DF48" s="637"/>
      <c r="DG48" s="620">
        <v>54133707</v>
      </c>
      <c r="DH48" s="636"/>
      <c r="DI48" s="636"/>
      <c r="DJ48" s="636"/>
      <c r="DK48" s="636"/>
      <c r="DL48" s="636"/>
      <c r="DM48" s="636"/>
      <c r="DN48" s="636"/>
      <c r="DO48" s="636"/>
      <c r="DP48" s="636"/>
      <c r="DQ48" s="637"/>
      <c r="DR48" s="616">
        <v>3.3</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324</v>
      </c>
      <c r="BZ49" s="609"/>
      <c r="CA49" s="609"/>
      <c r="CB49" s="609"/>
      <c r="CC49" s="609"/>
      <c r="CD49" s="609"/>
      <c r="CE49" s="609"/>
      <c r="CF49" s="609"/>
      <c r="CG49" s="609"/>
      <c r="CH49" s="609"/>
      <c r="CI49" s="609"/>
      <c r="CJ49" s="609"/>
      <c r="CK49" s="609"/>
      <c r="CL49" s="610"/>
      <c r="CM49" s="611">
        <v>21424614</v>
      </c>
      <c r="CN49" s="612"/>
      <c r="CO49" s="612"/>
      <c r="CP49" s="612"/>
      <c r="CQ49" s="612"/>
      <c r="CR49" s="612"/>
      <c r="CS49" s="612"/>
      <c r="CT49" s="613"/>
      <c r="CU49" s="616">
        <v>0.8</v>
      </c>
      <c r="CV49" s="638"/>
      <c r="CW49" s="638"/>
      <c r="CX49" s="639"/>
      <c r="CY49" s="620">
        <v>10396080</v>
      </c>
      <c r="CZ49" s="636"/>
      <c r="DA49" s="636"/>
      <c r="DB49" s="636"/>
      <c r="DC49" s="636"/>
      <c r="DD49" s="636"/>
      <c r="DE49" s="636"/>
      <c r="DF49" s="637"/>
      <c r="DG49" s="620" t="s">
        <v>119</v>
      </c>
      <c r="DH49" s="636"/>
      <c r="DI49" s="636"/>
      <c r="DJ49" s="636"/>
      <c r="DK49" s="636"/>
      <c r="DL49" s="636"/>
      <c r="DM49" s="636"/>
      <c r="DN49" s="636"/>
      <c r="DO49" s="636"/>
      <c r="DP49" s="636"/>
      <c r="DQ49" s="637"/>
      <c r="DR49" s="616" t="s">
        <v>119</v>
      </c>
      <c r="DS49" s="638"/>
      <c r="DT49" s="638"/>
      <c r="DU49" s="638"/>
      <c r="DV49" s="638"/>
      <c r="DW49" s="638"/>
      <c r="DX49" s="640"/>
    </row>
    <row r="50" spans="2:128" ht="11.25" customHeight="1" x14ac:dyDescent="0.2">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326</v>
      </c>
      <c r="BZ50" s="609"/>
      <c r="CA50" s="609"/>
      <c r="CB50" s="609"/>
      <c r="CC50" s="609"/>
      <c r="CD50" s="609"/>
      <c r="CE50" s="609"/>
      <c r="CF50" s="609"/>
      <c r="CG50" s="609"/>
      <c r="CH50" s="609"/>
      <c r="CI50" s="609"/>
      <c r="CJ50" s="609"/>
      <c r="CK50" s="609"/>
      <c r="CL50" s="610"/>
      <c r="CM50" s="611">
        <v>10108130</v>
      </c>
      <c r="CN50" s="636"/>
      <c r="CO50" s="636"/>
      <c r="CP50" s="636"/>
      <c r="CQ50" s="636"/>
      <c r="CR50" s="636"/>
      <c r="CS50" s="636"/>
      <c r="CT50" s="637"/>
      <c r="CU50" s="616">
        <v>0.4</v>
      </c>
      <c r="CV50" s="638"/>
      <c r="CW50" s="638"/>
      <c r="CX50" s="639"/>
      <c r="CY50" s="620">
        <v>7042130</v>
      </c>
      <c r="CZ50" s="636"/>
      <c r="DA50" s="636"/>
      <c r="DB50" s="636"/>
      <c r="DC50" s="636"/>
      <c r="DD50" s="636"/>
      <c r="DE50" s="636"/>
      <c r="DF50" s="637"/>
      <c r="DG50" s="620" t="s">
        <v>119</v>
      </c>
      <c r="DH50" s="636"/>
      <c r="DI50" s="636"/>
      <c r="DJ50" s="636"/>
      <c r="DK50" s="636"/>
      <c r="DL50" s="636"/>
      <c r="DM50" s="636"/>
      <c r="DN50" s="636"/>
      <c r="DO50" s="636"/>
      <c r="DP50" s="636"/>
      <c r="DQ50" s="637"/>
      <c r="DR50" s="616" t="s">
        <v>119</v>
      </c>
      <c r="DS50" s="638"/>
      <c r="DT50" s="638"/>
      <c r="DU50" s="638"/>
      <c r="DV50" s="638"/>
      <c r="DW50" s="638"/>
      <c r="DX50" s="640"/>
    </row>
    <row r="51" spans="2:128" ht="11.25" customHeight="1" x14ac:dyDescent="0.2">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328</v>
      </c>
      <c r="BZ51" s="609"/>
      <c r="CA51" s="609"/>
      <c r="CB51" s="609"/>
      <c r="CC51" s="609"/>
      <c r="CD51" s="609"/>
      <c r="CE51" s="609"/>
      <c r="CF51" s="609"/>
      <c r="CG51" s="609"/>
      <c r="CH51" s="609"/>
      <c r="CI51" s="609"/>
      <c r="CJ51" s="609"/>
      <c r="CK51" s="609"/>
      <c r="CL51" s="610"/>
      <c r="CM51" s="611">
        <v>231730681</v>
      </c>
      <c r="CN51" s="612"/>
      <c r="CO51" s="612"/>
      <c r="CP51" s="612"/>
      <c r="CQ51" s="612"/>
      <c r="CR51" s="612"/>
      <c r="CS51" s="612"/>
      <c r="CT51" s="613"/>
      <c r="CU51" s="616">
        <v>9.1999999999999993</v>
      </c>
      <c r="CV51" s="638"/>
      <c r="CW51" s="638"/>
      <c r="CX51" s="639"/>
      <c r="CY51" s="620">
        <v>62308</v>
      </c>
      <c r="CZ51" s="636"/>
      <c r="DA51" s="636"/>
      <c r="DB51" s="636"/>
      <c r="DC51" s="636"/>
      <c r="DD51" s="636"/>
      <c r="DE51" s="636"/>
      <c r="DF51" s="637"/>
      <c r="DG51" s="620">
        <v>25879</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330</v>
      </c>
      <c r="BZ52" s="609"/>
      <c r="CA52" s="609"/>
      <c r="CB52" s="609"/>
      <c r="CC52" s="609"/>
      <c r="CD52" s="609"/>
      <c r="CE52" s="609"/>
      <c r="CF52" s="609"/>
      <c r="CG52" s="609"/>
      <c r="CH52" s="609"/>
      <c r="CI52" s="609"/>
      <c r="CJ52" s="609"/>
      <c r="CK52" s="609"/>
      <c r="CL52" s="610"/>
      <c r="CM52" s="611" t="s">
        <v>231</v>
      </c>
      <c r="CN52" s="636"/>
      <c r="CO52" s="636"/>
      <c r="CP52" s="636"/>
      <c r="CQ52" s="636"/>
      <c r="CR52" s="636"/>
      <c r="CS52" s="636"/>
      <c r="CT52" s="637"/>
      <c r="CU52" s="616" t="s">
        <v>119</v>
      </c>
      <c r="CV52" s="638"/>
      <c r="CW52" s="638"/>
      <c r="CX52" s="639"/>
      <c r="CY52" s="620" t="s">
        <v>231</v>
      </c>
      <c r="CZ52" s="636"/>
      <c r="DA52" s="636"/>
      <c r="DB52" s="636"/>
      <c r="DC52" s="636"/>
      <c r="DD52" s="636"/>
      <c r="DE52" s="636"/>
      <c r="DF52" s="637"/>
      <c r="DG52" s="620" t="s">
        <v>119</v>
      </c>
      <c r="DH52" s="636"/>
      <c r="DI52" s="636"/>
      <c r="DJ52" s="636"/>
      <c r="DK52" s="636"/>
      <c r="DL52" s="636"/>
      <c r="DM52" s="636"/>
      <c r="DN52" s="636"/>
      <c r="DO52" s="636"/>
      <c r="DP52" s="636"/>
      <c r="DQ52" s="637"/>
      <c r="DR52" s="616" t="s">
        <v>119</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331</v>
      </c>
      <c r="BZ53" s="609"/>
      <c r="CA53" s="609"/>
      <c r="CB53" s="609"/>
      <c r="CC53" s="609"/>
      <c r="CD53" s="609"/>
      <c r="CE53" s="609"/>
      <c r="CF53" s="609"/>
      <c r="CG53" s="609"/>
      <c r="CH53" s="609"/>
      <c r="CI53" s="609"/>
      <c r="CJ53" s="609"/>
      <c r="CK53" s="609"/>
      <c r="CL53" s="610"/>
      <c r="CM53" s="611">
        <v>175739687</v>
      </c>
      <c r="CN53" s="612"/>
      <c r="CO53" s="612"/>
      <c r="CP53" s="612"/>
      <c r="CQ53" s="612"/>
      <c r="CR53" s="612"/>
      <c r="CS53" s="612"/>
      <c r="CT53" s="613"/>
      <c r="CU53" s="616">
        <v>7</v>
      </c>
      <c r="CV53" s="638"/>
      <c r="CW53" s="638"/>
      <c r="CX53" s="639"/>
      <c r="CY53" s="620">
        <v>20016012</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332</v>
      </c>
      <c r="BZ54" s="609"/>
      <c r="CA54" s="609"/>
      <c r="CB54" s="609"/>
      <c r="CC54" s="609"/>
      <c r="CD54" s="609"/>
      <c r="CE54" s="609"/>
      <c r="CF54" s="609"/>
      <c r="CG54" s="609"/>
      <c r="CH54" s="609"/>
      <c r="CI54" s="609"/>
      <c r="CJ54" s="609"/>
      <c r="CK54" s="609"/>
      <c r="CL54" s="610"/>
      <c r="CM54" s="611">
        <v>5702431</v>
      </c>
      <c r="CN54" s="612"/>
      <c r="CO54" s="612"/>
      <c r="CP54" s="612"/>
      <c r="CQ54" s="612"/>
      <c r="CR54" s="612"/>
      <c r="CS54" s="612"/>
      <c r="CT54" s="613"/>
      <c r="CU54" s="616">
        <v>0.2</v>
      </c>
      <c r="CV54" s="638"/>
      <c r="CW54" s="638"/>
      <c r="CX54" s="639"/>
      <c r="CY54" s="620">
        <v>5702431</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302</v>
      </c>
      <c r="BZ55" s="644"/>
      <c r="CA55" s="608" t="s">
        <v>333</v>
      </c>
      <c r="CB55" s="609"/>
      <c r="CC55" s="609"/>
      <c r="CD55" s="609"/>
      <c r="CE55" s="609"/>
      <c r="CF55" s="609"/>
      <c r="CG55" s="609"/>
      <c r="CH55" s="609"/>
      <c r="CI55" s="609"/>
      <c r="CJ55" s="609"/>
      <c r="CK55" s="609"/>
      <c r="CL55" s="610"/>
      <c r="CM55" s="611">
        <v>174223678</v>
      </c>
      <c r="CN55" s="612"/>
      <c r="CO55" s="612"/>
      <c r="CP55" s="612"/>
      <c r="CQ55" s="612"/>
      <c r="CR55" s="612"/>
      <c r="CS55" s="612"/>
      <c r="CT55" s="613"/>
      <c r="CU55" s="616">
        <v>6.9</v>
      </c>
      <c r="CV55" s="638"/>
      <c r="CW55" s="638"/>
      <c r="CX55" s="639"/>
      <c r="CY55" s="620">
        <v>19973098</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334</v>
      </c>
      <c r="CB56" s="609"/>
      <c r="CC56" s="609"/>
      <c r="CD56" s="609"/>
      <c r="CE56" s="609"/>
      <c r="CF56" s="609"/>
      <c r="CG56" s="609"/>
      <c r="CH56" s="609"/>
      <c r="CI56" s="609"/>
      <c r="CJ56" s="609"/>
      <c r="CK56" s="609"/>
      <c r="CL56" s="610"/>
      <c r="CM56" s="611">
        <v>104830224</v>
      </c>
      <c r="CN56" s="612"/>
      <c r="CO56" s="612"/>
      <c r="CP56" s="612"/>
      <c r="CQ56" s="612"/>
      <c r="CR56" s="612"/>
      <c r="CS56" s="612"/>
      <c r="CT56" s="613"/>
      <c r="CU56" s="616">
        <v>4.0999999999999996</v>
      </c>
      <c r="CV56" s="638"/>
      <c r="CW56" s="638"/>
      <c r="CX56" s="639"/>
      <c r="CY56" s="620">
        <v>1170943</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335</v>
      </c>
      <c r="CB57" s="609"/>
      <c r="CC57" s="609"/>
      <c r="CD57" s="609"/>
      <c r="CE57" s="609"/>
      <c r="CF57" s="609"/>
      <c r="CG57" s="609"/>
      <c r="CH57" s="609"/>
      <c r="CI57" s="609"/>
      <c r="CJ57" s="609"/>
      <c r="CK57" s="609"/>
      <c r="CL57" s="610"/>
      <c r="CM57" s="611">
        <v>61039368</v>
      </c>
      <c r="CN57" s="612"/>
      <c r="CO57" s="612"/>
      <c r="CP57" s="612"/>
      <c r="CQ57" s="612"/>
      <c r="CR57" s="612"/>
      <c r="CS57" s="612"/>
      <c r="CT57" s="613"/>
      <c r="CU57" s="616">
        <v>2.4</v>
      </c>
      <c r="CV57" s="638"/>
      <c r="CW57" s="638"/>
      <c r="CX57" s="639"/>
      <c r="CY57" s="620">
        <v>18781299</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336</v>
      </c>
      <c r="CB58" s="609"/>
      <c r="CC58" s="609"/>
      <c r="CD58" s="609"/>
      <c r="CE58" s="609"/>
      <c r="CF58" s="609"/>
      <c r="CG58" s="609"/>
      <c r="CH58" s="609"/>
      <c r="CI58" s="609"/>
      <c r="CJ58" s="609"/>
      <c r="CK58" s="609"/>
      <c r="CL58" s="610"/>
      <c r="CM58" s="611">
        <v>1516009</v>
      </c>
      <c r="CN58" s="612"/>
      <c r="CO58" s="612"/>
      <c r="CP58" s="612"/>
      <c r="CQ58" s="612"/>
      <c r="CR58" s="612"/>
      <c r="CS58" s="612"/>
      <c r="CT58" s="613"/>
      <c r="CU58" s="616">
        <v>0.1</v>
      </c>
      <c r="CV58" s="638"/>
      <c r="CW58" s="638"/>
      <c r="CX58" s="639"/>
      <c r="CY58" s="620">
        <v>42914</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337</v>
      </c>
      <c r="CB59" s="609"/>
      <c r="CC59" s="609"/>
      <c r="CD59" s="609"/>
      <c r="CE59" s="609"/>
      <c r="CF59" s="609"/>
      <c r="CG59" s="609"/>
      <c r="CH59" s="609"/>
      <c r="CI59" s="609"/>
      <c r="CJ59" s="609"/>
      <c r="CK59" s="609"/>
      <c r="CL59" s="610"/>
      <c r="CM59" s="611" t="s">
        <v>119</v>
      </c>
      <c r="CN59" s="612"/>
      <c r="CO59" s="612"/>
      <c r="CP59" s="612"/>
      <c r="CQ59" s="612"/>
      <c r="CR59" s="612"/>
      <c r="CS59" s="612"/>
      <c r="CT59" s="613"/>
      <c r="CU59" s="616" t="s">
        <v>119</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338</v>
      </c>
      <c r="BZ60" s="628"/>
      <c r="CA60" s="628"/>
      <c r="CB60" s="628"/>
      <c r="CC60" s="628"/>
      <c r="CD60" s="628"/>
      <c r="CE60" s="628"/>
      <c r="CF60" s="628"/>
      <c r="CG60" s="628"/>
      <c r="CH60" s="628"/>
      <c r="CI60" s="628"/>
      <c r="CJ60" s="628"/>
      <c r="CK60" s="628"/>
      <c r="CL60" s="629"/>
      <c r="CM60" s="690">
        <v>2526284618</v>
      </c>
      <c r="CN60" s="691"/>
      <c r="CO60" s="691"/>
      <c r="CP60" s="691"/>
      <c r="CQ60" s="691"/>
      <c r="CR60" s="691"/>
      <c r="CS60" s="691"/>
      <c r="CT60" s="692"/>
      <c r="CU60" s="633">
        <v>100</v>
      </c>
      <c r="CV60" s="693"/>
      <c r="CW60" s="693"/>
      <c r="CX60" s="694"/>
      <c r="CY60" s="695">
        <v>1890681247</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5emugn6dBxm8BI+/1RCszXTb8yq2+gt06EJfylKMG9JojU8SlzBXsLaePYkgqVsgxsFO5ZTquIIjqirrsS2ybA==" saltValue="sF1XF2motiKDbuMdk0jt0g=="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340</v>
      </c>
      <c r="DK2" s="734"/>
      <c r="DL2" s="734"/>
      <c r="DM2" s="734"/>
      <c r="DN2" s="734"/>
      <c r="DO2" s="735"/>
      <c r="DP2" s="238"/>
      <c r="DQ2" s="733" t="s">
        <v>341</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342</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344</v>
      </c>
      <c r="B5" s="728"/>
      <c r="C5" s="728"/>
      <c r="D5" s="728"/>
      <c r="E5" s="728"/>
      <c r="F5" s="728"/>
      <c r="G5" s="728"/>
      <c r="H5" s="728"/>
      <c r="I5" s="728"/>
      <c r="J5" s="728"/>
      <c r="K5" s="728"/>
      <c r="L5" s="728"/>
      <c r="M5" s="728"/>
      <c r="N5" s="728"/>
      <c r="O5" s="728"/>
      <c r="P5" s="729"/>
      <c r="Q5" s="704" t="s">
        <v>345</v>
      </c>
      <c r="R5" s="705"/>
      <c r="S5" s="705"/>
      <c r="T5" s="705"/>
      <c r="U5" s="706"/>
      <c r="V5" s="704" t="s">
        <v>346</v>
      </c>
      <c r="W5" s="705"/>
      <c r="X5" s="705"/>
      <c r="Y5" s="705"/>
      <c r="Z5" s="706"/>
      <c r="AA5" s="704" t="s">
        <v>347</v>
      </c>
      <c r="AB5" s="705"/>
      <c r="AC5" s="705"/>
      <c r="AD5" s="705"/>
      <c r="AE5" s="705"/>
      <c r="AF5" s="737" t="s">
        <v>348</v>
      </c>
      <c r="AG5" s="705"/>
      <c r="AH5" s="705"/>
      <c r="AI5" s="705"/>
      <c r="AJ5" s="716"/>
      <c r="AK5" s="705" t="s">
        <v>349</v>
      </c>
      <c r="AL5" s="705"/>
      <c r="AM5" s="705"/>
      <c r="AN5" s="705"/>
      <c r="AO5" s="706"/>
      <c r="AP5" s="704" t="s">
        <v>350</v>
      </c>
      <c r="AQ5" s="705"/>
      <c r="AR5" s="705"/>
      <c r="AS5" s="705"/>
      <c r="AT5" s="706"/>
      <c r="AU5" s="704" t="s">
        <v>351</v>
      </c>
      <c r="AV5" s="705"/>
      <c r="AW5" s="705"/>
      <c r="AX5" s="705"/>
      <c r="AY5" s="716"/>
      <c r="AZ5" s="245"/>
      <c r="BA5" s="245"/>
      <c r="BB5" s="245"/>
      <c r="BC5" s="245"/>
      <c r="BD5" s="245"/>
      <c r="BE5" s="246"/>
      <c r="BF5" s="246"/>
      <c r="BG5" s="246"/>
      <c r="BH5" s="246"/>
      <c r="BI5" s="246"/>
      <c r="BJ5" s="246"/>
      <c r="BK5" s="246"/>
      <c r="BL5" s="246"/>
      <c r="BM5" s="246"/>
      <c r="BN5" s="246"/>
      <c r="BO5" s="246"/>
      <c r="BP5" s="246"/>
      <c r="BQ5" s="727" t="s">
        <v>352</v>
      </c>
      <c r="BR5" s="728"/>
      <c r="BS5" s="728"/>
      <c r="BT5" s="728"/>
      <c r="BU5" s="728"/>
      <c r="BV5" s="728"/>
      <c r="BW5" s="728"/>
      <c r="BX5" s="728"/>
      <c r="BY5" s="728"/>
      <c r="BZ5" s="728"/>
      <c r="CA5" s="728"/>
      <c r="CB5" s="728"/>
      <c r="CC5" s="728"/>
      <c r="CD5" s="728"/>
      <c r="CE5" s="728"/>
      <c r="CF5" s="728"/>
      <c r="CG5" s="729"/>
      <c r="CH5" s="704" t="s">
        <v>353</v>
      </c>
      <c r="CI5" s="705"/>
      <c r="CJ5" s="705"/>
      <c r="CK5" s="705"/>
      <c r="CL5" s="706"/>
      <c r="CM5" s="704" t="s">
        <v>354</v>
      </c>
      <c r="CN5" s="705"/>
      <c r="CO5" s="705"/>
      <c r="CP5" s="705"/>
      <c r="CQ5" s="706"/>
      <c r="CR5" s="704" t="s">
        <v>355</v>
      </c>
      <c r="CS5" s="705"/>
      <c r="CT5" s="705"/>
      <c r="CU5" s="705"/>
      <c r="CV5" s="706"/>
      <c r="CW5" s="704" t="s">
        <v>356</v>
      </c>
      <c r="CX5" s="705"/>
      <c r="CY5" s="705"/>
      <c r="CZ5" s="705"/>
      <c r="DA5" s="706"/>
      <c r="DB5" s="704" t="s">
        <v>357</v>
      </c>
      <c r="DC5" s="705"/>
      <c r="DD5" s="705"/>
      <c r="DE5" s="705"/>
      <c r="DF5" s="706"/>
      <c r="DG5" s="710" t="s">
        <v>358</v>
      </c>
      <c r="DH5" s="711"/>
      <c r="DI5" s="711"/>
      <c r="DJ5" s="711"/>
      <c r="DK5" s="712"/>
      <c r="DL5" s="710" t="s">
        <v>359</v>
      </c>
      <c r="DM5" s="711"/>
      <c r="DN5" s="711"/>
      <c r="DO5" s="711"/>
      <c r="DP5" s="712"/>
      <c r="DQ5" s="704" t="s">
        <v>360</v>
      </c>
      <c r="DR5" s="705"/>
      <c r="DS5" s="705"/>
      <c r="DT5" s="705"/>
      <c r="DU5" s="706"/>
      <c r="DV5" s="704" t="s">
        <v>351</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361</v>
      </c>
      <c r="C7" s="719"/>
      <c r="D7" s="719"/>
      <c r="E7" s="719"/>
      <c r="F7" s="719"/>
      <c r="G7" s="719"/>
      <c r="H7" s="719"/>
      <c r="I7" s="719"/>
      <c r="J7" s="719"/>
      <c r="K7" s="719"/>
      <c r="L7" s="719"/>
      <c r="M7" s="719"/>
      <c r="N7" s="719"/>
      <c r="O7" s="719"/>
      <c r="P7" s="720"/>
      <c r="Q7" s="721">
        <v>2481123</v>
      </c>
      <c r="R7" s="722"/>
      <c r="S7" s="722"/>
      <c r="T7" s="722"/>
      <c r="U7" s="722"/>
      <c r="V7" s="722">
        <v>2439588</v>
      </c>
      <c r="W7" s="722"/>
      <c r="X7" s="722"/>
      <c r="Y7" s="722"/>
      <c r="Z7" s="722"/>
      <c r="AA7" s="722">
        <v>41535</v>
      </c>
      <c r="AB7" s="722"/>
      <c r="AC7" s="722"/>
      <c r="AD7" s="722"/>
      <c r="AE7" s="723"/>
      <c r="AF7" s="724">
        <v>28848</v>
      </c>
      <c r="AG7" s="725"/>
      <c r="AH7" s="725"/>
      <c r="AI7" s="725"/>
      <c r="AJ7" s="726"/>
      <c r="AK7" s="761">
        <v>910</v>
      </c>
      <c r="AL7" s="762"/>
      <c r="AM7" s="762"/>
      <c r="AN7" s="762"/>
      <c r="AO7" s="762"/>
      <c r="AP7" s="762">
        <v>5357461</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567</v>
      </c>
      <c r="BT7" s="766"/>
      <c r="BU7" s="766"/>
      <c r="BV7" s="766"/>
      <c r="BW7" s="766"/>
      <c r="BX7" s="766"/>
      <c r="BY7" s="766"/>
      <c r="BZ7" s="766"/>
      <c r="CA7" s="766"/>
      <c r="CB7" s="766"/>
      <c r="CC7" s="766"/>
      <c r="CD7" s="766"/>
      <c r="CE7" s="766"/>
      <c r="CF7" s="766"/>
      <c r="CG7" s="767"/>
      <c r="CH7" s="758">
        <v>-189.56</v>
      </c>
      <c r="CI7" s="759"/>
      <c r="CJ7" s="759"/>
      <c r="CK7" s="759"/>
      <c r="CL7" s="760"/>
      <c r="CM7" s="758">
        <v>5608.6750000000002</v>
      </c>
      <c r="CN7" s="759"/>
      <c r="CO7" s="759"/>
      <c r="CP7" s="759"/>
      <c r="CQ7" s="760"/>
      <c r="CR7" s="758">
        <v>10</v>
      </c>
      <c r="CS7" s="759"/>
      <c r="CT7" s="759"/>
      <c r="CU7" s="759"/>
      <c r="CV7" s="760"/>
      <c r="CW7" s="758" t="s">
        <v>497</v>
      </c>
      <c r="CX7" s="759"/>
      <c r="CY7" s="759"/>
      <c r="CZ7" s="759"/>
      <c r="DA7" s="760"/>
      <c r="DB7" s="758" t="s">
        <v>497</v>
      </c>
      <c r="DC7" s="759"/>
      <c r="DD7" s="759"/>
      <c r="DE7" s="759"/>
      <c r="DF7" s="760"/>
      <c r="DG7" s="758" t="s">
        <v>497</v>
      </c>
      <c r="DH7" s="759"/>
      <c r="DI7" s="759"/>
      <c r="DJ7" s="759"/>
      <c r="DK7" s="760"/>
      <c r="DL7" s="758" t="s">
        <v>497</v>
      </c>
      <c r="DM7" s="759"/>
      <c r="DN7" s="759"/>
      <c r="DO7" s="759"/>
      <c r="DP7" s="760"/>
      <c r="DQ7" s="758"/>
      <c r="DR7" s="759"/>
      <c r="DS7" s="759"/>
      <c r="DT7" s="759"/>
      <c r="DU7" s="760"/>
      <c r="DV7" s="739"/>
      <c r="DW7" s="740"/>
      <c r="DX7" s="740"/>
      <c r="DY7" s="740"/>
      <c r="DZ7" s="741"/>
      <c r="EA7" s="243"/>
    </row>
    <row r="8" spans="1:131" s="244" customFormat="1" ht="26.25" customHeight="1" x14ac:dyDescent="0.2">
      <c r="A8" s="250">
        <v>2</v>
      </c>
      <c r="B8" s="742" t="s">
        <v>362</v>
      </c>
      <c r="C8" s="743"/>
      <c r="D8" s="743"/>
      <c r="E8" s="743"/>
      <c r="F8" s="743"/>
      <c r="G8" s="743"/>
      <c r="H8" s="743"/>
      <c r="I8" s="743"/>
      <c r="J8" s="743"/>
      <c r="K8" s="743"/>
      <c r="L8" s="743"/>
      <c r="M8" s="743"/>
      <c r="N8" s="743"/>
      <c r="O8" s="743"/>
      <c r="P8" s="744"/>
      <c r="Q8" s="745">
        <v>2593</v>
      </c>
      <c r="R8" s="746"/>
      <c r="S8" s="746"/>
      <c r="T8" s="746"/>
      <c r="U8" s="746"/>
      <c r="V8" s="746">
        <v>2388</v>
      </c>
      <c r="W8" s="746"/>
      <c r="X8" s="746"/>
      <c r="Y8" s="746"/>
      <c r="Z8" s="746"/>
      <c r="AA8" s="746">
        <v>206</v>
      </c>
      <c r="AB8" s="746"/>
      <c r="AC8" s="746"/>
      <c r="AD8" s="746"/>
      <c r="AE8" s="747"/>
      <c r="AF8" s="748">
        <v>177</v>
      </c>
      <c r="AG8" s="749"/>
      <c r="AH8" s="749"/>
      <c r="AI8" s="749"/>
      <c r="AJ8" s="750"/>
      <c r="AK8" s="751" t="s">
        <v>497</v>
      </c>
      <c r="AL8" s="752"/>
      <c r="AM8" s="752"/>
      <c r="AN8" s="752"/>
      <c r="AO8" s="752"/>
      <c r="AP8" s="752" t="s">
        <v>497</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568</v>
      </c>
      <c r="BT8" s="756"/>
      <c r="BU8" s="756"/>
      <c r="BV8" s="756"/>
      <c r="BW8" s="756"/>
      <c r="BX8" s="756"/>
      <c r="BY8" s="756"/>
      <c r="BZ8" s="756"/>
      <c r="CA8" s="756"/>
      <c r="CB8" s="756"/>
      <c r="CC8" s="756"/>
      <c r="CD8" s="756"/>
      <c r="CE8" s="756"/>
      <c r="CF8" s="756"/>
      <c r="CG8" s="757"/>
      <c r="CH8" s="768">
        <v>-287.822</v>
      </c>
      <c r="CI8" s="769"/>
      <c r="CJ8" s="769"/>
      <c r="CK8" s="769"/>
      <c r="CL8" s="770"/>
      <c r="CM8" s="768">
        <v>30632.447</v>
      </c>
      <c r="CN8" s="769"/>
      <c r="CO8" s="769"/>
      <c r="CP8" s="769"/>
      <c r="CQ8" s="770"/>
      <c r="CR8" s="768">
        <v>3</v>
      </c>
      <c r="CS8" s="769"/>
      <c r="CT8" s="769"/>
      <c r="CU8" s="769"/>
      <c r="CV8" s="770"/>
      <c r="CW8" s="768">
        <v>0</v>
      </c>
      <c r="CX8" s="769"/>
      <c r="CY8" s="769"/>
      <c r="CZ8" s="769"/>
      <c r="DA8" s="770"/>
      <c r="DB8" s="768" t="s">
        <v>497</v>
      </c>
      <c r="DC8" s="769"/>
      <c r="DD8" s="769"/>
      <c r="DE8" s="769"/>
      <c r="DF8" s="770"/>
      <c r="DG8" s="768" t="s">
        <v>497</v>
      </c>
      <c r="DH8" s="769"/>
      <c r="DI8" s="769"/>
      <c r="DJ8" s="769"/>
      <c r="DK8" s="770"/>
      <c r="DL8" s="768" t="s">
        <v>497</v>
      </c>
      <c r="DM8" s="769"/>
      <c r="DN8" s="769"/>
      <c r="DO8" s="769"/>
      <c r="DP8" s="770"/>
      <c r="DQ8" s="768"/>
      <c r="DR8" s="769"/>
      <c r="DS8" s="769"/>
      <c r="DT8" s="769"/>
      <c r="DU8" s="770"/>
      <c r="DV8" s="771"/>
      <c r="DW8" s="772"/>
      <c r="DX8" s="772"/>
      <c r="DY8" s="772"/>
      <c r="DZ8" s="773"/>
      <c r="EA8" s="243"/>
    </row>
    <row r="9" spans="1:131" s="244" customFormat="1" ht="26.25" customHeight="1" x14ac:dyDescent="0.2">
      <c r="A9" s="250">
        <v>3</v>
      </c>
      <c r="B9" s="742" t="s">
        <v>363</v>
      </c>
      <c r="C9" s="743"/>
      <c r="D9" s="743"/>
      <c r="E9" s="743"/>
      <c r="F9" s="743"/>
      <c r="G9" s="743"/>
      <c r="H9" s="743"/>
      <c r="I9" s="743"/>
      <c r="J9" s="743"/>
      <c r="K9" s="743"/>
      <c r="L9" s="743"/>
      <c r="M9" s="743"/>
      <c r="N9" s="743"/>
      <c r="O9" s="743"/>
      <c r="P9" s="744"/>
      <c r="Q9" s="745">
        <v>47</v>
      </c>
      <c r="R9" s="746"/>
      <c r="S9" s="746"/>
      <c r="T9" s="746"/>
      <c r="U9" s="746"/>
      <c r="V9" s="746">
        <v>9</v>
      </c>
      <c r="W9" s="746"/>
      <c r="X9" s="746"/>
      <c r="Y9" s="746"/>
      <c r="Z9" s="746"/>
      <c r="AA9" s="746">
        <v>37</v>
      </c>
      <c r="AB9" s="746"/>
      <c r="AC9" s="746"/>
      <c r="AD9" s="746"/>
      <c r="AE9" s="747"/>
      <c r="AF9" s="748" t="s">
        <v>364</v>
      </c>
      <c r="AG9" s="749"/>
      <c r="AH9" s="749"/>
      <c r="AI9" s="749"/>
      <c r="AJ9" s="750"/>
      <c r="AK9" s="751" t="s">
        <v>497</v>
      </c>
      <c r="AL9" s="752"/>
      <c r="AM9" s="752"/>
      <c r="AN9" s="752"/>
      <c r="AO9" s="752"/>
      <c r="AP9" s="752">
        <v>36</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569</v>
      </c>
      <c r="BT9" s="756"/>
      <c r="BU9" s="756"/>
      <c r="BV9" s="756"/>
      <c r="BW9" s="756"/>
      <c r="BX9" s="756"/>
      <c r="BY9" s="756"/>
      <c r="BZ9" s="756"/>
      <c r="CA9" s="756"/>
      <c r="CB9" s="756"/>
      <c r="CC9" s="756"/>
      <c r="CD9" s="756"/>
      <c r="CE9" s="756"/>
      <c r="CF9" s="756"/>
      <c r="CG9" s="757"/>
      <c r="CH9" s="768">
        <v>-2</v>
      </c>
      <c r="CI9" s="769"/>
      <c r="CJ9" s="769"/>
      <c r="CK9" s="769"/>
      <c r="CL9" s="770"/>
      <c r="CM9" s="768">
        <v>20242</v>
      </c>
      <c r="CN9" s="769"/>
      <c r="CO9" s="769"/>
      <c r="CP9" s="769"/>
      <c r="CQ9" s="770"/>
      <c r="CR9" s="768">
        <v>167</v>
      </c>
      <c r="CS9" s="769"/>
      <c r="CT9" s="769"/>
      <c r="CU9" s="769"/>
      <c r="CV9" s="770"/>
      <c r="CW9" s="768" t="s">
        <v>497</v>
      </c>
      <c r="CX9" s="769"/>
      <c r="CY9" s="769"/>
      <c r="CZ9" s="769"/>
      <c r="DA9" s="770"/>
      <c r="DB9" s="768" t="s">
        <v>497</v>
      </c>
      <c r="DC9" s="769"/>
      <c r="DD9" s="769"/>
      <c r="DE9" s="769"/>
      <c r="DF9" s="770"/>
      <c r="DG9" s="768" t="s">
        <v>497</v>
      </c>
      <c r="DH9" s="769"/>
      <c r="DI9" s="769"/>
      <c r="DJ9" s="769"/>
      <c r="DK9" s="770"/>
      <c r="DL9" s="768" t="s">
        <v>497</v>
      </c>
      <c r="DM9" s="769"/>
      <c r="DN9" s="769"/>
      <c r="DO9" s="769"/>
      <c r="DP9" s="770"/>
      <c r="DQ9" s="768"/>
      <c r="DR9" s="769"/>
      <c r="DS9" s="769"/>
      <c r="DT9" s="769"/>
      <c r="DU9" s="770"/>
      <c r="DV9" s="771"/>
      <c r="DW9" s="772"/>
      <c r="DX9" s="772"/>
      <c r="DY9" s="772"/>
      <c r="DZ9" s="773"/>
      <c r="EA9" s="243"/>
    </row>
    <row r="10" spans="1:131" s="244" customFormat="1" ht="26.25" customHeight="1" x14ac:dyDescent="0.2">
      <c r="A10" s="250">
        <v>4</v>
      </c>
      <c r="B10" s="742" t="s">
        <v>365</v>
      </c>
      <c r="C10" s="743"/>
      <c r="D10" s="743"/>
      <c r="E10" s="743"/>
      <c r="F10" s="743"/>
      <c r="G10" s="743"/>
      <c r="H10" s="743"/>
      <c r="I10" s="743"/>
      <c r="J10" s="743"/>
      <c r="K10" s="743"/>
      <c r="L10" s="743"/>
      <c r="M10" s="743"/>
      <c r="N10" s="743"/>
      <c r="O10" s="743"/>
      <c r="P10" s="744"/>
      <c r="Q10" s="745">
        <v>104372</v>
      </c>
      <c r="R10" s="746"/>
      <c r="S10" s="746"/>
      <c r="T10" s="746"/>
      <c r="U10" s="746"/>
      <c r="V10" s="746">
        <v>100649</v>
      </c>
      <c r="W10" s="746"/>
      <c r="X10" s="746"/>
      <c r="Y10" s="746"/>
      <c r="Z10" s="746"/>
      <c r="AA10" s="746">
        <v>3723</v>
      </c>
      <c r="AB10" s="746"/>
      <c r="AC10" s="746"/>
      <c r="AD10" s="746"/>
      <c r="AE10" s="747"/>
      <c r="AF10" s="748">
        <v>393</v>
      </c>
      <c r="AG10" s="749"/>
      <c r="AH10" s="749"/>
      <c r="AI10" s="749"/>
      <c r="AJ10" s="750"/>
      <c r="AK10" s="751">
        <v>7218</v>
      </c>
      <c r="AL10" s="752"/>
      <c r="AM10" s="752"/>
      <c r="AN10" s="752"/>
      <c r="AO10" s="752"/>
      <c r="AP10" s="752">
        <v>339008</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570</v>
      </c>
      <c r="BT10" s="756"/>
      <c r="BU10" s="756"/>
      <c r="BV10" s="756"/>
      <c r="BW10" s="756"/>
      <c r="BX10" s="756"/>
      <c r="BY10" s="756"/>
      <c r="BZ10" s="756"/>
      <c r="CA10" s="756"/>
      <c r="CB10" s="756"/>
      <c r="CC10" s="756"/>
      <c r="CD10" s="756"/>
      <c r="CE10" s="756"/>
      <c r="CF10" s="756"/>
      <c r="CG10" s="757"/>
      <c r="CH10" s="768">
        <v>-4.5540000000000003</v>
      </c>
      <c r="CI10" s="769"/>
      <c r="CJ10" s="769"/>
      <c r="CK10" s="769"/>
      <c r="CL10" s="770"/>
      <c r="CM10" s="768">
        <v>880.15</v>
      </c>
      <c r="CN10" s="769"/>
      <c r="CO10" s="769"/>
      <c r="CP10" s="769"/>
      <c r="CQ10" s="770"/>
      <c r="CR10" s="768">
        <v>10</v>
      </c>
      <c r="CS10" s="769"/>
      <c r="CT10" s="769"/>
      <c r="CU10" s="769"/>
      <c r="CV10" s="770"/>
      <c r="CW10" s="768">
        <v>87</v>
      </c>
      <c r="CX10" s="769"/>
      <c r="CY10" s="769"/>
      <c r="CZ10" s="769"/>
      <c r="DA10" s="770"/>
      <c r="DB10" s="768" t="s">
        <v>497</v>
      </c>
      <c r="DC10" s="769"/>
      <c r="DD10" s="769"/>
      <c r="DE10" s="769"/>
      <c r="DF10" s="770"/>
      <c r="DG10" s="768" t="s">
        <v>497</v>
      </c>
      <c r="DH10" s="769"/>
      <c r="DI10" s="769"/>
      <c r="DJ10" s="769"/>
      <c r="DK10" s="770"/>
      <c r="DL10" s="768" t="s">
        <v>497</v>
      </c>
      <c r="DM10" s="769"/>
      <c r="DN10" s="769"/>
      <c r="DO10" s="769"/>
      <c r="DP10" s="770"/>
      <c r="DQ10" s="768"/>
      <c r="DR10" s="769"/>
      <c r="DS10" s="769"/>
      <c r="DT10" s="769"/>
      <c r="DU10" s="770"/>
      <c r="DV10" s="771"/>
      <c r="DW10" s="772"/>
      <c r="DX10" s="772"/>
      <c r="DY10" s="772"/>
      <c r="DZ10" s="773"/>
      <c r="EA10" s="243"/>
    </row>
    <row r="11" spans="1:131" s="244" customFormat="1" ht="26.25" customHeight="1" x14ac:dyDescent="0.2">
      <c r="A11" s="250">
        <v>5</v>
      </c>
      <c r="B11" s="742" t="s">
        <v>366</v>
      </c>
      <c r="C11" s="743"/>
      <c r="D11" s="743"/>
      <c r="E11" s="743"/>
      <c r="F11" s="743"/>
      <c r="G11" s="743"/>
      <c r="H11" s="743"/>
      <c r="I11" s="743"/>
      <c r="J11" s="743"/>
      <c r="K11" s="743"/>
      <c r="L11" s="743"/>
      <c r="M11" s="743"/>
      <c r="N11" s="743"/>
      <c r="O11" s="743"/>
      <c r="P11" s="744"/>
      <c r="Q11" s="745">
        <v>19212</v>
      </c>
      <c r="R11" s="746"/>
      <c r="S11" s="746"/>
      <c r="T11" s="746"/>
      <c r="U11" s="746"/>
      <c r="V11" s="746">
        <v>19212</v>
      </c>
      <c r="W11" s="746"/>
      <c r="X11" s="746"/>
      <c r="Y11" s="746"/>
      <c r="Z11" s="746"/>
      <c r="AA11" s="746">
        <v>0</v>
      </c>
      <c r="AB11" s="746"/>
      <c r="AC11" s="746"/>
      <c r="AD11" s="746"/>
      <c r="AE11" s="747"/>
      <c r="AF11" s="748">
        <v>0</v>
      </c>
      <c r="AG11" s="749"/>
      <c r="AH11" s="749"/>
      <c r="AI11" s="749"/>
      <c r="AJ11" s="750"/>
      <c r="AK11" s="751">
        <v>6853</v>
      </c>
      <c r="AL11" s="752"/>
      <c r="AM11" s="752"/>
      <c r="AN11" s="752"/>
      <c r="AO11" s="752"/>
      <c r="AP11" s="752">
        <v>70686</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571</v>
      </c>
      <c r="BT11" s="756"/>
      <c r="BU11" s="756"/>
      <c r="BV11" s="756"/>
      <c r="BW11" s="756"/>
      <c r="BX11" s="756"/>
      <c r="BY11" s="756"/>
      <c r="BZ11" s="756"/>
      <c r="CA11" s="756"/>
      <c r="CB11" s="756"/>
      <c r="CC11" s="756"/>
      <c r="CD11" s="756"/>
      <c r="CE11" s="756"/>
      <c r="CF11" s="756"/>
      <c r="CG11" s="757"/>
      <c r="CH11" s="768">
        <v>-27.948</v>
      </c>
      <c r="CI11" s="769"/>
      <c r="CJ11" s="769"/>
      <c r="CK11" s="769"/>
      <c r="CL11" s="770"/>
      <c r="CM11" s="768">
        <v>6422.451</v>
      </c>
      <c r="CN11" s="769"/>
      <c r="CO11" s="769"/>
      <c r="CP11" s="769"/>
      <c r="CQ11" s="770"/>
      <c r="CR11" s="768">
        <v>3000</v>
      </c>
      <c r="CS11" s="769"/>
      <c r="CT11" s="769"/>
      <c r="CU11" s="769"/>
      <c r="CV11" s="770"/>
      <c r="CW11" s="768" t="s">
        <v>497</v>
      </c>
      <c r="CX11" s="769"/>
      <c r="CY11" s="769"/>
      <c r="CZ11" s="769"/>
      <c r="DA11" s="770"/>
      <c r="DB11" s="768" t="s">
        <v>497</v>
      </c>
      <c r="DC11" s="769"/>
      <c r="DD11" s="769"/>
      <c r="DE11" s="769"/>
      <c r="DF11" s="770"/>
      <c r="DG11" s="768" t="s">
        <v>497</v>
      </c>
      <c r="DH11" s="769"/>
      <c r="DI11" s="769"/>
      <c r="DJ11" s="769"/>
      <c r="DK11" s="770"/>
      <c r="DL11" s="768" t="s">
        <v>497</v>
      </c>
      <c r="DM11" s="769"/>
      <c r="DN11" s="769"/>
      <c r="DO11" s="769"/>
      <c r="DP11" s="770"/>
      <c r="DQ11" s="768"/>
      <c r="DR11" s="769"/>
      <c r="DS11" s="769"/>
      <c r="DT11" s="769"/>
      <c r="DU11" s="770"/>
      <c r="DV11" s="771"/>
      <c r="DW11" s="772"/>
      <c r="DX11" s="772"/>
      <c r="DY11" s="772"/>
      <c r="DZ11" s="773"/>
      <c r="EA11" s="243"/>
    </row>
    <row r="12" spans="1:131" s="244" customFormat="1" ht="26.25" customHeight="1" x14ac:dyDescent="0.2">
      <c r="A12" s="250">
        <v>6</v>
      </c>
      <c r="B12" s="742" t="s">
        <v>367</v>
      </c>
      <c r="C12" s="743"/>
      <c r="D12" s="743"/>
      <c r="E12" s="743"/>
      <c r="F12" s="743"/>
      <c r="G12" s="743"/>
      <c r="H12" s="743"/>
      <c r="I12" s="743"/>
      <c r="J12" s="743"/>
      <c r="K12" s="743"/>
      <c r="L12" s="743"/>
      <c r="M12" s="743"/>
      <c r="N12" s="743"/>
      <c r="O12" s="743"/>
      <c r="P12" s="744"/>
      <c r="Q12" s="745">
        <v>4727</v>
      </c>
      <c r="R12" s="746"/>
      <c r="S12" s="746"/>
      <c r="T12" s="746"/>
      <c r="U12" s="746"/>
      <c r="V12" s="746">
        <v>4649</v>
      </c>
      <c r="W12" s="746"/>
      <c r="X12" s="746"/>
      <c r="Y12" s="746"/>
      <c r="Z12" s="746"/>
      <c r="AA12" s="746">
        <v>78</v>
      </c>
      <c r="AB12" s="746"/>
      <c r="AC12" s="746"/>
      <c r="AD12" s="746"/>
      <c r="AE12" s="747"/>
      <c r="AF12" s="748">
        <v>78</v>
      </c>
      <c r="AG12" s="749"/>
      <c r="AH12" s="749"/>
      <c r="AI12" s="749"/>
      <c r="AJ12" s="750"/>
      <c r="AK12" s="751">
        <v>70</v>
      </c>
      <c r="AL12" s="752"/>
      <c r="AM12" s="752"/>
      <c r="AN12" s="752"/>
      <c r="AO12" s="752"/>
      <c r="AP12" s="752" t="s">
        <v>497</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572</v>
      </c>
      <c r="BT12" s="756"/>
      <c r="BU12" s="756"/>
      <c r="BV12" s="756"/>
      <c r="BW12" s="756"/>
      <c r="BX12" s="756"/>
      <c r="BY12" s="756"/>
      <c r="BZ12" s="756"/>
      <c r="CA12" s="756"/>
      <c r="CB12" s="756"/>
      <c r="CC12" s="756"/>
      <c r="CD12" s="756"/>
      <c r="CE12" s="756"/>
      <c r="CF12" s="756"/>
      <c r="CG12" s="757"/>
      <c r="CH12" s="768">
        <v>-59</v>
      </c>
      <c r="CI12" s="769"/>
      <c r="CJ12" s="769"/>
      <c r="CK12" s="769"/>
      <c r="CL12" s="770"/>
      <c r="CM12" s="768">
        <v>4190</v>
      </c>
      <c r="CN12" s="769"/>
      <c r="CO12" s="769"/>
      <c r="CP12" s="769"/>
      <c r="CQ12" s="770"/>
      <c r="CR12" s="768">
        <v>20</v>
      </c>
      <c r="CS12" s="769"/>
      <c r="CT12" s="769"/>
      <c r="CU12" s="769"/>
      <c r="CV12" s="770"/>
      <c r="CW12" s="768" t="s">
        <v>497</v>
      </c>
      <c r="CX12" s="769"/>
      <c r="CY12" s="769"/>
      <c r="CZ12" s="769"/>
      <c r="DA12" s="770"/>
      <c r="DB12" s="768">
        <v>1693</v>
      </c>
      <c r="DC12" s="769"/>
      <c r="DD12" s="769"/>
      <c r="DE12" s="769"/>
      <c r="DF12" s="770"/>
      <c r="DG12" s="768" t="s">
        <v>497</v>
      </c>
      <c r="DH12" s="769"/>
      <c r="DI12" s="769"/>
      <c r="DJ12" s="769"/>
      <c r="DK12" s="770"/>
      <c r="DL12" s="768" t="s">
        <v>497</v>
      </c>
      <c r="DM12" s="769"/>
      <c r="DN12" s="769"/>
      <c r="DO12" s="769"/>
      <c r="DP12" s="770"/>
      <c r="DQ12" s="768"/>
      <c r="DR12" s="769"/>
      <c r="DS12" s="769"/>
      <c r="DT12" s="769"/>
      <c r="DU12" s="770"/>
      <c r="DV12" s="771"/>
      <c r="DW12" s="772"/>
      <c r="DX12" s="772"/>
      <c r="DY12" s="772"/>
      <c r="DZ12" s="773"/>
      <c r="EA12" s="243"/>
    </row>
    <row r="13" spans="1:131" s="244" customFormat="1" ht="26.25" customHeight="1" x14ac:dyDescent="0.2">
      <c r="A13" s="250">
        <v>7</v>
      </c>
      <c r="B13" s="742" t="s">
        <v>368</v>
      </c>
      <c r="C13" s="743"/>
      <c r="D13" s="743"/>
      <c r="E13" s="743"/>
      <c r="F13" s="743"/>
      <c r="G13" s="743"/>
      <c r="H13" s="743"/>
      <c r="I13" s="743"/>
      <c r="J13" s="743"/>
      <c r="K13" s="743"/>
      <c r="L13" s="743"/>
      <c r="M13" s="743"/>
      <c r="N13" s="743"/>
      <c r="O13" s="743"/>
      <c r="P13" s="744"/>
      <c r="Q13" s="745">
        <v>11519</v>
      </c>
      <c r="R13" s="746"/>
      <c r="S13" s="746"/>
      <c r="T13" s="746"/>
      <c r="U13" s="746"/>
      <c r="V13" s="746">
        <v>11519</v>
      </c>
      <c r="W13" s="746"/>
      <c r="X13" s="746"/>
      <c r="Y13" s="746"/>
      <c r="Z13" s="746"/>
      <c r="AA13" s="746">
        <v>1</v>
      </c>
      <c r="AB13" s="746"/>
      <c r="AC13" s="746"/>
      <c r="AD13" s="746"/>
      <c r="AE13" s="747"/>
      <c r="AF13" s="748">
        <v>1</v>
      </c>
      <c r="AG13" s="749"/>
      <c r="AH13" s="749"/>
      <c r="AI13" s="749"/>
      <c r="AJ13" s="750"/>
      <c r="AK13" s="751">
        <v>3309</v>
      </c>
      <c r="AL13" s="752"/>
      <c r="AM13" s="752"/>
      <c r="AN13" s="752"/>
      <c r="AO13" s="752"/>
      <c r="AP13" s="752">
        <v>21698</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573</v>
      </c>
      <c r="BT13" s="756"/>
      <c r="BU13" s="756"/>
      <c r="BV13" s="756"/>
      <c r="BW13" s="756"/>
      <c r="BX13" s="756"/>
      <c r="BY13" s="756"/>
      <c r="BZ13" s="756"/>
      <c r="CA13" s="756"/>
      <c r="CB13" s="756"/>
      <c r="CC13" s="756"/>
      <c r="CD13" s="756"/>
      <c r="CE13" s="756"/>
      <c r="CF13" s="756"/>
      <c r="CG13" s="757"/>
      <c r="CH13" s="768">
        <v>-461</v>
      </c>
      <c r="CI13" s="769"/>
      <c r="CJ13" s="769"/>
      <c r="CK13" s="769"/>
      <c r="CL13" s="770"/>
      <c r="CM13" s="768">
        <v>8713</v>
      </c>
      <c r="CN13" s="769"/>
      <c r="CO13" s="769"/>
      <c r="CP13" s="769"/>
      <c r="CQ13" s="770"/>
      <c r="CR13" s="768">
        <v>15</v>
      </c>
      <c r="CS13" s="769"/>
      <c r="CT13" s="769"/>
      <c r="CU13" s="769"/>
      <c r="CV13" s="770"/>
      <c r="CW13" s="768">
        <v>288</v>
      </c>
      <c r="CX13" s="769"/>
      <c r="CY13" s="769"/>
      <c r="CZ13" s="769"/>
      <c r="DA13" s="770"/>
      <c r="DB13" s="768">
        <v>5495</v>
      </c>
      <c r="DC13" s="769"/>
      <c r="DD13" s="769"/>
      <c r="DE13" s="769"/>
      <c r="DF13" s="770"/>
      <c r="DG13" s="768" t="s">
        <v>497</v>
      </c>
      <c r="DH13" s="769"/>
      <c r="DI13" s="769"/>
      <c r="DJ13" s="769"/>
      <c r="DK13" s="770"/>
      <c r="DL13" s="768" t="s">
        <v>497</v>
      </c>
      <c r="DM13" s="769"/>
      <c r="DN13" s="769"/>
      <c r="DO13" s="769"/>
      <c r="DP13" s="770"/>
      <c r="DQ13" s="768"/>
      <c r="DR13" s="769"/>
      <c r="DS13" s="769"/>
      <c r="DT13" s="769"/>
      <c r="DU13" s="770"/>
      <c r="DV13" s="771"/>
      <c r="DW13" s="772"/>
      <c r="DX13" s="772"/>
      <c r="DY13" s="772"/>
      <c r="DZ13" s="773"/>
      <c r="EA13" s="243"/>
    </row>
    <row r="14" spans="1:131" s="244" customFormat="1" ht="26.25" customHeight="1" x14ac:dyDescent="0.2">
      <c r="A14" s="250">
        <v>8</v>
      </c>
      <c r="B14" s="742" t="s">
        <v>369</v>
      </c>
      <c r="C14" s="743"/>
      <c r="D14" s="743"/>
      <c r="E14" s="743"/>
      <c r="F14" s="743"/>
      <c r="G14" s="743"/>
      <c r="H14" s="743"/>
      <c r="I14" s="743"/>
      <c r="J14" s="743"/>
      <c r="K14" s="743"/>
      <c r="L14" s="743"/>
      <c r="M14" s="743"/>
      <c r="N14" s="743"/>
      <c r="O14" s="743"/>
      <c r="P14" s="744"/>
      <c r="Q14" s="745">
        <v>940291</v>
      </c>
      <c r="R14" s="746"/>
      <c r="S14" s="746"/>
      <c r="T14" s="746"/>
      <c r="U14" s="746"/>
      <c r="V14" s="746">
        <v>939573</v>
      </c>
      <c r="W14" s="746"/>
      <c r="X14" s="746"/>
      <c r="Y14" s="746"/>
      <c r="Z14" s="746"/>
      <c r="AA14" s="746">
        <v>717</v>
      </c>
      <c r="AB14" s="746"/>
      <c r="AC14" s="746"/>
      <c r="AD14" s="746"/>
      <c r="AE14" s="747"/>
      <c r="AF14" s="748">
        <v>717</v>
      </c>
      <c r="AG14" s="749"/>
      <c r="AH14" s="749"/>
      <c r="AI14" s="749"/>
      <c r="AJ14" s="750"/>
      <c r="AK14" s="751">
        <v>408737</v>
      </c>
      <c r="AL14" s="752"/>
      <c r="AM14" s="752"/>
      <c r="AN14" s="752"/>
      <c r="AO14" s="752"/>
      <c r="AP14" s="752" t="s">
        <v>497</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574</v>
      </c>
      <c r="BT14" s="756"/>
      <c r="BU14" s="756"/>
      <c r="BV14" s="756"/>
      <c r="BW14" s="756"/>
      <c r="BX14" s="756"/>
      <c r="BY14" s="756"/>
      <c r="BZ14" s="756"/>
      <c r="CA14" s="756"/>
      <c r="CB14" s="756"/>
      <c r="CC14" s="756"/>
      <c r="CD14" s="756"/>
      <c r="CE14" s="756"/>
      <c r="CF14" s="756"/>
      <c r="CG14" s="757"/>
      <c r="CH14" s="768">
        <v>-7.4160000000000004</v>
      </c>
      <c r="CI14" s="769"/>
      <c r="CJ14" s="769"/>
      <c r="CK14" s="769"/>
      <c r="CL14" s="770"/>
      <c r="CM14" s="768">
        <v>4333.3140000000003</v>
      </c>
      <c r="CN14" s="769"/>
      <c r="CO14" s="769"/>
      <c r="CP14" s="769"/>
      <c r="CQ14" s="770"/>
      <c r="CR14" s="768">
        <v>1000</v>
      </c>
      <c r="CS14" s="769"/>
      <c r="CT14" s="769"/>
      <c r="CU14" s="769"/>
      <c r="CV14" s="770"/>
      <c r="CW14" s="768">
        <v>2</v>
      </c>
      <c r="CX14" s="769"/>
      <c r="CY14" s="769"/>
      <c r="CZ14" s="769"/>
      <c r="DA14" s="770"/>
      <c r="DB14" s="768" t="s">
        <v>497</v>
      </c>
      <c r="DC14" s="769"/>
      <c r="DD14" s="769"/>
      <c r="DE14" s="769"/>
      <c r="DF14" s="770"/>
      <c r="DG14" s="768" t="s">
        <v>497</v>
      </c>
      <c r="DH14" s="769"/>
      <c r="DI14" s="769"/>
      <c r="DJ14" s="769"/>
      <c r="DK14" s="770"/>
      <c r="DL14" s="768" t="s">
        <v>497</v>
      </c>
      <c r="DM14" s="769"/>
      <c r="DN14" s="769"/>
      <c r="DO14" s="769"/>
      <c r="DP14" s="770"/>
      <c r="DQ14" s="768"/>
      <c r="DR14" s="769"/>
      <c r="DS14" s="769"/>
      <c r="DT14" s="769"/>
      <c r="DU14" s="770"/>
      <c r="DV14" s="771"/>
      <c r="DW14" s="772"/>
      <c r="DX14" s="772"/>
      <c r="DY14" s="772"/>
      <c r="DZ14" s="773"/>
      <c r="EA14" s="243"/>
    </row>
    <row r="15" spans="1:131" s="244" customFormat="1" ht="26.25" customHeight="1" x14ac:dyDescent="0.2">
      <c r="A15" s="250">
        <v>9</v>
      </c>
      <c r="B15" s="742" t="s">
        <v>370</v>
      </c>
      <c r="C15" s="743"/>
      <c r="D15" s="743"/>
      <c r="E15" s="743"/>
      <c r="F15" s="743"/>
      <c r="G15" s="743"/>
      <c r="H15" s="743"/>
      <c r="I15" s="743"/>
      <c r="J15" s="743"/>
      <c r="K15" s="743"/>
      <c r="L15" s="743"/>
      <c r="M15" s="743"/>
      <c r="N15" s="743"/>
      <c r="O15" s="743"/>
      <c r="P15" s="744"/>
      <c r="Q15" s="745">
        <v>766521</v>
      </c>
      <c r="R15" s="746"/>
      <c r="S15" s="746"/>
      <c r="T15" s="746"/>
      <c r="U15" s="746"/>
      <c r="V15" s="746">
        <v>760055</v>
      </c>
      <c r="W15" s="746"/>
      <c r="X15" s="746"/>
      <c r="Y15" s="746"/>
      <c r="Z15" s="746"/>
      <c r="AA15" s="746">
        <v>6466</v>
      </c>
      <c r="AB15" s="746"/>
      <c r="AC15" s="746"/>
      <c r="AD15" s="746"/>
      <c r="AE15" s="747"/>
      <c r="AF15" s="748">
        <v>6466</v>
      </c>
      <c r="AG15" s="749"/>
      <c r="AH15" s="749"/>
      <c r="AI15" s="749"/>
      <c r="AJ15" s="750"/>
      <c r="AK15" s="751" t="s">
        <v>497</v>
      </c>
      <c r="AL15" s="752"/>
      <c r="AM15" s="752"/>
      <c r="AN15" s="752"/>
      <c r="AO15" s="752"/>
      <c r="AP15" s="752" t="s">
        <v>497</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575</v>
      </c>
      <c r="BT15" s="756"/>
      <c r="BU15" s="756"/>
      <c r="BV15" s="756"/>
      <c r="BW15" s="756"/>
      <c r="BX15" s="756"/>
      <c r="BY15" s="756"/>
      <c r="BZ15" s="756"/>
      <c r="CA15" s="756"/>
      <c r="CB15" s="756"/>
      <c r="CC15" s="756"/>
      <c r="CD15" s="756"/>
      <c r="CE15" s="756"/>
      <c r="CF15" s="756"/>
      <c r="CG15" s="757"/>
      <c r="CH15" s="768">
        <v>-14</v>
      </c>
      <c r="CI15" s="769"/>
      <c r="CJ15" s="769"/>
      <c r="CK15" s="769"/>
      <c r="CL15" s="770"/>
      <c r="CM15" s="768">
        <v>1657</v>
      </c>
      <c r="CN15" s="769"/>
      <c r="CO15" s="769"/>
      <c r="CP15" s="769"/>
      <c r="CQ15" s="770"/>
      <c r="CR15" s="768">
        <v>250</v>
      </c>
      <c r="CS15" s="769"/>
      <c r="CT15" s="769"/>
      <c r="CU15" s="769"/>
      <c r="CV15" s="770"/>
      <c r="CW15" s="768">
        <v>0</v>
      </c>
      <c r="CX15" s="769"/>
      <c r="CY15" s="769"/>
      <c r="CZ15" s="769"/>
      <c r="DA15" s="770"/>
      <c r="DB15" s="768" t="s">
        <v>497</v>
      </c>
      <c r="DC15" s="769"/>
      <c r="DD15" s="769"/>
      <c r="DE15" s="769"/>
      <c r="DF15" s="770"/>
      <c r="DG15" s="768" t="s">
        <v>497</v>
      </c>
      <c r="DH15" s="769"/>
      <c r="DI15" s="769"/>
      <c r="DJ15" s="769"/>
      <c r="DK15" s="770"/>
      <c r="DL15" s="768" t="s">
        <v>497</v>
      </c>
      <c r="DM15" s="769"/>
      <c r="DN15" s="769"/>
      <c r="DO15" s="769"/>
      <c r="DP15" s="770"/>
      <c r="DQ15" s="768"/>
      <c r="DR15" s="769"/>
      <c r="DS15" s="769"/>
      <c r="DT15" s="769"/>
      <c r="DU15" s="770"/>
      <c r="DV15" s="771"/>
      <c r="DW15" s="772"/>
      <c r="DX15" s="772"/>
      <c r="DY15" s="772"/>
      <c r="DZ15" s="773"/>
      <c r="EA15" s="243"/>
    </row>
    <row r="16" spans="1:131" s="244" customFormat="1" ht="26.25" customHeight="1" x14ac:dyDescent="0.2">
      <c r="A16" s="250">
        <v>10</v>
      </c>
      <c r="B16" s="742" t="s">
        <v>371</v>
      </c>
      <c r="C16" s="743"/>
      <c r="D16" s="743"/>
      <c r="E16" s="743"/>
      <c r="F16" s="743"/>
      <c r="G16" s="743"/>
      <c r="H16" s="743"/>
      <c r="I16" s="743"/>
      <c r="J16" s="743"/>
      <c r="K16" s="743"/>
      <c r="L16" s="743"/>
      <c r="M16" s="743"/>
      <c r="N16" s="743"/>
      <c r="O16" s="743"/>
      <c r="P16" s="744"/>
      <c r="Q16" s="745">
        <v>1537</v>
      </c>
      <c r="R16" s="746"/>
      <c r="S16" s="746"/>
      <c r="T16" s="746"/>
      <c r="U16" s="746"/>
      <c r="V16" s="746">
        <v>700</v>
      </c>
      <c r="W16" s="746"/>
      <c r="X16" s="746"/>
      <c r="Y16" s="746"/>
      <c r="Z16" s="746"/>
      <c r="AA16" s="746">
        <v>837</v>
      </c>
      <c r="AB16" s="746"/>
      <c r="AC16" s="746"/>
      <c r="AD16" s="746"/>
      <c r="AE16" s="747"/>
      <c r="AF16" s="748" t="s">
        <v>119</v>
      </c>
      <c r="AG16" s="749"/>
      <c r="AH16" s="749"/>
      <c r="AI16" s="749"/>
      <c r="AJ16" s="750"/>
      <c r="AK16" s="751">
        <v>24</v>
      </c>
      <c r="AL16" s="752"/>
      <c r="AM16" s="752"/>
      <c r="AN16" s="752"/>
      <c r="AO16" s="752"/>
      <c r="AP16" s="752">
        <v>4289</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576</v>
      </c>
      <c r="BT16" s="756"/>
      <c r="BU16" s="756"/>
      <c r="BV16" s="756"/>
      <c r="BW16" s="756"/>
      <c r="BX16" s="756"/>
      <c r="BY16" s="756"/>
      <c r="BZ16" s="756"/>
      <c r="CA16" s="756"/>
      <c r="CB16" s="756"/>
      <c r="CC16" s="756"/>
      <c r="CD16" s="756"/>
      <c r="CE16" s="756"/>
      <c r="CF16" s="756"/>
      <c r="CG16" s="757"/>
      <c r="CH16" s="768">
        <v>4.2270000000000003</v>
      </c>
      <c r="CI16" s="769"/>
      <c r="CJ16" s="769"/>
      <c r="CK16" s="769"/>
      <c r="CL16" s="770"/>
      <c r="CM16" s="768">
        <v>442.57</v>
      </c>
      <c r="CN16" s="769"/>
      <c r="CO16" s="769"/>
      <c r="CP16" s="769"/>
      <c r="CQ16" s="770"/>
      <c r="CR16" s="768">
        <v>18</v>
      </c>
      <c r="CS16" s="769"/>
      <c r="CT16" s="769"/>
      <c r="CU16" s="769"/>
      <c r="CV16" s="770"/>
      <c r="CW16" s="768" t="s">
        <v>497</v>
      </c>
      <c r="CX16" s="769"/>
      <c r="CY16" s="769"/>
      <c r="CZ16" s="769"/>
      <c r="DA16" s="770"/>
      <c r="DB16" s="768" t="s">
        <v>497</v>
      </c>
      <c r="DC16" s="769"/>
      <c r="DD16" s="769"/>
      <c r="DE16" s="769"/>
      <c r="DF16" s="770"/>
      <c r="DG16" s="768" t="s">
        <v>497</v>
      </c>
      <c r="DH16" s="769"/>
      <c r="DI16" s="769"/>
      <c r="DJ16" s="769"/>
      <c r="DK16" s="770"/>
      <c r="DL16" s="768" t="s">
        <v>497</v>
      </c>
      <c r="DM16" s="769"/>
      <c r="DN16" s="769"/>
      <c r="DO16" s="769"/>
      <c r="DP16" s="770"/>
      <c r="DQ16" s="768"/>
      <c r="DR16" s="769"/>
      <c r="DS16" s="769"/>
      <c r="DT16" s="769"/>
      <c r="DU16" s="770"/>
      <c r="DV16" s="771"/>
      <c r="DW16" s="772"/>
      <c r="DX16" s="772"/>
      <c r="DY16" s="772"/>
      <c r="DZ16" s="773"/>
      <c r="EA16" s="243"/>
    </row>
    <row r="17" spans="1:131" s="244" customFormat="1" ht="26.25" customHeight="1" x14ac:dyDescent="0.2">
      <c r="A17" s="250">
        <v>11</v>
      </c>
      <c r="B17" s="742" t="s">
        <v>372</v>
      </c>
      <c r="C17" s="743"/>
      <c r="D17" s="743"/>
      <c r="E17" s="743"/>
      <c r="F17" s="743"/>
      <c r="G17" s="743"/>
      <c r="H17" s="743"/>
      <c r="I17" s="743"/>
      <c r="J17" s="743"/>
      <c r="K17" s="743"/>
      <c r="L17" s="743"/>
      <c r="M17" s="743"/>
      <c r="N17" s="743"/>
      <c r="O17" s="743"/>
      <c r="P17" s="744"/>
      <c r="Q17" s="745">
        <v>5164</v>
      </c>
      <c r="R17" s="746"/>
      <c r="S17" s="746"/>
      <c r="T17" s="746"/>
      <c r="U17" s="746"/>
      <c r="V17" s="746">
        <v>3105</v>
      </c>
      <c r="W17" s="746"/>
      <c r="X17" s="746"/>
      <c r="Y17" s="746"/>
      <c r="Z17" s="746"/>
      <c r="AA17" s="746">
        <v>2059</v>
      </c>
      <c r="AB17" s="746"/>
      <c r="AC17" s="746"/>
      <c r="AD17" s="746"/>
      <c r="AE17" s="747"/>
      <c r="AF17" s="748" t="s">
        <v>364</v>
      </c>
      <c r="AG17" s="749"/>
      <c r="AH17" s="749"/>
      <c r="AI17" s="749"/>
      <c r="AJ17" s="750"/>
      <c r="AK17" s="751">
        <v>43</v>
      </c>
      <c r="AL17" s="752"/>
      <c r="AM17" s="752"/>
      <c r="AN17" s="752"/>
      <c r="AO17" s="752"/>
      <c r="AP17" s="752">
        <v>5981</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577</v>
      </c>
      <c r="BT17" s="756"/>
      <c r="BU17" s="756"/>
      <c r="BV17" s="756"/>
      <c r="BW17" s="756"/>
      <c r="BX17" s="756"/>
      <c r="BY17" s="756"/>
      <c r="BZ17" s="756"/>
      <c r="CA17" s="756"/>
      <c r="CB17" s="756"/>
      <c r="CC17" s="756"/>
      <c r="CD17" s="756"/>
      <c r="CE17" s="756"/>
      <c r="CF17" s="756"/>
      <c r="CG17" s="757"/>
      <c r="CH17" s="768">
        <v>1</v>
      </c>
      <c r="CI17" s="769"/>
      <c r="CJ17" s="769"/>
      <c r="CK17" s="769"/>
      <c r="CL17" s="770"/>
      <c r="CM17" s="768">
        <v>23</v>
      </c>
      <c r="CN17" s="769"/>
      <c r="CO17" s="769"/>
      <c r="CP17" s="769"/>
      <c r="CQ17" s="770"/>
      <c r="CR17" s="768">
        <v>8</v>
      </c>
      <c r="CS17" s="769"/>
      <c r="CT17" s="769"/>
      <c r="CU17" s="769"/>
      <c r="CV17" s="770"/>
      <c r="CW17" s="768">
        <v>28</v>
      </c>
      <c r="CX17" s="769"/>
      <c r="CY17" s="769"/>
      <c r="CZ17" s="769"/>
      <c r="DA17" s="770"/>
      <c r="DB17" s="768" t="s">
        <v>497</v>
      </c>
      <c r="DC17" s="769"/>
      <c r="DD17" s="769"/>
      <c r="DE17" s="769"/>
      <c r="DF17" s="770"/>
      <c r="DG17" s="768" t="s">
        <v>497</v>
      </c>
      <c r="DH17" s="769"/>
      <c r="DI17" s="769"/>
      <c r="DJ17" s="769"/>
      <c r="DK17" s="770"/>
      <c r="DL17" s="768" t="s">
        <v>497</v>
      </c>
      <c r="DM17" s="769"/>
      <c r="DN17" s="769"/>
      <c r="DO17" s="769"/>
      <c r="DP17" s="770"/>
      <c r="DQ17" s="768"/>
      <c r="DR17" s="769"/>
      <c r="DS17" s="769"/>
      <c r="DT17" s="769"/>
      <c r="DU17" s="770"/>
      <c r="DV17" s="771"/>
      <c r="DW17" s="772"/>
      <c r="DX17" s="772"/>
      <c r="DY17" s="772"/>
      <c r="DZ17" s="773"/>
      <c r="EA17" s="243"/>
    </row>
    <row r="18" spans="1:131" s="244" customFormat="1" ht="26.25" customHeight="1" x14ac:dyDescent="0.2">
      <c r="A18" s="250">
        <v>12</v>
      </c>
      <c r="B18" s="742" t="s">
        <v>373</v>
      </c>
      <c r="C18" s="743"/>
      <c r="D18" s="743"/>
      <c r="E18" s="743"/>
      <c r="F18" s="743"/>
      <c r="G18" s="743"/>
      <c r="H18" s="743"/>
      <c r="I18" s="743"/>
      <c r="J18" s="743"/>
      <c r="K18" s="743"/>
      <c r="L18" s="743"/>
      <c r="M18" s="743"/>
      <c r="N18" s="743"/>
      <c r="O18" s="743"/>
      <c r="P18" s="744"/>
      <c r="Q18" s="745">
        <v>147</v>
      </c>
      <c r="R18" s="746"/>
      <c r="S18" s="746"/>
      <c r="T18" s="746"/>
      <c r="U18" s="746"/>
      <c r="V18" s="746">
        <v>15</v>
      </c>
      <c r="W18" s="746"/>
      <c r="X18" s="746"/>
      <c r="Y18" s="746"/>
      <c r="Z18" s="746"/>
      <c r="AA18" s="746">
        <v>132</v>
      </c>
      <c r="AB18" s="746"/>
      <c r="AC18" s="746"/>
      <c r="AD18" s="746"/>
      <c r="AE18" s="747"/>
      <c r="AF18" s="748" t="s">
        <v>364</v>
      </c>
      <c r="AG18" s="749"/>
      <c r="AH18" s="749"/>
      <c r="AI18" s="749"/>
      <c r="AJ18" s="750"/>
      <c r="AK18" s="751" t="s">
        <v>497</v>
      </c>
      <c r="AL18" s="752"/>
      <c r="AM18" s="752"/>
      <c r="AN18" s="752"/>
      <c r="AO18" s="752"/>
      <c r="AP18" s="752" t="s">
        <v>497</v>
      </c>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578</v>
      </c>
      <c r="BT18" s="756"/>
      <c r="BU18" s="756"/>
      <c r="BV18" s="756"/>
      <c r="BW18" s="756"/>
      <c r="BX18" s="756"/>
      <c r="BY18" s="756"/>
      <c r="BZ18" s="756"/>
      <c r="CA18" s="756"/>
      <c r="CB18" s="756"/>
      <c r="CC18" s="756"/>
      <c r="CD18" s="756"/>
      <c r="CE18" s="756"/>
      <c r="CF18" s="756"/>
      <c r="CG18" s="757"/>
      <c r="CH18" s="768">
        <v>-3.319</v>
      </c>
      <c r="CI18" s="769"/>
      <c r="CJ18" s="769"/>
      <c r="CK18" s="769"/>
      <c r="CL18" s="770"/>
      <c r="CM18" s="768">
        <v>2048.3220000000001</v>
      </c>
      <c r="CN18" s="769"/>
      <c r="CO18" s="769"/>
      <c r="CP18" s="769"/>
      <c r="CQ18" s="770"/>
      <c r="CR18" s="768">
        <v>100</v>
      </c>
      <c r="CS18" s="769"/>
      <c r="CT18" s="769"/>
      <c r="CU18" s="769"/>
      <c r="CV18" s="770"/>
      <c r="CW18" s="768">
        <v>68</v>
      </c>
      <c r="CX18" s="769"/>
      <c r="CY18" s="769"/>
      <c r="CZ18" s="769"/>
      <c r="DA18" s="770"/>
      <c r="DB18" s="768" t="s">
        <v>497</v>
      </c>
      <c r="DC18" s="769"/>
      <c r="DD18" s="769"/>
      <c r="DE18" s="769"/>
      <c r="DF18" s="770"/>
      <c r="DG18" s="768" t="s">
        <v>497</v>
      </c>
      <c r="DH18" s="769"/>
      <c r="DI18" s="769"/>
      <c r="DJ18" s="769"/>
      <c r="DK18" s="770"/>
      <c r="DL18" s="768" t="s">
        <v>497</v>
      </c>
      <c r="DM18" s="769"/>
      <c r="DN18" s="769"/>
      <c r="DO18" s="769"/>
      <c r="DP18" s="770"/>
      <c r="DQ18" s="768"/>
      <c r="DR18" s="769"/>
      <c r="DS18" s="769"/>
      <c r="DT18" s="769"/>
      <c r="DU18" s="770"/>
      <c r="DV18" s="771"/>
      <c r="DW18" s="772"/>
      <c r="DX18" s="772"/>
      <c r="DY18" s="772"/>
      <c r="DZ18" s="773"/>
      <c r="EA18" s="243"/>
    </row>
    <row r="19" spans="1:131" s="244" customFormat="1" ht="26.25" customHeight="1" x14ac:dyDescent="0.2">
      <c r="A19" s="250">
        <v>13</v>
      </c>
      <c r="B19" s="742" t="s">
        <v>374</v>
      </c>
      <c r="C19" s="743"/>
      <c r="D19" s="743"/>
      <c r="E19" s="743"/>
      <c r="F19" s="743"/>
      <c r="G19" s="743"/>
      <c r="H19" s="743"/>
      <c r="I19" s="743"/>
      <c r="J19" s="743"/>
      <c r="K19" s="743"/>
      <c r="L19" s="743"/>
      <c r="M19" s="743"/>
      <c r="N19" s="743"/>
      <c r="O19" s="743"/>
      <c r="P19" s="744"/>
      <c r="Q19" s="745">
        <v>79</v>
      </c>
      <c r="R19" s="746"/>
      <c r="S19" s="746"/>
      <c r="T19" s="746"/>
      <c r="U19" s="746"/>
      <c r="V19" s="746">
        <v>0</v>
      </c>
      <c r="W19" s="746"/>
      <c r="X19" s="746"/>
      <c r="Y19" s="746"/>
      <c r="Z19" s="746"/>
      <c r="AA19" s="746">
        <v>78</v>
      </c>
      <c r="AB19" s="746"/>
      <c r="AC19" s="746"/>
      <c r="AD19" s="746"/>
      <c r="AE19" s="747"/>
      <c r="AF19" s="748" t="s">
        <v>119</v>
      </c>
      <c r="AG19" s="749"/>
      <c r="AH19" s="749"/>
      <c r="AI19" s="749"/>
      <c r="AJ19" s="750"/>
      <c r="AK19" s="751" t="s">
        <v>497</v>
      </c>
      <c r="AL19" s="752"/>
      <c r="AM19" s="752"/>
      <c r="AN19" s="752"/>
      <c r="AO19" s="752"/>
      <c r="AP19" s="752" t="s">
        <v>497</v>
      </c>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579</v>
      </c>
      <c r="BT19" s="756"/>
      <c r="BU19" s="756"/>
      <c r="BV19" s="756"/>
      <c r="BW19" s="756"/>
      <c r="BX19" s="756"/>
      <c r="BY19" s="756"/>
      <c r="BZ19" s="756"/>
      <c r="CA19" s="756"/>
      <c r="CB19" s="756"/>
      <c r="CC19" s="756"/>
      <c r="CD19" s="756"/>
      <c r="CE19" s="756"/>
      <c r="CF19" s="756"/>
      <c r="CG19" s="757"/>
      <c r="CH19" s="768">
        <v>-22</v>
      </c>
      <c r="CI19" s="769"/>
      <c r="CJ19" s="769"/>
      <c r="CK19" s="769"/>
      <c r="CL19" s="770"/>
      <c r="CM19" s="768">
        <v>133</v>
      </c>
      <c r="CN19" s="769"/>
      <c r="CO19" s="769"/>
      <c r="CP19" s="769"/>
      <c r="CQ19" s="770"/>
      <c r="CR19" s="768">
        <v>100</v>
      </c>
      <c r="CS19" s="769"/>
      <c r="CT19" s="769"/>
      <c r="CU19" s="769"/>
      <c r="CV19" s="770"/>
      <c r="CW19" s="768" t="s">
        <v>497</v>
      </c>
      <c r="CX19" s="769"/>
      <c r="CY19" s="769"/>
      <c r="CZ19" s="769"/>
      <c r="DA19" s="770"/>
      <c r="DB19" s="768" t="s">
        <v>497</v>
      </c>
      <c r="DC19" s="769"/>
      <c r="DD19" s="769"/>
      <c r="DE19" s="769"/>
      <c r="DF19" s="770"/>
      <c r="DG19" s="768" t="s">
        <v>497</v>
      </c>
      <c r="DH19" s="769"/>
      <c r="DI19" s="769"/>
      <c r="DJ19" s="769"/>
      <c r="DK19" s="770"/>
      <c r="DL19" s="768" t="s">
        <v>497</v>
      </c>
      <c r="DM19" s="769"/>
      <c r="DN19" s="769"/>
      <c r="DO19" s="769"/>
      <c r="DP19" s="770"/>
      <c r="DQ19" s="768"/>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580</v>
      </c>
      <c r="BT20" s="756"/>
      <c r="BU20" s="756"/>
      <c r="BV20" s="756"/>
      <c r="BW20" s="756"/>
      <c r="BX20" s="756"/>
      <c r="BY20" s="756"/>
      <c r="BZ20" s="756"/>
      <c r="CA20" s="756"/>
      <c r="CB20" s="756"/>
      <c r="CC20" s="756"/>
      <c r="CD20" s="756"/>
      <c r="CE20" s="756"/>
      <c r="CF20" s="756"/>
      <c r="CG20" s="757"/>
      <c r="CH20" s="768">
        <v>-6</v>
      </c>
      <c r="CI20" s="769"/>
      <c r="CJ20" s="769"/>
      <c r="CK20" s="769"/>
      <c r="CL20" s="770"/>
      <c r="CM20" s="768">
        <v>176</v>
      </c>
      <c r="CN20" s="769"/>
      <c r="CO20" s="769"/>
      <c r="CP20" s="769"/>
      <c r="CQ20" s="770"/>
      <c r="CR20" s="768">
        <v>100</v>
      </c>
      <c r="CS20" s="769"/>
      <c r="CT20" s="769"/>
      <c r="CU20" s="769"/>
      <c r="CV20" s="770"/>
      <c r="CW20" s="768" t="s">
        <v>497</v>
      </c>
      <c r="CX20" s="769"/>
      <c r="CY20" s="769"/>
      <c r="CZ20" s="769"/>
      <c r="DA20" s="770"/>
      <c r="DB20" s="768" t="s">
        <v>497</v>
      </c>
      <c r="DC20" s="769"/>
      <c r="DD20" s="769"/>
      <c r="DE20" s="769"/>
      <c r="DF20" s="770"/>
      <c r="DG20" s="768" t="s">
        <v>497</v>
      </c>
      <c r="DH20" s="769"/>
      <c r="DI20" s="769"/>
      <c r="DJ20" s="769"/>
      <c r="DK20" s="770"/>
      <c r="DL20" s="768" t="s">
        <v>497</v>
      </c>
      <c r="DM20" s="769"/>
      <c r="DN20" s="769"/>
      <c r="DO20" s="769"/>
      <c r="DP20" s="770"/>
      <c r="DQ20" s="768"/>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581</v>
      </c>
      <c r="BT21" s="756"/>
      <c r="BU21" s="756"/>
      <c r="BV21" s="756"/>
      <c r="BW21" s="756"/>
      <c r="BX21" s="756"/>
      <c r="BY21" s="756"/>
      <c r="BZ21" s="756"/>
      <c r="CA21" s="756"/>
      <c r="CB21" s="756"/>
      <c r="CC21" s="756"/>
      <c r="CD21" s="756"/>
      <c r="CE21" s="756"/>
      <c r="CF21" s="756"/>
      <c r="CG21" s="757"/>
      <c r="CH21" s="768">
        <v>-5</v>
      </c>
      <c r="CI21" s="769"/>
      <c r="CJ21" s="769"/>
      <c r="CK21" s="769"/>
      <c r="CL21" s="770"/>
      <c r="CM21" s="768">
        <v>81</v>
      </c>
      <c r="CN21" s="769"/>
      <c r="CO21" s="769"/>
      <c r="CP21" s="769"/>
      <c r="CQ21" s="770"/>
      <c r="CR21" s="768">
        <v>10</v>
      </c>
      <c r="CS21" s="769"/>
      <c r="CT21" s="769"/>
      <c r="CU21" s="769"/>
      <c r="CV21" s="770"/>
      <c r="CW21" s="768" t="s">
        <v>497</v>
      </c>
      <c r="CX21" s="769"/>
      <c r="CY21" s="769"/>
      <c r="CZ21" s="769"/>
      <c r="DA21" s="770"/>
      <c r="DB21" s="768" t="s">
        <v>497</v>
      </c>
      <c r="DC21" s="769"/>
      <c r="DD21" s="769"/>
      <c r="DE21" s="769"/>
      <c r="DF21" s="770"/>
      <c r="DG21" s="768" t="s">
        <v>497</v>
      </c>
      <c r="DH21" s="769"/>
      <c r="DI21" s="769"/>
      <c r="DJ21" s="769"/>
      <c r="DK21" s="770"/>
      <c r="DL21" s="768" t="s">
        <v>497</v>
      </c>
      <c r="DM21" s="769"/>
      <c r="DN21" s="769"/>
      <c r="DO21" s="769"/>
      <c r="DP21" s="770"/>
      <c r="DQ21" s="768"/>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375</v>
      </c>
      <c r="BA22" s="799"/>
      <c r="BB22" s="799"/>
      <c r="BC22" s="799"/>
      <c r="BD22" s="800"/>
      <c r="BE22" s="242"/>
      <c r="BF22" s="242"/>
      <c r="BG22" s="242"/>
      <c r="BH22" s="242"/>
      <c r="BI22" s="242"/>
      <c r="BJ22" s="242"/>
      <c r="BK22" s="242"/>
      <c r="BL22" s="242"/>
      <c r="BM22" s="242"/>
      <c r="BN22" s="242"/>
      <c r="BO22" s="242"/>
      <c r="BP22" s="242"/>
      <c r="BQ22" s="251">
        <v>16</v>
      </c>
      <c r="BR22" s="252"/>
      <c r="BS22" s="755" t="s">
        <v>582</v>
      </c>
      <c r="BT22" s="756"/>
      <c r="BU22" s="756"/>
      <c r="BV22" s="756"/>
      <c r="BW22" s="756"/>
      <c r="BX22" s="756"/>
      <c r="BY22" s="756"/>
      <c r="BZ22" s="756"/>
      <c r="CA22" s="756"/>
      <c r="CB22" s="756"/>
      <c r="CC22" s="756"/>
      <c r="CD22" s="756"/>
      <c r="CE22" s="756"/>
      <c r="CF22" s="756"/>
      <c r="CG22" s="757"/>
      <c r="CH22" s="768">
        <v>-7.9050000000000002</v>
      </c>
      <c r="CI22" s="769"/>
      <c r="CJ22" s="769"/>
      <c r="CK22" s="769"/>
      <c r="CL22" s="770"/>
      <c r="CM22" s="768">
        <v>1984.056</v>
      </c>
      <c r="CN22" s="769"/>
      <c r="CO22" s="769"/>
      <c r="CP22" s="769"/>
      <c r="CQ22" s="770"/>
      <c r="CR22" s="768">
        <v>61</v>
      </c>
      <c r="CS22" s="769"/>
      <c r="CT22" s="769"/>
      <c r="CU22" s="769"/>
      <c r="CV22" s="770"/>
      <c r="CW22" s="768">
        <v>552</v>
      </c>
      <c r="CX22" s="769"/>
      <c r="CY22" s="769"/>
      <c r="CZ22" s="769"/>
      <c r="DA22" s="770"/>
      <c r="DB22" s="768">
        <v>36336</v>
      </c>
      <c r="DC22" s="769"/>
      <c r="DD22" s="769"/>
      <c r="DE22" s="769"/>
      <c r="DF22" s="770"/>
      <c r="DG22" s="768" t="s">
        <v>497</v>
      </c>
      <c r="DH22" s="769"/>
      <c r="DI22" s="769"/>
      <c r="DJ22" s="769"/>
      <c r="DK22" s="770"/>
      <c r="DL22" s="768">
        <v>5631</v>
      </c>
      <c r="DM22" s="769"/>
      <c r="DN22" s="769"/>
      <c r="DO22" s="769"/>
      <c r="DP22" s="770"/>
      <c r="DQ22" s="768"/>
      <c r="DR22" s="769"/>
      <c r="DS22" s="769"/>
      <c r="DT22" s="769"/>
      <c r="DU22" s="770"/>
      <c r="DV22" s="771"/>
      <c r="DW22" s="772"/>
      <c r="DX22" s="772"/>
      <c r="DY22" s="772"/>
      <c r="DZ22" s="773"/>
      <c r="EA22" s="243"/>
    </row>
    <row r="23" spans="1:131" s="244" customFormat="1" ht="26.25" customHeight="1" thickBot="1" x14ac:dyDescent="0.25">
      <c r="A23" s="253" t="s">
        <v>376</v>
      </c>
      <c r="B23" s="783" t="s">
        <v>377</v>
      </c>
      <c r="C23" s="784"/>
      <c r="D23" s="784"/>
      <c r="E23" s="784"/>
      <c r="F23" s="784"/>
      <c r="G23" s="784"/>
      <c r="H23" s="784"/>
      <c r="I23" s="784"/>
      <c r="J23" s="784"/>
      <c r="K23" s="784"/>
      <c r="L23" s="784"/>
      <c r="M23" s="784"/>
      <c r="N23" s="784"/>
      <c r="O23" s="784"/>
      <c r="P23" s="785"/>
      <c r="Q23" s="786">
        <v>3589787</v>
      </c>
      <c r="R23" s="787"/>
      <c r="S23" s="787"/>
      <c r="T23" s="787"/>
      <c r="U23" s="787"/>
      <c r="V23" s="787">
        <v>3533919</v>
      </c>
      <c r="W23" s="787"/>
      <c r="X23" s="787"/>
      <c r="Y23" s="787"/>
      <c r="Z23" s="787"/>
      <c r="AA23" s="787">
        <v>55869</v>
      </c>
      <c r="AB23" s="787"/>
      <c r="AC23" s="787"/>
      <c r="AD23" s="787"/>
      <c r="AE23" s="788"/>
      <c r="AF23" s="789">
        <v>36681</v>
      </c>
      <c r="AG23" s="787"/>
      <c r="AH23" s="787"/>
      <c r="AI23" s="787"/>
      <c r="AJ23" s="790"/>
      <c r="AK23" s="791"/>
      <c r="AL23" s="792"/>
      <c r="AM23" s="792"/>
      <c r="AN23" s="792"/>
      <c r="AO23" s="792"/>
      <c r="AP23" s="787">
        <v>5799160</v>
      </c>
      <c r="AQ23" s="787"/>
      <c r="AR23" s="787"/>
      <c r="AS23" s="787"/>
      <c r="AT23" s="787"/>
      <c r="AU23" s="793"/>
      <c r="AV23" s="793"/>
      <c r="AW23" s="793"/>
      <c r="AX23" s="793"/>
      <c r="AY23" s="794"/>
      <c r="AZ23" s="802" t="s">
        <v>378</v>
      </c>
      <c r="BA23" s="803"/>
      <c r="BB23" s="803"/>
      <c r="BC23" s="803"/>
      <c r="BD23" s="804"/>
      <c r="BE23" s="242"/>
      <c r="BF23" s="242"/>
      <c r="BG23" s="242"/>
      <c r="BH23" s="242"/>
      <c r="BI23" s="242"/>
      <c r="BJ23" s="242"/>
      <c r="BK23" s="242"/>
      <c r="BL23" s="242"/>
      <c r="BM23" s="242"/>
      <c r="BN23" s="242"/>
      <c r="BO23" s="242"/>
      <c r="BP23" s="242"/>
      <c r="BQ23" s="251">
        <v>17</v>
      </c>
      <c r="BR23" s="252"/>
      <c r="BS23" s="755" t="s">
        <v>583</v>
      </c>
      <c r="BT23" s="756"/>
      <c r="BU23" s="756"/>
      <c r="BV23" s="756"/>
      <c r="BW23" s="756"/>
      <c r="BX23" s="756"/>
      <c r="BY23" s="756"/>
      <c r="BZ23" s="756"/>
      <c r="CA23" s="756"/>
      <c r="CB23" s="756"/>
      <c r="CC23" s="756"/>
      <c r="CD23" s="756"/>
      <c r="CE23" s="756"/>
      <c r="CF23" s="756"/>
      <c r="CG23" s="757"/>
      <c r="CH23" s="768">
        <v>-6</v>
      </c>
      <c r="CI23" s="769"/>
      <c r="CJ23" s="769"/>
      <c r="CK23" s="769"/>
      <c r="CL23" s="770"/>
      <c r="CM23" s="768">
        <v>1000</v>
      </c>
      <c r="CN23" s="769"/>
      <c r="CO23" s="769"/>
      <c r="CP23" s="769"/>
      <c r="CQ23" s="770"/>
      <c r="CR23" s="768">
        <v>9</v>
      </c>
      <c r="CS23" s="769"/>
      <c r="CT23" s="769"/>
      <c r="CU23" s="769"/>
      <c r="CV23" s="770"/>
      <c r="CW23" s="768">
        <v>0</v>
      </c>
      <c r="CX23" s="769"/>
      <c r="CY23" s="769"/>
      <c r="CZ23" s="769"/>
      <c r="DA23" s="770"/>
      <c r="DB23" s="768" t="s">
        <v>497</v>
      </c>
      <c r="DC23" s="769"/>
      <c r="DD23" s="769"/>
      <c r="DE23" s="769"/>
      <c r="DF23" s="770"/>
      <c r="DG23" s="768" t="s">
        <v>497</v>
      </c>
      <c r="DH23" s="769"/>
      <c r="DI23" s="769"/>
      <c r="DJ23" s="769"/>
      <c r="DK23" s="770"/>
      <c r="DL23" s="768" t="s">
        <v>497</v>
      </c>
      <c r="DM23" s="769"/>
      <c r="DN23" s="769"/>
      <c r="DO23" s="769"/>
      <c r="DP23" s="770"/>
      <c r="DQ23" s="768"/>
      <c r="DR23" s="769"/>
      <c r="DS23" s="769"/>
      <c r="DT23" s="769"/>
      <c r="DU23" s="770"/>
      <c r="DV23" s="771"/>
      <c r="DW23" s="772"/>
      <c r="DX23" s="772"/>
      <c r="DY23" s="772"/>
      <c r="DZ23" s="773"/>
      <c r="EA23" s="243"/>
    </row>
    <row r="24" spans="1:131" s="244" customFormat="1" ht="26.25" customHeight="1" x14ac:dyDescent="0.2">
      <c r="A24" s="801" t="s">
        <v>379</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584</v>
      </c>
      <c r="BT24" s="756"/>
      <c r="BU24" s="756"/>
      <c r="BV24" s="756"/>
      <c r="BW24" s="756"/>
      <c r="BX24" s="756"/>
      <c r="BY24" s="756"/>
      <c r="BZ24" s="756"/>
      <c r="CA24" s="756"/>
      <c r="CB24" s="756"/>
      <c r="CC24" s="756"/>
      <c r="CD24" s="756"/>
      <c r="CE24" s="756"/>
      <c r="CF24" s="756"/>
      <c r="CG24" s="757"/>
      <c r="CH24" s="768">
        <v>-1</v>
      </c>
      <c r="CI24" s="769"/>
      <c r="CJ24" s="769"/>
      <c r="CK24" s="769"/>
      <c r="CL24" s="770"/>
      <c r="CM24" s="768">
        <v>68</v>
      </c>
      <c r="CN24" s="769"/>
      <c r="CO24" s="769"/>
      <c r="CP24" s="769"/>
      <c r="CQ24" s="770"/>
      <c r="CR24" s="768">
        <v>3</v>
      </c>
      <c r="CS24" s="769"/>
      <c r="CT24" s="769"/>
      <c r="CU24" s="769"/>
      <c r="CV24" s="770"/>
      <c r="CW24" s="768">
        <v>24</v>
      </c>
      <c r="CX24" s="769"/>
      <c r="CY24" s="769"/>
      <c r="CZ24" s="769"/>
      <c r="DA24" s="770"/>
      <c r="DB24" s="768" t="s">
        <v>497</v>
      </c>
      <c r="DC24" s="769"/>
      <c r="DD24" s="769"/>
      <c r="DE24" s="769"/>
      <c r="DF24" s="770"/>
      <c r="DG24" s="768" t="s">
        <v>497</v>
      </c>
      <c r="DH24" s="769"/>
      <c r="DI24" s="769"/>
      <c r="DJ24" s="769"/>
      <c r="DK24" s="770"/>
      <c r="DL24" s="768" t="s">
        <v>497</v>
      </c>
      <c r="DM24" s="769"/>
      <c r="DN24" s="769"/>
      <c r="DO24" s="769"/>
      <c r="DP24" s="770"/>
      <c r="DQ24" s="768"/>
      <c r="DR24" s="769"/>
      <c r="DS24" s="769"/>
      <c r="DT24" s="769"/>
      <c r="DU24" s="770"/>
      <c r="DV24" s="771"/>
      <c r="DW24" s="772"/>
      <c r="DX24" s="772"/>
      <c r="DY24" s="772"/>
      <c r="DZ24" s="773"/>
      <c r="EA24" s="243"/>
    </row>
    <row r="25" spans="1:131" s="236" customFormat="1" ht="26.25" customHeight="1" thickBot="1" x14ac:dyDescent="0.25">
      <c r="A25" s="736" t="s">
        <v>380</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585</v>
      </c>
      <c r="BT25" s="756"/>
      <c r="BU25" s="756"/>
      <c r="BV25" s="756"/>
      <c r="BW25" s="756"/>
      <c r="BX25" s="756"/>
      <c r="BY25" s="756"/>
      <c r="BZ25" s="756"/>
      <c r="CA25" s="756"/>
      <c r="CB25" s="756"/>
      <c r="CC25" s="756"/>
      <c r="CD25" s="756"/>
      <c r="CE25" s="756"/>
      <c r="CF25" s="756"/>
      <c r="CG25" s="757"/>
      <c r="CH25" s="768">
        <v>20.047999999999998</v>
      </c>
      <c r="CI25" s="769"/>
      <c r="CJ25" s="769"/>
      <c r="CK25" s="769"/>
      <c r="CL25" s="770"/>
      <c r="CM25" s="768">
        <v>1531.2650000000001</v>
      </c>
      <c r="CN25" s="769"/>
      <c r="CO25" s="769"/>
      <c r="CP25" s="769"/>
      <c r="CQ25" s="770"/>
      <c r="CR25" s="768">
        <v>10</v>
      </c>
      <c r="CS25" s="769"/>
      <c r="CT25" s="769"/>
      <c r="CU25" s="769"/>
      <c r="CV25" s="770"/>
      <c r="CW25" s="768">
        <v>7</v>
      </c>
      <c r="CX25" s="769"/>
      <c r="CY25" s="769"/>
      <c r="CZ25" s="769"/>
      <c r="DA25" s="770"/>
      <c r="DB25" s="768" t="s">
        <v>497</v>
      </c>
      <c r="DC25" s="769"/>
      <c r="DD25" s="769"/>
      <c r="DE25" s="769"/>
      <c r="DF25" s="770"/>
      <c r="DG25" s="768" t="s">
        <v>497</v>
      </c>
      <c r="DH25" s="769"/>
      <c r="DI25" s="769"/>
      <c r="DJ25" s="769"/>
      <c r="DK25" s="770"/>
      <c r="DL25" s="768" t="s">
        <v>497</v>
      </c>
      <c r="DM25" s="769"/>
      <c r="DN25" s="769"/>
      <c r="DO25" s="769"/>
      <c r="DP25" s="770"/>
      <c r="DQ25" s="768"/>
      <c r="DR25" s="769"/>
      <c r="DS25" s="769"/>
      <c r="DT25" s="769"/>
      <c r="DU25" s="770"/>
      <c r="DV25" s="771"/>
      <c r="DW25" s="772"/>
      <c r="DX25" s="772"/>
      <c r="DY25" s="772"/>
      <c r="DZ25" s="773"/>
      <c r="EA25" s="235"/>
    </row>
    <row r="26" spans="1:131" s="236" customFormat="1" ht="26.25" customHeight="1" x14ac:dyDescent="0.2">
      <c r="A26" s="727" t="s">
        <v>344</v>
      </c>
      <c r="B26" s="728"/>
      <c r="C26" s="728"/>
      <c r="D26" s="728"/>
      <c r="E26" s="728"/>
      <c r="F26" s="728"/>
      <c r="G26" s="728"/>
      <c r="H26" s="728"/>
      <c r="I26" s="728"/>
      <c r="J26" s="728"/>
      <c r="K26" s="728"/>
      <c r="L26" s="728"/>
      <c r="M26" s="728"/>
      <c r="N26" s="728"/>
      <c r="O26" s="728"/>
      <c r="P26" s="729"/>
      <c r="Q26" s="704" t="s">
        <v>381</v>
      </c>
      <c r="R26" s="705"/>
      <c r="S26" s="705"/>
      <c r="T26" s="705"/>
      <c r="U26" s="706"/>
      <c r="V26" s="704" t="s">
        <v>382</v>
      </c>
      <c r="W26" s="705"/>
      <c r="X26" s="705"/>
      <c r="Y26" s="705"/>
      <c r="Z26" s="706"/>
      <c r="AA26" s="704" t="s">
        <v>383</v>
      </c>
      <c r="AB26" s="705"/>
      <c r="AC26" s="705"/>
      <c r="AD26" s="705"/>
      <c r="AE26" s="705"/>
      <c r="AF26" s="805" t="s">
        <v>384</v>
      </c>
      <c r="AG26" s="806"/>
      <c r="AH26" s="806"/>
      <c r="AI26" s="806"/>
      <c r="AJ26" s="807"/>
      <c r="AK26" s="705" t="s">
        <v>385</v>
      </c>
      <c r="AL26" s="705"/>
      <c r="AM26" s="705"/>
      <c r="AN26" s="705"/>
      <c r="AO26" s="706"/>
      <c r="AP26" s="704" t="s">
        <v>386</v>
      </c>
      <c r="AQ26" s="705"/>
      <c r="AR26" s="705"/>
      <c r="AS26" s="705"/>
      <c r="AT26" s="706"/>
      <c r="AU26" s="704" t="s">
        <v>387</v>
      </c>
      <c r="AV26" s="705"/>
      <c r="AW26" s="705"/>
      <c r="AX26" s="705"/>
      <c r="AY26" s="706"/>
      <c r="AZ26" s="704" t="s">
        <v>388</v>
      </c>
      <c r="BA26" s="705"/>
      <c r="BB26" s="705"/>
      <c r="BC26" s="705"/>
      <c r="BD26" s="706"/>
      <c r="BE26" s="704" t="s">
        <v>351</v>
      </c>
      <c r="BF26" s="705"/>
      <c r="BG26" s="705"/>
      <c r="BH26" s="705"/>
      <c r="BI26" s="716"/>
      <c r="BJ26" s="241"/>
      <c r="BK26" s="241"/>
      <c r="BL26" s="241"/>
      <c r="BM26" s="241"/>
      <c r="BN26" s="241"/>
      <c r="BO26" s="254"/>
      <c r="BP26" s="254"/>
      <c r="BQ26" s="251">
        <v>20</v>
      </c>
      <c r="BR26" s="252"/>
      <c r="BS26" s="755" t="s">
        <v>586</v>
      </c>
      <c r="BT26" s="756"/>
      <c r="BU26" s="756"/>
      <c r="BV26" s="756"/>
      <c r="BW26" s="756"/>
      <c r="BX26" s="756"/>
      <c r="BY26" s="756"/>
      <c r="BZ26" s="756"/>
      <c r="CA26" s="756"/>
      <c r="CB26" s="756"/>
      <c r="CC26" s="756"/>
      <c r="CD26" s="756"/>
      <c r="CE26" s="756"/>
      <c r="CF26" s="756"/>
      <c r="CG26" s="757"/>
      <c r="CH26" s="768">
        <v>-35</v>
      </c>
      <c r="CI26" s="769"/>
      <c r="CJ26" s="769"/>
      <c r="CK26" s="769"/>
      <c r="CL26" s="770"/>
      <c r="CM26" s="768">
        <v>503</v>
      </c>
      <c r="CN26" s="769"/>
      <c r="CO26" s="769"/>
      <c r="CP26" s="769"/>
      <c r="CQ26" s="770"/>
      <c r="CR26" s="768">
        <v>214</v>
      </c>
      <c r="CS26" s="769"/>
      <c r="CT26" s="769"/>
      <c r="CU26" s="769"/>
      <c r="CV26" s="770"/>
      <c r="CW26" s="768" t="s">
        <v>497</v>
      </c>
      <c r="CX26" s="769"/>
      <c r="CY26" s="769"/>
      <c r="CZ26" s="769"/>
      <c r="DA26" s="770"/>
      <c r="DB26" s="768" t="s">
        <v>497</v>
      </c>
      <c r="DC26" s="769"/>
      <c r="DD26" s="769"/>
      <c r="DE26" s="769"/>
      <c r="DF26" s="770"/>
      <c r="DG26" s="768" t="s">
        <v>497</v>
      </c>
      <c r="DH26" s="769"/>
      <c r="DI26" s="769"/>
      <c r="DJ26" s="769"/>
      <c r="DK26" s="770"/>
      <c r="DL26" s="768" t="s">
        <v>497</v>
      </c>
      <c r="DM26" s="769"/>
      <c r="DN26" s="769"/>
      <c r="DO26" s="769"/>
      <c r="DP26" s="770"/>
      <c r="DQ26" s="768"/>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587</v>
      </c>
      <c r="BT27" s="756"/>
      <c r="BU27" s="756"/>
      <c r="BV27" s="756"/>
      <c r="BW27" s="756"/>
      <c r="BX27" s="756"/>
      <c r="BY27" s="756"/>
      <c r="BZ27" s="756"/>
      <c r="CA27" s="756"/>
      <c r="CB27" s="756"/>
      <c r="CC27" s="756"/>
      <c r="CD27" s="756"/>
      <c r="CE27" s="756"/>
      <c r="CF27" s="756"/>
      <c r="CG27" s="757"/>
      <c r="CH27" s="768">
        <v>-59</v>
      </c>
      <c r="CI27" s="769"/>
      <c r="CJ27" s="769"/>
      <c r="CK27" s="769"/>
      <c r="CL27" s="770"/>
      <c r="CM27" s="768">
        <v>118</v>
      </c>
      <c r="CN27" s="769"/>
      <c r="CO27" s="769"/>
      <c r="CP27" s="769"/>
      <c r="CQ27" s="770"/>
      <c r="CR27" s="768">
        <v>118</v>
      </c>
      <c r="CS27" s="769"/>
      <c r="CT27" s="769"/>
      <c r="CU27" s="769"/>
      <c r="CV27" s="770"/>
      <c r="CW27" s="768">
        <v>1</v>
      </c>
      <c r="CX27" s="769"/>
      <c r="CY27" s="769"/>
      <c r="CZ27" s="769"/>
      <c r="DA27" s="770"/>
      <c r="DB27" s="768" t="s">
        <v>497</v>
      </c>
      <c r="DC27" s="769"/>
      <c r="DD27" s="769"/>
      <c r="DE27" s="769"/>
      <c r="DF27" s="770"/>
      <c r="DG27" s="768" t="s">
        <v>497</v>
      </c>
      <c r="DH27" s="769"/>
      <c r="DI27" s="769"/>
      <c r="DJ27" s="769"/>
      <c r="DK27" s="770"/>
      <c r="DL27" s="768" t="s">
        <v>497</v>
      </c>
      <c r="DM27" s="769"/>
      <c r="DN27" s="769"/>
      <c r="DO27" s="769"/>
      <c r="DP27" s="770"/>
      <c r="DQ27" s="768"/>
      <c r="DR27" s="769"/>
      <c r="DS27" s="769"/>
      <c r="DT27" s="769"/>
      <c r="DU27" s="770"/>
      <c r="DV27" s="771"/>
      <c r="DW27" s="772"/>
      <c r="DX27" s="772"/>
      <c r="DY27" s="772"/>
      <c r="DZ27" s="773"/>
      <c r="EA27" s="235"/>
    </row>
    <row r="28" spans="1:131" s="236" customFormat="1" ht="26.25" customHeight="1" thickTop="1" x14ac:dyDescent="0.2">
      <c r="A28" s="255">
        <v>1</v>
      </c>
      <c r="B28" s="718" t="s">
        <v>389</v>
      </c>
      <c r="C28" s="719"/>
      <c r="D28" s="719"/>
      <c r="E28" s="719"/>
      <c r="F28" s="719"/>
      <c r="G28" s="719"/>
      <c r="H28" s="719"/>
      <c r="I28" s="719"/>
      <c r="J28" s="719"/>
      <c r="K28" s="719"/>
      <c r="L28" s="719"/>
      <c r="M28" s="719"/>
      <c r="N28" s="719"/>
      <c r="O28" s="719"/>
      <c r="P28" s="720"/>
      <c r="Q28" s="815">
        <v>837614</v>
      </c>
      <c r="R28" s="816"/>
      <c r="S28" s="816"/>
      <c r="T28" s="816"/>
      <c r="U28" s="816"/>
      <c r="V28" s="816">
        <v>837491</v>
      </c>
      <c r="W28" s="816"/>
      <c r="X28" s="816"/>
      <c r="Y28" s="816"/>
      <c r="Z28" s="816"/>
      <c r="AA28" s="816">
        <v>122</v>
      </c>
      <c r="AB28" s="816"/>
      <c r="AC28" s="816"/>
      <c r="AD28" s="816"/>
      <c r="AE28" s="817"/>
      <c r="AF28" s="818">
        <v>122</v>
      </c>
      <c r="AG28" s="816"/>
      <c r="AH28" s="816"/>
      <c r="AI28" s="816"/>
      <c r="AJ28" s="819"/>
      <c r="AK28" s="820">
        <v>54134</v>
      </c>
      <c r="AL28" s="811"/>
      <c r="AM28" s="811"/>
      <c r="AN28" s="811"/>
      <c r="AO28" s="811"/>
      <c r="AP28" s="811" t="s">
        <v>497</v>
      </c>
      <c r="AQ28" s="811"/>
      <c r="AR28" s="811"/>
      <c r="AS28" s="811"/>
      <c r="AT28" s="811"/>
      <c r="AU28" s="811" t="s">
        <v>497</v>
      </c>
      <c r="AV28" s="811"/>
      <c r="AW28" s="811"/>
      <c r="AX28" s="811"/>
      <c r="AY28" s="811"/>
      <c r="AZ28" s="812" t="s">
        <v>497</v>
      </c>
      <c r="BA28" s="812"/>
      <c r="BB28" s="812"/>
      <c r="BC28" s="812"/>
      <c r="BD28" s="812"/>
      <c r="BE28" s="813"/>
      <c r="BF28" s="813"/>
      <c r="BG28" s="813"/>
      <c r="BH28" s="813"/>
      <c r="BI28" s="814"/>
      <c r="BJ28" s="241"/>
      <c r="BK28" s="241"/>
      <c r="BL28" s="241"/>
      <c r="BM28" s="241"/>
      <c r="BN28" s="241"/>
      <c r="BO28" s="254"/>
      <c r="BP28" s="254"/>
      <c r="BQ28" s="251">
        <v>22</v>
      </c>
      <c r="BR28" s="252"/>
      <c r="BS28" s="755" t="s">
        <v>588</v>
      </c>
      <c r="BT28" s="756"/>
      <c r="BU28" s="756"/>
      <c r="BV28" s="756"/>
      <c r="BW28" s="756"/>
      <c r="BX28" s="756"/>
      <c r="BY28" s="756"/>
      <c r="BZ28" s="756"/>
      <c r="CA28" s="756"/>
      <c r="CB28" s="756"/>
      <c r="CC28" s="756"/>
      <c r="CD28" s="756"/>
      <c r="CE28" s="756"/>
      <c r="CF28" s="756"/>
      <c r="CG28" s="757"/>
      <c r="CH28" s="768">
        <v>1</v>
      </c>
      <c r="CI28" s="769"/>
      <c r="CJ28" s="769"/>
      <c r="CK28" s="769"/>
      <c r="CL28" s="770"/>
      <c r="CM28" s="768">
        <v>160</v>
      </c>
      <c r="CN28" s="769"/>
      <c r="CO28" s="769"/>
      <c r="CP28" s="769"/>
      <c r="CQ28" s="770"/>
      <c r="CR28" s="768">
        <v>1</v>
      </c>
      <c r="CS28" s="769"/>
      <c r="CT28" s="769"/>
      <c r="CU28" s="769"/>
      <c r="CV28" s="770"/>
      <c r="CW28" s="768" t="s">
        <v>497</v>
      </c>
      <c r="CX28" s="769"/>
      <c r="CY28" s="769"/>
      <c r="CZ28" s="769"/>
      <c r="DA28" s="770"/>
      <c r="DB28" s="768" t="s">
        <v>497</v>
      </c>
      <c r="DC28" s="769"/>
      <c r="DD28" s="769"/>
      <c r="DE28" s="769"/>
      <c r="DF28" s="770"/>
      <c r="DG28" s="768" t="s">
        <v>497</v>
      </c>
      <c r="DH28" s="769"/>
      <c r="DI28" s="769"/>
      <c r="DJ28" s="769"/>
      <c r="DK28" s="770"/>
      <c r="DL28" s="768" t="s">
        <v>497</v>
      </c>
      <c r="DM28" s="769"/>
      <c r="DN28" s="769"/>
      <c r="DO28" s="769"/>
      <c r="DP28" s="770"/>
      <c r="DQ28" s="768"/>
      <c r="DR28" s="769"/>
      <c r="DS28" s="769"/>
      <c r="DT28" s="769"/>
      <c r="DU28" s="770"/>
      <c r="DV28" s="771"/>
      <c r="DW28" s="772"/>
      <c r="DX28" s="772"/>
      <c r="DY28" s="772"/>
      <c r="DZ28" s="773"/>
      <c r="EA28" s="235"/>
    </row>
    <row r="29" spans="1:131" s="236" customFormat="1" ht="26.25" customHeight="1" x14ac:dyDescent="0.2">
      <c r="A29" s="255">
        <v>2</v>
      </c>
      <c r="B29" s="742" t="s">
        <v>390</v>
      </c>
      <c r="C29" s="743"/>
      <c r="D29" s="743"/>
      <c r="E29" s="743"/>
      <c r="F29" s="743"/>
      <c r="G29" s="743"/>
      <c r="H29" s="743"/>
      <c r="I29" s="743"/>
      <c r="J29" s="743"/>
      <c r="K29" s="743"/>
      <c r="L29" s="743"/>
      <c r="M29" s="743"/>
      <c r="N29" s="743"/>
      <c r="O29" s="743"/>
      <c r="P29" s="744"/>
      <c r="Q29" s="745">
        <v>746</v>
      </c>
      <c r="R29" s="746"/>
      <c r="S29" s="746"/>
      <c r="T29" s="746"/>
      <c r="U29" s="746"/>
      <c r="V29" s="746">
        <v>621</v>
      </c>
      <c r="W29" s="746"/>
      <c r="X29" s="746"/>
      <c r="Y29" s="746"/>
      <c r="Z29" s="746"/>
      <c r="AA29" s="746">
        <v>125</v>
      </c>
      <c r="AB29" s="746"/>
      <c r="AC29" s="746"/>
      <c r="AD29" s="746"/>
      <c r="AE29" s="747"/>
      <c r="AF29" s="821">
        <v>1780</v>
      </c>
      <c r="AG29" s="746"/>
      <c r="AH29" s="746"/>
      <c r="AI29" s="746"/>
      <c r="AJ29" s="822"/>
      <c r="AK29" s="825">
        <v>121</v>
      </c>
      <c r="AL29" s="826"/>
      <c r="AM29" s="826"/>
      <c r="AN29" s="826"/>
      <c r="AO29" s="826"/>
      <c r="AP29" s="826">
        <v>955</v>
      </c>
      <c r="AQ29" s="826"/>
      <c r="AR29" s="826"/>
      <c r="AS29" s="826"/>
      <c r="AT29" s="826"/>
      <c r="AU29" s="826">
        <v>446</v>
      </c>
      <c r="AV29" s="826"/>
      <c r="AW29" s="826"/>
      <c r="AX29" s="826"/>
      <c r="AY29" s="826"/>
      <c r="AZ29" s="827" t="s">
        <v>497</v>
      </c>
      <c r="BA29" s="827"/>
      <c r="BB29" s="827"/>
      <c r="BC29" s="827"/>
      <c r="BD29" s="827"/>
      <c r="BE29" s="823" t="s">
        <v>391</v>
      </c>
      <c r="BF29" s="823"/>
      <c r="BG29" s="823"/>
      <c r="BH29" s="823"/>
      <c r="BI29" s="824"/>
      <c r="BJ29" s="241"/>
      <c r="BK29" s="241"/>
      <c r="BL29" s="241"/>
      <c r="BM29" s="241"/>
      <c r="BN29" s="241"/>
      <c r="BO29" s="254"/>
      <c r="BP29" s="254"/>
      <c r="BQ29" s="251">
        <v>23</v>
      </c>
      <c r="BR29" s="252"/>
      <c r="BS29" s="755" t="s">
        <v>589</v>
      </c>
      <c r="BT29" s="756"/>
      <c r="BU29" s="756"/>
      <c r="BV29" s="756"/>
      <c r="BW29" s="756"/>
      <c r="BX29" s="756"/>
      <c r="BY29" s="756"/>
      <c r="BZ29" s="756"/>
      <c r="CA29" s="756"/>
      <c r="CB29" s="756"/>
      <c r="CC29" s="756"/>
      <c r="CD29" s="756"/>
      <c r="CE29" s="756"/>
      <c r="CF29" s="756"/>
      <c r="CG29" s="757"/>
      <c r="CH29" s="768">
        <v>1</v>
      </c>
      <c r="CI29" s="769"/>
      <c r="CJ29" s="769"/>
      <c r="CK29" s="769"/>
      <c r="CL29" s="770"/>
      <c r="CM29" s="768">
        <v>296</v>
      </c>
      <c r="CN29" s="769"/>
      <c r="CO29" s="769"/>
      <c r="CP29" s="769"/>
      <c r="CQ29" s="770"/>
      <c r="CR29" s="768">
        <v>100</v>
      </c>
      <c r="CS29" s="769"/>
      <c r="CT29" s="769"/>
      <c r="CU29" s="769"/>
      <c r="CV29" s="770"/>
      <c r="CW29" s="768">
        <v>9</v>
      </c>
      <c r="CX29" s="769"/>
      <c r="CY29" s="769"/>
      <c r="CZ29" s="769"/>
      <c r="DA29" s="770"/>
      <c r="DB29" s="768" t="s">
        <v>497</v>
      </c>
      <c r="DC29" s="769"/>
      <c r="DD29" s="769"/>
      <c r="DE29" s="769"/>
      <c r="DF29" s="770"/>
      <c r="DG29" s="768" t="s">
        <v>497</v>
      </c>
      <c r="DH29" s="769"/>
      <c r="DI29" s="769"/>
      <c r="DJ29" s="769"/>
      <c r="DK29" s="770"/>
      <c r="DL29" s="768" t="s">
        <v>497</v>
      </c>
      <c r="DM29" s="769"/>
      <c r="DN29" s="769"/>
      <c r="DO29" s="769"/>
      <c r="DP29" s="770"/>
      <c r="DQ29" s="768"/>
      <c r="DR29" s="769"/>
      <c r="DS29" s="769"/>
      <c r="DT29" s="769"/>
      <c r="DU29" s="770"/>
      <c r="DV29" s="771"/>
      <c r="DW29" s="772"/>
      <c r="DX29" s="772"/>
      <c r="DY29" s="772"/>
      <c r="DZ29" s="773"/>
      <c r="EA29" s="235"/>
    </row>
    <row r="30" spans="1:131" s="236" customFormat="1" ht="26.25" customHeight="1" x14ac:dyDescent="0.2">
      <c r="A30" s="255">
        <v>3</v>
      </c>
      <c r="B30" s="742" t="s">
        <v>392</v>
      </c>
      <c r="C30" s="743"/>
      <c r="D30" s="743"/>
      <c r="E30" s="743"/>
      <c r="F30" s="743"/>
      <c r="G30" s="743"/>
      <c r="H30" s="743"/>
      <c r="I30" s="743"/>
      <c r="J30" s="743"/>
      <c r="K30" s="743"/>
      <c r="L30" s="743"/>
      <c r="M30" s="743"/>
      <c r="N30" s="743"/>
      <c r="O30" s="743"/>
      <c r="P30" s="744"/>
      <c r="Q30" s="745">
        <v>61412</v>
      </c>
      <c r="R30" s="746"/>
      <c r="S30" s="746"/>
      <c r="T30" s="746"/>
      <c r="U30" s="746"/>
      <c r="V30" s="746">
        <v>62805</v>
      </c>
      <c r="W30" s="746"/>
      <c r="X30" s="746"/>
      <c r="Y30" s="746"/>
      <c r="Z30" s="746"/>
      <c r="AA30" s="746">
        <v>-1393</v>
      </c>
      <c r="AB30" s="746"/>
      <c r="AC30" s="746"/>
      <c r="AD30" s="746"/>
      <c r="AE30" s="747"/>
      <c r="AF30" s="821">
        <v>1753</v>
      </c>
      <c r="AG30" s="746"/>
      <c r="AH30" s="746"/>
      <c r="AI30" s="746"/>
      <c r="AJ30" s="822"/>
      <c r="AK30" s="825">
        <v>15851</v>
      </c>
      <c r="AL30" s="826"/>
      <c r="AM30" s="826"/>
      <c r="AN30" s="826"/>
      <c r="AO30" s="826"/>
      <c r="AP30" s="826">
        <v>172423</v>
      </c>
      <c r="AQ30" s="826"/>
      <c r="AR30" s="826"/>
      <c r="AS30" s="826"/>
      <c r="AT30" s="826"/>
      <c r="AU30" s="826">
        <v>125179</v>
      </c>
      <c r="AV30" s="826"/>
      <c r="AW30" s="826"/>
      <c r="AX30" s="826"/>
      <c r="AY30" s="826"/>
      <c r="AZ30" s="827" t="s">
        <v>497</v>
      </c>
      <c r="BA30" s="827"/>
      <c r="BB30" s="827"/>
      <c r="BC30" s="827"/>
      <c r="BD30" s="827"/>
      <c r="BE30" s="823" t="s">
        <v>391</v>
      </c>
      <c r="BF30" s="823"/>
      <c r="BG30" s="823"/>
      <c r="BH30" s="823"/>
      <c r="BI30" s="824"/>
      <c r="BJ30" s="241"/>
      <c r="BK30" s="241"/>
      <c r="BL30" s="241"/>
      <c r="BM30" s="241"/>
      <c r="BN30" s="241"/>
      <c r="BO30" s="254"/>
      <c r="BP30" s="254"/>
      <c r="BQ30" s="251">
        <v>24</v>
      </c>
      <c r="BR30" s="252"/>
      <c r="BS30" s="755" t="s">
        <v>590</v>
      </c>
      <c r="BT30" s="756"/>
      <c r="BU30" s="756"/>
      <c r="BV30" s="756"/>
      <c r="BW30" s="756"/>
      <c r="BX30" s="756"/>
      <c r="BY30" s="756"/>
      <c r="BZ30" s="756"/>
      <c r="CA30" s="756"/>
      <c r="CB30" s="756"/>
      <c r="CC30" s="756"/>
      <c r="CD30" s="756"/>
      <c r="CE30" s="756"/>
      <c r="CF30" s="756"/>
      <c r="CG30" s="757"/>
      <c r="CH30" s="768">
        <v>8</v>
      </c>
      <c r="CI30" s="769"/>
      <c r="CJ30" s="769"/>
      <c r="CK30" s="769"/>
      <c r="CL30" s="770"/>
      <c r="CM30" s="768">
        <v>1955</v>
      </c>
      <c r="CN30" s="769"/>
      <c r="CO30" s="769"/>
      <c r="CP30" s="769"/>
      <c r="CQ30" s="770"/>
      <c r="CR30" s="768">
        <v>650</v>
      </c>
      <c r="CS30" s="769"/>
      <c r="CT30" s="769"/>
      <c r="CU30" s="769"/>
      <c r="CV30" s="770"/>
      <c r="CW30" s="768" t="s">
        <v>497</v>
      </c>
      <c r="CX30" s="769"/>
      <c r="CY30" s="769"/>
      <c r="CZ30" s="769"/>
      <c r="DA30" s="770"/>
      <c r="DB30" s="768" t="s">
        <v>497</v>
      </c>
      <c r="DC30" s="769"/>
      <c r="DD30" s="769"/>
      <c r="DE30" s="769"/>
      <c r="DF30" s="770"/>
      <c r="DG30" s="768" t="s">
        <v>497</v>
      </c>
      <c r="DH30" s="769"/>
      <c r="DI30" s="769"/>
      <c r="DJ30" s="769"/>
      <c r="DK30" s="770"/>
      <c r="DL30" s="768" t="s">
        <v>497</v>
      </c>
      <c r="DM30" s="769"/>
      <c r="DN30" s="769"/>
      <c r="DO30" s="769"/>
      <c r="DP30" s="770"/>
      <c r="DQ30" s="768"/>
      <c r="DR30" s="769"/>
      <c r="DS30" s="769"/>
      <c r="DT30" s="769"/>
      <c r="DU30" s="770"/>
      <c r="DV30" s="771"/>
      <c r="DW30" s="772"/>
      <c r="DX30" s="772"/>
      <c r="DY30" s="772"/>
      <c r="DZ30" s="773"/>
      <c r="EA30" s="235"/>
    </row>
    <row r="31" spans="1:131" s="236" customFormat="1" ht="26.25" customHeight="1" x14ac:dyDescent="0.2">
      <c r="A31" s="255">
        <v>4</v>
      </c>
      <c r="B31" s="742" t="s">
        <v>393</v>
      </c>
      <c r="C31" s="743"/>
      <c r="D31" s="743"/>
      <c r="E31" s="743"/>
      <c r="F31" s="743"/>
      <c r="G31" s="743"/>
      <c r="H31" s="743"/>
      <c r="I31" s="743"/>
      <c r="J31" s="743"/>
      <c r="K31" s="743"/>
      <c r="L31" s="743"/>
      <c r="M31" s="743"/>
      <c r="N31" s="743"/>
      <c r="O31" s="743"/>
      <c r="P31" s="744"/>
      <c r="Q31" s="745">
        <v>4190</v>
      </c>
      <c r="R31" s="746"/>
      <c r="S31" s="746"/>
      <c r="T31" s="746"/>
      <c r="U31" s="746"/>
      <c r="V31" s="746">
        <v>4570</v>
      </c>
      <c r="W31" s="746"/>
      <c r="X31" s="746"/>
      <c r="Y31" s="746"/>
      <c r="Z31" s="746"/>
      <c r="AA31" s="746">
        <v>-380</v>
      </c>
      <c r="AB31" s="746"/>
      <c r="AC31" s="746"/>
      <c r="AD31" s="746"/>
      <c r="AE31" s="747"/>
      <c r="AF31" s="821">
        <v>17069</v>
      </c>
      <c r="AG31" s="746"/>
      <c r="AH31" s="746"/>
      <c r="AI31" s="746"/>
      <c r="AJ31" s="822"/>
      <c r="AK31" s="825" t="s">
        <v>497</v>
      </c>
      <c r="AL31" s="826"/>
      <c r="AM31" s="826"/>
      <c r="AN31" s="826"/>
      <c r="AO31" s="826"/>
      <c r="AP31" s="826">
        <v>101920</v>
      </c>
      <c r="AQ31" s="826"/>
      <c r="AR31" s="826"/>
      <c r="AS31" s="826"/>
      <c r="AT31" s="826"/>
      <c r="AU31" s="826" t="s">
        <v>497</v>
      </c>
      <c r="AV31" s="826"/>
      <c r="AW31" s="826"/>
      <c r="AX31" s="826"/>
      <c r="AY31" s="826"/>
      <c r="AZ31" s="827" t="s">
        <v>497</v>
      </c>
      <c r="BA31" s="827"/>
      <c r="BB31" s="827"/>
      <c r="BC31" s="827"/>
      <c r="BD31" s="827"/>
      <c r="BE31" s="823" t="s">
        <v>394</v>
      </c>
      <c r="BF31" s="823"/>
      <c r="BG31" s="823"/>
      <c r="BH31" s="823"/>
      <c r="BI31" s="824"/>
      <c r="BJ31" s="241"/>
      <c r="BK31" s="241"/>
      <c r="BL31" s="241"/>
      <c r="BM31" s="241"/>
      <c r="BN31" s="241"/>
      <c r="BO31" s="254"/>
      <c r="BP31" s="254"/>
      <c r="BQ31" s="251">
        <v>25</v>
      </c>
      <c r="BR31" s="252"/>
      <c r="BS31" s="755" t="s">
        <v>591</v>
      </c>
      <c r="BT31" s="756"/>
      <c r="BU31" s="756"/>
      <c r="BV31" s="756"/>
      <c r="BW31" s="756"/>
      <c r="BX31" s="756"/>
      <c r="BY31" s="756"/>
      <c r="BZ31" s="756"/>
      <c r="CA31" s="756"/>
      <c r="CB31" s="756"/>
      <c r="CC31" s="756"/>
      <c r="CD31" s="756"/>
      <c r="CE31" s="756"/>
      <c r="CF31" s="756"/>
      <c r="CG31" s="757"/>
      <c r="CH31" s="768">
        <v>90.953000000000003</v>
      </c>
      <c r="CI31" s="769"/>
      <c r="CJ31" s="769"/>
      <c r="CK31" s="769"/>
      <c r="CL31" s="770"/>
      <c r="CM31" s="768">
        <v>3254.8130000000001</v>
      </c>
      <c r="CN31" s="769"/>
      <c r="CO31" s="769"/>
      <c r="CP31" s="769"/>
      <c r="CQ31" s="770"/>
      <c r="CR31" s="768">
        <v>2184</v>
      </c>
      <c r="CS31" s="769"/>
      <c r="CT31" s="769"/>
      <c r="CU31" s="769"/>
      <c r="CV31" s="770"/>
      <c r="CW31" s="768">
        <v>20</v>
      </c>
      <c r="CX31" s="769"/>
      <c r="CY31" s="769"/>
      <c r="CZ31" s="769"/>
      <c r="DA31" s="770"/>
      <c r="DB31" s="768" t="s">
        <v>497</v>
      </c>
      <c r="DC31" s="769"/>
      <c r="DD31" s="769"/>
      <c r="DE31" s="769"/>
      <c r="DF31" s="770"/>
      <c r="DG31" s="768" t="s">
        <v>497</v>
      </c>
      <c r="DH31" s="769"/>
      <c r="DI31" s="769"/>
      <c r="DJ31" s="769"/>
      <c r="DK31" s="770"/>
      <c r="DL31" s="768" t="s">
        <v>497</v>
      </c>
      <c r="DM31" s="769"/>
      <c r="DN31" s="769"/>
      <c r="DO31" s="769"/>
      <c r="DP31" s="770"/>
      <c r="DQ31" s="768"/>
      <c r="DR31" s="769"/>
      <c r="DS31" s="769"/>
      <c r="DT31" s="769"/>
      <c r="DU31" s="770"/>
      <c r="DV31" s="771"/>
      <c r="DW31" s="772"/>
      <c r="DX31" s="772"/>
      <c r="DY31" s="772"/>
      <c r="DZ31" s="773"/>
      <c r="EA31" s="235"/>
    </row>
    <row r="32" spans="1:131" s="236" customFormat="1" ht="26.25" customHeight="1" x14ac:dyDescent="0.2">
      <c r="A32" s="255">
        <v>5</v>
      </c>
      <c r="B32" s="742" t="s">
        <v>395</v>
      </c>
      <c r="C32" s="743"/>
      <c r="D32" s="743"/>
      <c r="E32" s="743"/>
      <c r="F32" s="743"/>
      <c r="G32" s="743"/>
      <c r="H32" s="743"/>
      <c r="I32" s="743"/>
      <c r="J32" s="743"/>
      <c r="K32" s="743"/>
      <c r="L32" s="743"/>
      <c r="M32" s="743"/>
      <c r="N32" s="743"/>
      <c r="O32" s="743"/>
      <c r="P32" s="744"/>
      <c r="Q32" s="745">
        <v>16122</v>
      </c>
      <c r="R32" s="746"/>
      <c r="S32" s="746"/>
      <c r="T32" s="746"/>
      <c r="U32" s="746"/>
      <c r="V32" s="746">
        <v>15596</v>
      </c>
      <c r="W32" s="746"/>
      <c r="X32" s="746"/>
      <c r="Y32" s="746"/>
      <c r="Z32" s="746"/>
      <c r="AA32" s="746">
        <v>525</v>
      </c>
      <c r="AB32" s="746"/>
      <c r="AC32" s="746"/>
      <c r="AD32" s="746"/>
      <c r="AE32" s="747"/>
      <c r="AF32" s="821" t="s">
        <v>364</v>
      </c>
      <c r="AG32" s="746"/>
      <c r="AH32" s="746"/>
      <c r="AI32" s="746"/>
      <c r="AJ32" s="822"/>
      <c r="AK32" s="825" t="s">
        <v>497</v>
      </c>
      <c r="AL32" s="826"/>
      <c r="AM32" s="826"/>
      <c r="AN32" s="826"/>
      <c r="AO32" s="826"/>
      <c r="AP32" s="826">
        <v>20060</v>
      </c>
      <c r="AQ32" s="826"/>
      <c r="AR32" s="826"/>
      <c r="AS32" s="826"/>
      <c r="AT32" s="826"/>
      <c r="AU32" s="826">
        <v>1159</v>
      </c>
      <c r="AV32" s="826"/>
      <c r="AW32" s="826"/>
      <c r="AX32" s="826"/>
      <c r="AY32" s="826"/>
      <c r="AZ32" s="827" t="s">
        <v>497</v>
      </c>
      <c r="BA32" s="827"/>
      <c r="BB32" s="827"/>
      <c r="BC32" s="827"/>
      <c r="BD32" s="827"/>
      <c r="BE32" s="823" t="s">
        <v>396</v>
      </c>
      <c r="BF32" s="823"/>
      <c r="BG32" s="823"/>
      <c r="BH32" s="823"/>
      <c r="BI32" s="824"/>
      <c r="BJ32" s="241"/>
      <c r="BK32" s="241"/>
      <c r="BL32" s="241"/>
      <c r="BM32" s="241"/>
      <c r="BN32" s="241"/>
      <c r="BO32" s="254"/>
      <c r="BP32" s="254"/>
      <c r="BQ32" s="251">
        <v>26</v>
      </c>
      <c r="BR32" s="252"/>
      <c r="BS32" s="755" t="s">
        <v>592</v>
      </c>
      <c r="BT32" s="756"/>
      <c r="BU32" s="756"/>
      <c r="BV32" s="756"/>
      <c r="BW32" s="756"/>
      <c r="BX32" s="756"/>
      <c r="BY32" s="756"/>
      <c r="BZ32" s="756"/>
      <c r="CA32" s="756"/>
      <c r="CB32" s="756"/>
      <c r="CC32" s="756"/>
      <c r="CD32" s="756"/>
      <c r="CE32" s="756"/>
      <c r="CF32" s="756"/>
      <c r="CG32" s="757"/>
      <c r="CH32" s="768">
        <v>-140</v>
      </c>
      <c r="CI32" s="769"/>
      <c r="CJ32" s="769"/>
      <c r="CK32" s="769"/>
      <c r="CL32" s="770"/>
      <c r="CM32" s="768">
        <v>2395</v>
      </c>
      <c r="CN32" s="769"/>
      <c r="CO32" s="769"/>
      <c r="CP32" s="769"/>
      <c r="CQ32" s="770"/>
      <c r="CR32" s="768">
        <v>1000</v>
      </c>
      <c r="CS32" s="769"/>
      <c r="CT32" s="769"/>
      <c r="CU32" s="769"/>
      <c r="CV32" s="770"/>
      <c r="CW32" s="768" t="s">
        <v>497</v>
      </c>
      <c r="CX32" s="769"/>
      <c r="CY32" s="769"/>
      <c r="CZ32" s="769"/>
      <c r="DA32" s="770"/>
      <c r="DB32" s="768" t="s">
        <v>497</v>
      </c>
      <c r="DC32" s="769"/>
      <c r="DD32" s="769"/>
      <c r="DE32" s="769"/>
      <c r="DF32" s="770"/>
      <c r="DG32" s="768" t="s">
        <v>497</v>
      </c>
      <c r="DH32" s="769"/>
      <c r="DI32" s="769"/>
      <c r="DJ32" s="769"/>
      <c r="DK32" s="770"/>
      <c r="DL32" s="768" t="s">
        <v>497</v>
      </c>
      <c r="DM32" s="769"/>
      <c r="DN32" s="769"/>
      <c r="DO32" s="769"/>
      <c r="DP32" s="770"/>
      <c r="DQ32" s="768"/>
      <c r="DR32" s="769"/>
      <c r="DS32" s="769"/>
      <c r="DT32" s="769"/>
      <c r="DU32" s="770"/>
      <c r="DV32" s="771"/>
      <c r="DW32" s="772"/>
      <c r="DX32" s="772"/>
      <c r="DY32" s="772"/>
      <c r="DZ32" s="773"/>
      <c r="EA32" s="235"/>
    </row>
    <row r="33" spans="1:131" s="236" customFormat="1" ht="26.25" customHeight="1" x14ac:dyDescent="0.2">
      <c r="A33" s="255">
        <v>6</v>
      </c>
      <c r="B33" s="742" t="s">
        <v>397</v>
      </c>
      <c r="C33" s="743"/>
      <c r="D33" s="743"/>
      <c r="E33" s="743"/>
      <c r="F33" s="743"/>
      <c r="G33" s="743"/>
      <c r="H33" s="743"/>
      <c r="I33" s="743"/>
      <c r="J33" s="743"/>
      <c r="K33" s="743"/>
      <c r="L33" s="743"/>
      <c r="M33" s="743"/>
      <c r="N33" s="743"/>
      <c r="O33" s="743"/>
      <c r="P33" s="744"/>
      <c r="Q33" s="745">
        <v>2700</v>
      </c>
      <c r="R33" s="746"/>
      <c r="S33" s="746"/>
      <c r="T33" s="746"/>
      <c r="U33" s="746"/>
      <c r="V33" s="746">
        <v>2330</v>
      </c>
      <c r="W33" s="746"/>
      <c r="X33" s="746"/>
      <c r="Y33" s="746"/>
      <c r="Z33" s="746"/>
      <c r="AA33" s="746">
        <v>369</v>
      </c>
      <c r="AB33" s="746"/>
      <c r="AC33" s="746"/>
      <c r="AD33" s="746"/>
      <c r="AE33" s="747"/>
      <c r="AF33" s="821" t="s">
        <v>119</v>
      </c>
      <c r="AG33" s="746"/>
      <c r="AH33" s="746"/>
      <c r="AI33" s="746"/>
      <c r="AJ33" s="822"/>
      <c r="AK33" s="825">
        <v>127</v>
      </c>
      <c r="AL33" s="826"/>
      <c r="AM33" s="826"/>
      <c r="AN33" s="826"/>
      <c r="AO33" s="826"/>
      <c r="AP33" s="826">
        <v>12019</v>
      </c>
      <c r="AQ33" s="826"/>
      <c r="AR33" s="826"/>
      <c r="AS33" s="826"/>
      <c r="AT33" s="826"/>
      <c r="AU33" s="826">
        <v>11177</v>
      </c>
      <c r="AV33" s="826"/>
      <c r="AW33" s="826"/>
      <c r="AX33" s="826"/>
      <c r="AY33" s="826"/>
      <c r="AZ33" s="827" t="s">
        <v>497</v>
      </c>
      <c r="BA33" s="827"/>
      <c r="BB33" s="827"/>
      <c r="BC33" s="827"/>
      <c r="BD33" s="827"/>
      <c r="BE33" s="823" t="s">
        <v>396</v>
      </c>
      <c r="BF33" s="823"/>
      <c r="BG33" s="823"/>
      <c r="BH33" s="823"/>
      <c r="BI33" s="824"/>
      <c r="BJ33" s="241"/>
      <c r="BK33" s="241"/>
      <c r="BL33" s="241"/>
      <c r="BM33" s="241"/>
      <c r="BN33" s="241"/>
      <c r="BO33" s="254"/>
      <c r="BP33" s="254"/>
      <c r="BQ33" s="251">
        <v>27</v>
      </c>
      <c r="BR33" s="252"/>
      <c r="BS33" s="755" t="s">
        <v>593</v>
      </c>
      <c r="BT33" s="756"/>
      <c r="BU33" s="756"/>
      <c r="BV33" s="756"/>
      <c r="BW33" s="756"/>
      <c r="BX33" s="756"/>
      <c r="BY33" s="756"/>
      <c r="BZ33" s="756"/>
      <c r="CA33" s="756"/>
      <c r="CB33" s="756"/>
      <c r="CC33" s="756"/>
      <c r="CD33" s="756"/>
      <c r="CE33" s="756"/>
      <c r="CF33" s="756"/>
      <c r="CG33" s="757"/>
      <c r="CH33" s="768">
        <v>2</v>
      </c>
      <c r="CI33" s="769"/>
      <c r="CJ33" s="769"/>
      <c r="CK33" s="769"/>
      <c r="CL33" s="770"/>
      <c r="CM33" s="768">
        <v>1974.075</v>
      </c>
      <c r="CN33" s="769"/>
      <c r="CO33" s="769"/>
      <c r="CP33" s="769"/>
      <c r="CQ33" s="770"/>
      <c r="CR33" s="768">
        <v>459</v>
      </c>
      <c r="CS33" s="769"/>
      <c r="CT33" s="769"/>
      <c r="CU33" s="769"/>
      <c r="CV33" s="770"/>
      <c r="CW33" s="768" t="s">
        <v>497</v>
      </c>
      <c r="CX33" s="769"/>
      <c r="CY33" s="769"/>
      <c r="CZ33" s="769"/>
      <c r="DA33" s="770"/>
      <c r="DB33" s="768" t="s">
        <v>497</v>
      </c>
      <c r="DC33" s="769"/>
      <c r="DD33" s="769"/>
      <c r="DE33" s="769"/>
      <c r="DF33" s="770"/>
      <c r="DG33" s="768" t="s">
        <v>497</v>
      </c>
      <c r="DH33" s="769"/>
      <c r="DI33" s="769"/>
      <c r="DJ33" s="769"/>
      <c r="DK33" s="770"/>
      <c r="DL33" s="768" t="s">
        <v>497</v>
      </c>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1"/>
      <c r="AG34" s="746"/>
      <c r="AH34" s="746"/>
      <c r="AI34" s="746"/>
      <c r="AJ34" s="822"/>
      <c r="AK34" s="825"/>
      <c r="AL34" s="826"/>
      <c r="AM34" s="826"/>
      <c r="AN34" s="826"/>
      <c r="AO34" s="826"/>
      <c r="AP34" s="826"/>
      <c r="AQ34" s="826"/>
      <c r="AR34" s="826"/>
      <c r="AS34" s="826"/>
      <c r="AT34" s="826"/>
      <c r="AU34" s="826"/>
      <c r="AV34" s="826"/>
      <c r="AW34" s="826"/>
      <c r="AX34" s="826"/>
      <c r="AY34" s="826"/>
      <c r="AZ34" s="827"/>
      <c r="BA34" s="827"/>
      <c r="BB34" s="827"/>
      <c r="BC34" s="827"/>
      <c r="BD34" s="827"/>
      <c r="BE34" s="823"/>
      <c r="BF34" s="823"/>
      <c r="BG34" s="823"/>
      <c r="BH34" s="823"/>
      <c r="BI34" s="824"/>
      <c r="BJ34" s="241"/>
      <c r="BK34" s="241"/>
      <c r="BL34" s="241"/>
      <c r="BM34" s="241"/>
      <c r="BN34" s="241"/>
      <c r="BO34" s="254"/>
      <c r="BP34" s="254"/>
      <c r="BQ34" s="251">
        <v>28</v>
      </c>
      <c r="BR34" s="252"/>
      <c r="BS34" s="755" t="s">
        <v>594</v>
      </c>
      <c r="BT34" s="756"/>
      <c r="BU34" s="756"/>
      <c r="BV34" s="756"/>
      <c r="BW34" s="756"/>
      <c r="BX34" s="756"/>
      <c r="BY34" s="756"/>
      <c r="BZ34" s="756"/>
      <c r="CA34" s="756"/>
      <c r="CB34" s="756"/>
      <c r="CC34" s="756"/>
      <c r="CD34" s="756"/>
      <c r="CE34" s="756"/>
      <c r="CF34" s="756"/>
      <c r="CG34" s="757"/>
      <c r="CH34" s="768">
        <v>3</v>
      </c>
      <c r="CI34" s="769"/>
      <c r="CJ34" s="769"/>
      <c r="CK34" s="769"/>
      <c r="CL34" s="770"/>
      <c r="CM34" s="768">
        <v>662</v>
      </c>
      <c r="CN34" s="769"/>
      <c r="CO34" s="769"/>
      <c r="CP34" s="769"/>
      <c r="CQ34" s="770"/>
      <c r="CR34" s="768">
        <v>22</v>
      </c>
      <c r="CS34" s="769"/>
      <c r="CT34" s="769"/>
      <c r="CU34" s="769"/>
      <c r="CV34" s="770"/>
      <c r="CW34" s="768" t="s">
        <v>497</v>
      </c>
      <c r="CX34" s="769"/>
      <c r="CY34" s="769"/>
      <c r="CZ34" s="769"/>
      <c r="DA34" s="770"/>
      <c r="DB34" s="768" t="s">
        <v>497</v>
      </c>
      <c r="DC34" s="769"/>
      <c r="DD34" s="769"/>
      <c r="DE34" s="769"/>
      <c r="DF34" s="770"/>
      <c r="DG34" s="768" t="s">
        <v>497</v>
      </c>
      <c r="DH34" s="769"/>
      <c r="DI34" s="769"/>
      <c r="DJ34" s="769"/>
      <c r="DK34" s="770"/>
      <c r="DL34" s="768" t="s">
        <v>497</v>
      </c>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c r="BS35" s="755" t="s">
        <v>595</v>
      </c>
      <c r="BT35" s="756"/>
      <c r="BU35" s="756"/>
      <c r="BV35" s="756"/>
      <c r="BW35" s="756"/>
      <c r="BX35" s="756"/>
      <c r="BY35" s="756"/>
      <c r="BZ35" s="756"/>
      <c r="CA35" s="756"/>
      <c r="CB35" s="756"/>
      <c r="CC35" s="756"/>
      <c r="CD35" s="756"/>
      <c r="CE35" s="756"/>
      <c r="CF35" s="756"/>
      <c r="CG35" s="757"/>
      <c r="CH35" s="768">
        <v>152</v>
      </c>
      <c r="CI35" s="769"/>
      <c r="CJ35" s="769"/>
      <c r="CK35" s="769"/>
      <c r="CL35" s="770"/>
      <c r="CM35" s="768">
        <v>1298</v>
      </c>
      <c r="CN35" s="769"/>
      <c r="CO35" s="769"/>
      <c r="CP35" s="769"/>
      <c r="CQ35" s="770"/>
      <c r="CR35" s="768">
        <v>88</v>
      </c>
      <c r="CS35" s="769"/>
      <c r="CT35" s="769"/>
      <c r="CU35" s="769"/>
      <c r="CV35" s="770"/>
      <c r="CW35" s="768" t="s">
        <v>497</v>
      </c>
      <c r="CX35" s="769"/>
      <c r="CY35" s="769"/>
      <c r="CZ35" s="769"/>
      <c r="DA35" s="770"/>
      <c r="DB35" s="768" t="s">
        <v>497</v>
      </c>
      <c r="DC35" s="769"/>
      <c r="DD35" s="769"/>
      <c r="DE35" s="769"/>
      <c r="DF35" s="770"/>
      <c r="DG35" s="768" t="s">
        <v>497</v>
      </c>
      <c r="DH35" s="769"/>
      <c r="DI35" s="769"/>
      <c r="DJ35" s="769"/>
      <c r="DK35" s="770"/>
      <c r="DL35" s="768" t="s">
        <v>497</v>
      </c>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t="s">
        <v>596</v>
      </c>
      <c r="BT36" s="756"/>
      <c r="BU36" s="756"/>
      <c r="BV36" s="756"/>
      <c r="BW36" s="756"/>
      <c r="BX36" s="756"/>
      <c r="BY36" s="756"/>
      <c r="BZ36" s="756"/>
      <c r="CA36" s="756"/>
      <c r="CB36" s="756"/>
      <c r="CC36" s="756"/>
      <c r="CD36" s="756"/>
      <c r="CE36" s="756"/>
      <c r="CF36" s="756"/>
      <c r="CG36" s="757"/>
      <c r="CH36" s="768">
        <v>-5.9630000000000001</v>
      </c>
      <c r="CI36" s="769"/>
      <c r="CJ36" s="769"/>
      <c r="CK36" s="769"/>
      <c r="CL36" s="770"/>
      <c r="CM36" s="768">
        <v>47.100999999999999</v>
      </c>
      <c r="CN36" s="769"/>
      <c r="CO36" s="769"/>
      <c r="CP36" s="769"/>
      <c r="CQ36" s="770"/>
      <c r="CR36" s="768">
        <v>1</v>
      </c>
      <c r="CS36" s="769"/>
      <c r="CT36" s="769"/>
      <c r="CU36" s="769"/>
      <c r="CV36" s="770"/>
      <c r="CW36" s="768">
        <v>330</v>
      </c>
      <c r="CX36" s="769"/>
      <c r="CY36" s="769"/>
      <c r="CZ36" s="769"/>
      <c r="DA36" s="770"/>
      <c r="DB36" s="768" t="s">
        <v>497</v>
      </c>
      <c r="DC36" s="769"/>
      <c r="DD36" s="769"/>
      <c r="DE36" s="769"/>
      <c r="DF36" s="770"/>
      <c r="DG36" s="768" t="s">
        <v>497</v>
      </c>
      <c r="DH36" s="769"/>
      <c r="DI36" s="769"/>
      <c r="DJ36" s="769"/>
      <c r="DK36" s="770"/>
      <c r="DL36" s="768" t="s">
        <v>497</v>
      </c>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t="s">
        <v>597</v>
      </c>
      <c r="BT37" s="756"/>
      <c r="BU37" s="756"/>
      <c r="BV37" s="756"/>
      <c r="BW37" s="756"/>
      <c r="BX37" s="756"/>
      <c r="BY37" s="756"/>
      <c r="BZ37" s="756"/>
      <c r="CA37" s="756"/>
      <c r="CB37" s="756"/>
      <c r="CC37" s="756"/>
      <c r="CD37" s="756"/>
      <c r="CE37" s="756"/>
      <c r="CF37" s="756"/>
      <c r="CG37" s="757"/>
      <c r="CH37" s="768">
        <v>-29.224</v>
      </c>
      <c r="CI37" s="769"/>
      <c r="CJ37" s="769"/>
      <c r="CK37" s="769"/>
      <c r="CL37" s="770"/>
      <c r="CM37" s="768">
        <v>4417.5839999999998</v>
      </c>
      <c r="CN37" s="769"/>
      <c r="CO37" s="769"/>
      <c r="CP37" s="769"/>
      <c r="CQ37" s="770"/>
      <c r="CR37" s="768">
        <v>300</v>
      </c>
      <c r="CS37" s="769"/>
      <c r="CT37" s="769"/>
      <c r="CU37" s="769"/>
      <c r="CV37" s="770"/>
      <c r="CW37" s="768">
        <v>107</v>
      </c>
      <c r="CX37" s="769"/>
      <c r="CY37" s="769"/>
      <c r="CZ37" s="769"/>
      <c r="DA37" s="770"/>
      <c r="DB37" s="768" t="s">
        <v>497</v>
      </c>
      <c r="DC37" s="769"/>
      <c r="DD37" s="769"/>
      <c r="DE37" s="769"/>
      <c r="DF37" s="770"/>
      <c r="DG37" s="768" t="s">
        <v>497</v>
      </c>
      <c r="DH37" s="769"/>
      <c r="DI37" s="769"/>
      <c r="DJ37" s="769"/>
      <c r="DK37" s="770"/>
      <c r="DL37" s="768" t="s">
        <v>497</v>
      </c>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t="s">
        <v>598</v>
      </c>
      <c r="BT38" s="756"/>
      <c r="BU38" s="756"/>
      <c r="BV38" s="756"/>
      <c r="BW38" s="756"/>
      <c r="BX38" s="756"/>
      <c r="BY38" s="756"/>
      <c r="BZ38" s="756"/>
      <c r="CA38" s="756"/>
      <c r="CB38" s="756"/>
      <c r="CC38" s="756"/>
      <c r="CD38" s="756"/>
      <c r="CE38" s="756"/>
      <c r="CF38" s="756"/>
      <c r="CG38" s="757"/>
      <c r="CH38" s="768">
        <v>2406.3180000000002</v>
      </c>
      <c r="CI38" s="769"/>
      <c r="CJ38" s="769"/>
      <c r="CK38" s="769"/>
      <c r="CL38" s="770"/>
      <c r="CM38" s="768">
        <v>23959.155999999999</v>
      </c>
      <c r="CN38" s="769"/>
      <c r="CO38" s="769"/>
      <c r="CP38" s="769"/>
      <c r="CQ38" s="770"/>
      <c r="CR38" s="768">
        <v>9463</v>
      </c>
      <c r="CS38" s="769"/>
      <c r="CT38" s="769"/>
      <c r="CU38" s="769"/>
      <c r="CV38" s="770"/>
      <c r="CW38" s="768">
        <v>59</v>
      </c>
      <c r="CX38" s="769"/>
      <c r="CY38" s="769"/>
      <c r="CZ38" s="769"/>
      <c r="DA38" s="770"/>
      <c r="DB38" s="768" t="s">
        <v>497</v>
      </c>
      <c r="DC38" s="769"/>
      <c r="DD38" s="769"/>
      <c r="DE38" s="769"/>
      <c r="DF38" s="770"/>
      <c r="DG38" s="768" t="s">
        <v>497</v>
      </c>
      <c r="DH38" s="769"/>
      <c r="DI38" s="769"/>
      <c r="DJ38" s="769"/>
      <c r="DK38" s="770"/>
      <c r="DL38" s="768" t="s">
        <v>497</v>
      </c>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t="s">
        <v>599</v>
      </c>
      <c r="BT39" s="756"/>
      <c r="BU39" s="756"/>
      <c r="BV39" s="756"/>
      <c r="BW39" s="756"/>
      <c r="BX39" s="756"/>
      <c r="BY39" s="756"/>
      <c r="BZ39" s="756"/>
      <c r="CA39" s="756"/>
      <c r="CB39" s="756"/>
      <c r="CC39" s="756"/>
      <c r="CD39" s="756"/>
      <c r="CE39" s="756"/>
      <c r="CF39" s="756"/>
      <c r="CG39" s="757"/>
      <c r="CH39" s="768">
        <v>5048</v>
      </c>
      <c r="CI39" s="769"/>
      <c r="CJ39" s="769"/>
      <c r="CK39" s="769"/>
      <c r="CL39" s="770"/>
      <c r="CM39" s="768">
        <v>82579</v>
      </c>
      <c r="CN39" s="769"/>
      <c r="CO39" s="769"/>
      <c r="CP39" s="769"/>
      <c r="CQ39" s="770"/>
      <c r="CR39" s="768">
        <v>18120</v>
      </c>
      <c r="CS39" s="769"/>
      <c r="CT39" s="769"/>
      <c r="CU39" s="769"/>
      <c r="CV39" s="770"/>
      <c r="CW39" s="768">
        <v>113</v>
      </c>
      <c r="CX39" s="769"/>
      <c r="CY39" s="769"/>
      <c r="CZ39" s="769"/>
      <c r="DA39" s="770"/>
      <c r="DB39" s="768" t="s">
        <v>497</v>
      </c>
      <c r="DC39" s="769"/>
      <c r="DD39" s="769"/>
      <c r="DE39" s="769"/>
      <c r="DF39" s="770"/>
      <c r="DG39" s="768" t="s">
        <v>497</v>
      </c>
      <c r="DH39" s="769"/>
      <c r="DI39" s="769"/>
      <c r="DJ39" s="769"/>
      <c r="DK39" s="770"/>
      <c r="DL39" s="768" t="s">
        <v>497</v>
      </c>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t="s">
        <v>600</v>
      </c>
      <c r="BT40" s="756"/>
      <c r="BU40" s="756"/>
      <c r="BV40" s="756"/>
      <c r="BW40" s="756"/>
      <c r="BX40" s="756"/>
      <c r="BY40" s="756"/>
      <c r="BZ40" s="756"/>
      <c r="CA40" s="756"/>
      <c r="CB40" s="756"/>
      <c r="CC40" s="756"/>
      <c r="CD40" s="756"/>
      <c r="CE40" s="756"/>
      <c r="CF40" s="756"/>
      <c r="CG40" s="757"/>
      <c r="CH40" s="768">
        <v>-868.49</v>
      </c>
      <c r="CI40" s="769"/>
      <c r="CJ40" s="769"/>
      <c r="CK40" s="769"/>
      <c r="CL40" s="770"/>
      <c r="CM40" s="768">
        <v>12605.504999999999</v>
      </c>
      <c r="CN40" s="769"/>
      <c r="CO40" s="769"/>
      <c r="CP40" s="769"/>
      <c r="CQ40" s="770"/>
      <c r="CR40" s="768">
        <v>7110</v>
      </c>
      <c r="CS40" s="769"/>
      <c r="CT40" s="769"/>
      <c r="CU40" s="769"/>
      <c r="CV40" s="770"/>
      <c r="CW40" s="768">
        <v>57</v>
      </c>
      <c r="CX40" s="769"/>
      <c r="CY40" s="769"/>
      <c r="CZ40" s="769"/>
      <c r="DA40" s="770"/>
      <c r="DB40" s="768">
        <v>20241</v>
      </c>
      <c r="DC40" s="769"/>
      <c r="DD40" s="769"/>
      <c r="DE40" s="769"/>
      <c r="DF40" s="770"/>
      <c r="DG40" s="768" t="s">
        <v>497</v>
      </c>
      <c r="DH40" s="769"/>
      <c r="DI40" s="769"/>
      <c r="DJ40" s="769"/>
      <c r="DK40" s="770"/>
      <c r="DL40" s="768" t="s">
        <v>497</v>
      </c>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t="s">
        <v>601</v>
      </c>
      <c r="BT41" s="756"/>
      <c r="BU41" s="756"/>
      <c r="BV41" s="756"/>
      <c r="BW41" s="756"/>
      <c r="BX41" s="756"/>
      <c r="BY41" s="756"/>
      <c r="BZ41" s="756"/>
      <c r="CA41" s="756"/>
      <c r="CB41" s="756"/>
      <c r="CC41" s="756"/>
      <c r="CD41" s="756"/>
      <c r="CE41" s="756"/>
      <c r="CF41" s="756"/>
      <c r="CG41" s="757"/>
      <c r="CH41" s="768">
        <v>427</v>
      </c>
      <c r="CI41" s="769"/>
      <c r="CJ41" s="769"/>
      <c r="CK41" s="769"/>
      <c r="CL41" s="770"/>
      <c r="CM41" s="768">
        <v>9052</v>
      </c>
      <c r="CN41" s="769"/>
      <c r="CO41" s="769"/>
      <c r="CP41" s="769"/>
      <c r="CQ41" s="770"/>
      <c r="CR41" s="768">
        <v>375</v>
      </c>
      <c r="CS41" s="769"/>
      <c r="CT41" s="769"/>
      <c r="CU41" s="769"/>
      <c r="CV41" s="770"/>
      <c r="CW41" s="768">
        <v>0</v>
      </c>
      <c r="CX41" s="769"/>
      <c r="CY41" s="769"/>
      <c r="CZ41" s="769"/>
      <c r="DA41" s="770"/>
      <c r="DB41" s="768" t="s">
        <v>497</v>
      </c>
      <c r="DC41" s="769"/>
      <c r="DD41" s="769"/>
      <c r="DE41" s="769"/>
      <c r="DF41" s="770"/>
      <c r="DG41" s="768" t="s">
        <v>497</v>
      </c>
      <c r="DH41" s="769"/>
      <c r="DI41" s="769"/>
      <c r="DJ41" s="769"/>
      <c r="DK41" s="770"/>
      <c r="DL41" s="768" t="s">
        <v>497</v>
      </c>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t="s">
        <v>602</v>
      </c>
      <c r="BT42" s="756"/>
      <c r="BU42" s="756"/>
      <c r="BV42" s="756"/>
      <c r="BW42" s="756"/>
      <c r="BX42" s="756"/>
      <c r="BY42" s="756"/>
      <c r="BZ42" s="756"/>
      <c r="CA42" s="756"/>
      <c r="CB42" s="756"/>
      <c r="CC42" s="756"/>
      <c r="CD42" s="756"/>
      <c r="CE42" s="756"/>
      <c r="CF42" s="756"/>
      <c r="CG42" s="757"/>
      <c r="CH42" s="768">
        <v>546.48800000000006</v>
      </c>
      <c r="CI42" s="769"/>
      <c r="CJ42" s="769"/>
      <c r="CK42" s="769"/>
      <c r="CL42" s="770"/>
      <c r="CM42" s="768">
        <v>3551.9140000000002</v>
      </c>
      <c r="CN42" s="769"/>
      <c r="CO42" s="769"/>
      <c r="CP42" s="769"/>
      <c r="CQ42" s="770"/>
      <c r="CR42" s="768">
        <v>54</v>
      </c>
      <c r="CS42" s="769"/>
      <c r="CT42" s="769"/>
      <c r="CU42" s="769"/>
      <c r="CV42" s="770"/>
      <c r="CW42" s="768">
        <v>22</v>
      </c>
      <c r="CX42" s="769"/>
      <c r="CY42" s="769"/>
      <c r="CZ42" s="769"/>
      <c r="DA42" s="770"/>
      <c r="DB42" s="768" t="s">
        <v>497</v>
      </c>
      <c r="DC42" s="769"/>
      <c r="DD42" s="769"/>
      <c r="DE42" s="769"/>
      <c r="DF42" s="770"/>
      <c r="DG42" s="768" t="s">
        <v>497</v>
      </c>
      <c r="DH42" s="769"/>
      <c r="DI42" s="769"/>
      <c r="DJ42" s="769"/>
      <c r="DK42" s="770"/>
      <c r="DL42" s="768" t="s">
        <v>497</v>
      </c>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t="s">
        <v>603</v>
      </c>
      <c r="BT43" s="756"/>
      <c r="BU43" s="756"/>
      <c r="BV43" s="756"/>
      <c r="BW43" s="756"/>
      <c r="BX43" s="756"/>
      <c r="BY43" s="756"/>
      <c r="BZ43" s="756"/>
      <c r="CA43" s="756"/>
      <c r="CB43" s="756"/>
      <c r="CC43" s="756"/>
      <c r="CD43" s="756"/>
      <c r="CE43" s="756"/>
      <c r="CF43" s="756"/>
      <c r="CG43" s="757"/>
      <c r="CH43" s="768">
        <v>1943.12</v>
      </c>
      <c r="CI43" s="769"/>
      <c r="CJ43" s="769"/>
      <c r="CK43" s="769"/>
      <c r="CL43" s="770"/>
      <c r="CM43" s="768">
        <v>58424.232000000004</v>
      </c>
      <c r="CN43" s="769"/>
      <c r="CO43" s="769"/>
      <c r="CP43" s="769"/>
      <c r="CQ43" s="770"/>
      <c r="CR43" s="768">
        <v>31</v>
      </c>
      <c r="CS43" s="769"/>
      <c r="CT43" s="769"/>
      <c r="CU43" s="769"/>
      <c r="CV43" s="770"/>
      <c r="CW43" s="768">
        <v>879</v>
      </c>
      <c r="CX43" s="769"/>
      <c r="CY43" s="769"/>
      <c r="CZ43" s="769"/>
      <c r="DA43" s="770"/>
      <c r="DB43" s="768">
        <v>24200</v>
      </c>
      <c r="DC43" s="769"/>
      <c r="DD43" s="769"/>
      <c r="DE43" s="769"/>
      <c r="DF43" s="770"/>
      <c r="DG43" s="768" t="s">
        <v>497</v>
      </c>
      <c r="DH43" s="769"/>
      <c r="DI43" s="769"/>
      <c r="DJ43" s="769"/>
      <c r="DK43" s="770"/>
      <c r="DL43" s="768">
        <v>34805</v>
      </c>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t="s">
        <v>604</v>
      </c>
      <c r="BT44" s="756"/>
      <c r="BU44" s="756"/>
      <c r="BV44" s="756"/>
      <c r="BW44" s="756"/>
      <c r="BX44" s="756"/>
      <c r="BY44" s="756"/>
      <c r="BZ44" s="756"/>
      <c r="CA44" s="756"/>
      <c r="CB44" s="756"/>
      <c r="CC44" s="756"/>
      <c r="CD44" s="756"/>
      <c r="CE44" s="756"/>
      <c r="CF44" s="756"/>
      <c r="CG44" s="757"/>
      <c r="CH44" s="768">
        <v>0</v>
      </c>
      <c r="CI44" s="769"/>
      <c r="CJ44" s="769"/>
      <c r="CK44" s="769"/>
      <c r="CL44" s="770"/>
      <c r="CM44" s="768">
        <v>54226.019</v>
      </c>
      <c r="CN44" s="769"/>
      <c r="CO44" s="769"/>
      <c r="CP44" s="769"/>
      <c r="CQ44" s="770"/>
      <c r="CR44" s="768">
        <v>50017</v>
      </c>
      <c r="CS44" s="769"/>
      <c r="CT44" s="769"/>
      <c r="CU44" s="769"/>
      <c r="CV44" s="770"/>
      <c r="CW44" s="768">
        <v>1</v>
      </c>
      <c r="CX44" s="769"/>
      <c r="CY44" s="769"/>
      <c r="CZ44" s="769"/>
      <c r="DA44" s="770"/>
      <c r="DB44" s="768">
        <v>1609</v>
      </c>
      <c r="DC44" s="769"/>
      <c r="DD44" s="769"/>
      <c r="DE44" s="769"/>
      <c r="DF44" s="770"/>
      <c r="DG44" s="768">
        <v>5471</v>
      </c>
      <c r="DH44" s="769"/>
      <c r="DI44" s="769"/>
      <c r="DJ44" s="769"/>
      <c r="DK44" s="770"/>
      <c r="DL44" s="768" t="s">
        <v>497</v>
      </c>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t="s">
        <v>605</v>
      </c>
      <c r="BT45" s="756"/>
      <c r="BU45" s="756"/>
      <c r="BV45" s="756"/>
      <c r="BW45" s="756"/>
      <c r="BX45" s="756"/>
      <c r="BY45" s="756"/>
      <c r="BZ45" s="756"/>
      <c r="CA45" s="756"/>
      <c r="CB45" s="756"/>
      <c r="CC45" s="756"/>
      <c r="CD45" s="756"/>
      <c r="CE45" s="756"/>
      <c r="CF45" s="756"/>
      <c r="CG45" s="757"/>
      <c r="CH45" s="768">
        <v>-10.624000000000001</v>
      </c>
      <c r="CI45" s="769"/>
      <c r="CJ45" s="769"/>
      <c r="CK45" s="769"/>
      <c r="CL45" s="770"/>
      <c r="CM45" s="768">
        <v>929.29399999999998</v>
      </c>
      <c r="CN45" s="769"/>
      <c r="CO45" s="769"/>
      <c r="CP45" s="769"/>
      <c r="CQ45" s="770"/>
      <c r="CR45" s="768">
        <v>30</v>
      </c>
      <c r="CS45" s="769"/>
      <c r="CT45" s="769"/>
      <c r="CU45" s="769"/>
      <c r="CV45" s="770"/>
      <c r="CW45" s="768">
        <v>5</v>
      </c>
      <c r="CX45" s="769"/>
      <c r="CY45" s="769"/>
      <c r="CZ45" s="769"/>
      <c r="DA45" s="770"/>
      <c r="DB45" s="768" t="s">
        <v>497</v>
      </c>
      <c r="DC45" s="769"/>
      <c r="DD45" s="769"/>
      <c r="DE45" s="769"/>
      <c r="DF45" s="770"/>
      <c r="DG45" s="768">
        <v>7275</v>
      </c>
      <c r="DH45" s="769"/>
      <c r="DI45" s="769"/>
      <c r="DJ45" s="769"/>
      <c r="DK45" s="770"/>
      <c r="DL45" s="768" t="s">
        <v>497</v>
      </c>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t="s">
        <v>606</v>
      </c>
      <c r="BT46" s="756"/>
      <c r="BU46" s="756"/>
      <c r="BV46" s="756"/>
      <c r="BW46" s="756"/>
      <c r="BX46" s="756"/>
      <c r="BY46" s="756"/>
      <c r="BZ46" s="756"/>
      <c r="CA46" s="756"/>
      <c r="CB46" s="756"/>
      <c r="CC46" s="756"/>
      <c r="CD46" s="756"/>
      <c r="CE46" s="756"/>
      <c r="CF46" s="756"/>
      <c r="CG46" s="757"/>
      <c r="CH46" s="768">
        <v>1160</v>
      </c>
      <c r="CI46" s="769"/>
      <c r="CJ46" s="769"/>
      <c r="CK46" s="769"/>
      <c r="CL46" s="770"/>
      <c r="CM46" s="768">
        <v>153032</v>
      </c>
      <c r="CN46" s="769"/>
      <c r="CO46" s="769"/>
      <c r="CP46" s="769"/>
      <c r="CQ46" s="770"/>
      <c r="CR46" s="768">
        <v>71758</v>
      </c>
      <c r="CS46" s="769"/>
      <c r="CT46" s="769"/>
      <c r="CU46" s="769"/>
      <c r="CV46" s="770"/>
      <c r="CW46" s="768">
        <v>11486</v>
      </c>
      <c r="CX46" s="769"/>
      <c r="CY46" s="769"/>
      <c r="CZ46" s="769"/>
      <c r="DA46" s="770"/>
      <c r="DB46" s="768" t="s">
        <v>497</v>
      </c>
      <c r="DC46" s="769"/>
      <c r="DD46" s="769"/>
      <c r="DE46" s="769"/>
      <c r="DF46" s="770"/>
      <c r="DG46" s="768" t="s">
        <v>497</v>
      </c>
      <c r="DH46" s="769"/>
      <c r="DI46" s="769"/>
      <c r="DJ46" s="769"/>
      <c r="DK46" s="770"/>
      <c r="DL46" s="768" t="s">
        <v>497</v>
      </c>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t="s">
        <v>607</v>
      </c>
      <c r="BT47" s="756"/>
      <c r="BU47" s="756"/>
      <c r="BV47" s="756"/>
      <c r="BW47" s="756"/>
      <c r="BX47" s="756"/>
      <c r="BY47" s="756"/>
      <c r="BZ47" s="756"/>
      <c r="CA47" s="756"/>
      <c r="CB47" s="756"/>
      <c r="CC47" s="756"/>
      <c r="CD47" s="756"/>
      <c r="CE47" s="756"/>
      <c r="CF47" s="756"/>
      <c r="CG47" s="757"/>
      <c r="CH47" s="768">
        <v>-540.03700000000003</v>
      </c>
      <c r="CI47" s="769"/>
      <c r="CJ47" s="769"/>
      <c r="CK47" s="769"/>
      <c r="CL47" s="770"/>
      <c r="CM47" s="768">
        <v>32882.792000000001</v>
      </c>
      <c r="CN47" s="769"/>
      <c r="CO47" s="769"/>
      <c r="CP47" s="769"/>
      <c r="CQ47" s="770"/>
      <c r="CR47" s="768">
        <v>21300</v>
      </c>
      <c r="CS47" s="769"/>
      <c r="CT47" s="769"/>
      <c r="CU47" s="769"/>
      <c r="CV47" s="770"/>
      <c r="CW47" s="768">
        <v>8739</v>
      </c>
      <c r="CX47" s="769"/>
      <c r="CY47" s="769"/>
      <c r="CZ47" s="769"/>
      <c r="DA47" s="770"/>
      <c r="DB47" s="768">
        <v>51516</v>
      </c>
      <c r="DC47" s="769"/>
      <c r="DD47" s="769"/>
      <c r="DE47" s="769"/>
      <c r="DF47" s="770"/>
      <c r="DG47" s="768" t="s">
        <v>497</v>
      </c>
      <c r="DH47" s="769"/>
      <c r="DI47" s="769"/>
      <c r="DJ47" s="769"/>
      <c r="DK47" s="770"/>
      <c r="DL47" s="768" t="s">
        <v>497</v>
      </c>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t="s">
        <v>608</v>
      </c>
      <c r="BT48" s="756"/>
      <c r="BU48" s="756"/>
      <c r="BV48" s="756"/>
      <c r="BW48" s="756"/>
      <c r="BX48" s="756"/>
      <c r="BY48" s="756"/>
      <c r="BZ48" s="756"/>
      <c r="CA48" s="756"/>
      <c r="CB48" s="756"/>
      <c r="CC48" s="756"/>
      <c r="CD48" s="756"/>
      <c r="CE48" s="756"/>
      <c r="CF48" s="756"/>
      <c r="CG48" s="757"/>
      <c r="CH48" s="768">
        <v>68</v>
      </c>
      <c r="CI48" s="769"/>
      <c r="CJ48" s="769"/>
      <c r="CK48" s="769"/>
      <c r="CL48" s="770"/>
      <c r="CM48" s="768">
        <v>13423</v>
      </c>
      <c r="CN48" s="769"/>
      <c r="CO48" s="769"/>
      <c r="CP48" s="769"/>
      <c r="CQ48" s="770"/>
      <c r="CR48" s="768">
        <v>9626</v>
      </c>
      <c r="CS48" s="769"/>
      <c r="CT48" s="769"/>
      <c r="CU48" s="769"/>
      <c r="CV48" s="770"/>
      <c r="CW48" s="768">
        <v>2162</v>
      </c>
      <c r="CX48" s="769"/>
      <c r="CY48" s="769"/>
      <c r="CZ48" s="769"/>
      <c r="DA48" s="770"/>
      <c r="DB48" s="768" t="s">
        <v>497</v>
      </c>
      <c r="DC48" s="769"/>
      <c r="DD48" s="769"/>
      <c r="DE48" s="769"/>
      <c r="DF48" s="770"/>
      <c r="DG48" s="768" t="s">
        <v>497</v>
      </c>
      <c r="DH48" s="769"/>
      <c r="DI48" s="769"/>
      <c r="DJ48" s="769"/>
      <c r="DK48" s="770"/>
      <c r="DL48" s="768" t="s">
        <v>497</v>
      </c>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t="s">
        <v>609</v>
      </c>
      <c r="BT49" s="756"/>
      <c r="BU49" s="756"/>
      <c r="BV49" s="756"/>
      <c r="BW49" s="756"/>
      <c r="BX49" s="756"/>
      <c r="BY49" s="756"/>
      <c r="BZ49" s="756"/>
      <c r="CA49" s="756"/>
      <c r="CB49" s="756"/>
      <c r="CC49" s="756"/>
      <c r="CD49" s="756"/>
      <c r="CE49" s="756"/>
      <c r="CF49" s="756"/>
      <c r="CG49" s="757"/>
      <c r="CH49" s="768">
        <v>21.178000000000001</v>
      </c>
      <c r="CI49" s="769"/>
      <c r="CJ49" s="769"/>
      <c r="CK49" s="769"/>
      <c r="CL49" s="770"/>
      <c r="CM49" s="768">
        <v>7005.7830000000004</v>
      </c>
      <c r="CN49" s="769"/>
      <c r="CO49" s="769"/>
      <c r="CP49" s="769"/>
      <c r="CQ49" s="770"/>
      <c r="CR49" s="768">
        <v>4959</v>
      </c>
      <c r="CS49" s="769"/>
      <c r="CT49" s="769"/>
      <c r="CU49" s="769"/>
      <c r="CV49" s="770"/>
      <c r="CW49" s="768">
        <v>1800</v>
      </c>
      <c r="CX49" s="769"/>
      <c r="CY49" s="769"/>
      <c r="CZ49" s="769"/>
      <c r="DA49" s="770"/>
      <c r="DB49" s="768" t="s">
        <v>497</v>
      </c>
      <c r="DC49" s="769"/>
      <c r="DD49" s="769"/>
      <c r="DE49" s="769"/>
      <c r="DF49" s="770"/>
      <c r="DG49" s="768" t="s">
        <v>497</v>
      </c>
      <c r="DH49" s="769"/>
      <c r="DI49" s="769"/>
      <c r="DJ49" s="769"/>
      <c r="DK49" s="770"/>
      <c r="DL49" s="768" t="s">
        <v>497</v>
      </c>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t="s">
        <v>610</v>
      </c>
      <c r="BT50" s="756"/>
      <c r="BU50" s="756"/>
      <c r="BV50" s="756"/>
      <c r="BW50" s="756"/>
      <c r="BX50" s="756"/>
      <c r="BY50" s="756"/>
      <c r="BZ50" s="756"/>
      <c r="CA50" s="756"/>
      <c r="CB50" s="756"/>
      <c r="CC50" s="756"/>
      <c r="CD50" s="756"/>
      <c r="CE50" s="756"/>
      <c r="CF50" s="756"/>
      <c r="CG50" s="757"/>
      <c r="CH50" s="768">
        <v>314</v>
      </c>
      <c r="CI50" s="769"/>
      <c r="CJ50" s="769"/>
      <c r="CK50" s="769"/>
      <c r="CL50" s="770"/>
      <c r="CM50" s="768">
        <v>1685</v>
      </c>
      <c r="CN50" s="769"/>
      <c r="CO50" s="769"/>
      <c r="CP50" s="769"/>
      <c r="CQ50" s="770"/>
      <c r="CR50" s="768">
        <v>10</v>
      </c>
      <c r="CS50" s="769"/>
      <c r="CT50" s="769"/>
      <c r="CU50" s="769"/>
      <c r="CV50" s="770"/>
      <c r="CW50" s="768">
        <v>16</v>
      </c>
      <c r="CX50" s="769"/>
      <c r="CY50" s="769"/>
      <c r="CZ50" s="769"/>
      <c r="DA50" s="770"/>
      <c r="DB50" s="768" t="s">
        <v>497</v>
      </c>
      <c r="DC50" s="769"/>
      <c r="DD50" s="769"/>
      <c r="DE50" s="769"/>
      <c r="DF50" s="770"/>
      <c r="DG50" s="768" t="s">
        <v>497</v>
      </c>
      <c r="DH50" s="769"/>
      <c r="DI50" s="769"/>
      <c r="DJ50" s="769"/>
      <c r="DK50" s="770"/>
      <c r="DL50" s="768" t="s">
        <v>497</v>
      </c>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t="s">
        <v>611</v>
      </c>
      <c r="BT51" s="756"/>
      <c r="BU51" s="756"/>
      <c r="BV51" s="756"/>
      <c r="BW51" s="756"/>
      <c r="BX51" s="756"/>
      <c r="BY51" s="756"/>
      <c r="BZ51" s="756"/>
      <c r="CA51" s="756"/>
      <c r="CB51" s="756"/>
      <c r="CC51" s="756"/>
      <c r="CD51" s="756"/>
      <c r="CE51" s="756"/>
      <c r="CF51" s="756"/>
      <c r="CG51" s="757"/>
      <c r="CH51" s="768">
        <v>18634</v>
      </c>
      <c r="CI51" s="769"/>
      <c r="CJ51" s="769"/>
      <c r="CK51" s="769"/>
      <c r="CL51" s="770"/>
      <c r="CM51" s="768">
        <v>692439</v>
      </c>
      <c r="CN51" s="769"/>
      <c r="CO51" s="769"/>
      <c r="CP51" s="769"/>
      <c r="CQ51" s="770"/>
      <c r="CR51" s="768">
        <v>90112</v>
      </c>
      <c r="CS51" s="769"/>
      <c r="CT51" s="769"/>
      <c r="CU51" s="769"/>
      <c r="CV51" s="770"/>
      <c r="CW51" s="768" t="s">
        <v>497</v>
      </c>
      <c r="CX51" s="769"/>
      <c r="CY51" s="769"/>
      <c r="CZ51" s="769"/>
      <c r="DA51" s="770"/>
      <c r="DB51" s="768">
        <v>36094</v>
      </c>
      <c r="DC51" s="769"/>
      <c r="DD51" s="769"/>
      <c r="DE51" s="769"/>
      <c r="DF51" s="770"/>
      <c r="DG51" s="768" t="s">
        <v>497</v>
      </c>
      <c r="DH51" s="769"/>
      <c r="DI51" s="769"/>
      <c r="DJ51" s="769"/>
      <c r="DK51" s="770"/>
      <c r="DL51" s="768" t="s">
        <v>497</v>
      </c>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t="s">
        <v>612</v>
      </c>
      <c r="BT52" s="756"/>
      <c r="BU52" s="756"/>
      <c r="BV52" s="756"/>
      <c r="BW52" s="756"/>
      <c r="BX52" s="756"/>
      <c r="BY52" s="756"/>
      <c r="BZ52" s="756"/>
      <c r="CA52" s="756"/>
      <c r="CB52" s="756"/>
      <c r="CC52" s="756"/>
      <c r="CD52" s="756"/>
      <c r="CE52" s="756"/>
      <c r="CF52" s="756"/>
      <c r="CG52" s="757"/>
      <c r="CH52" s="768">
        <v>-59</v>
      </c>
      <c r="CI52" s="769"/>
      <c r="CJ52" s="769"/>
      <c r="CK52" s="769"/>
      <c r="CL52" s="770"/>
      <c r="CM52" s="768">
        <v>279</v>
      </c>
      <c r="CN52" s="769"/>
      <c r="CO52" s="769"/>
      <c r="CP52" s="769"/>
      <c r="CQ52" s="770"/>
      <c r="CR52" s="768">
        <v>50</v>
      </c>
      <c r="CS52" s="769"/>
      <c r="CT52" s="769"/>
      <c r="CU52" s="769"/>
      <c r="CV52" s="770"/>
      <c r="CW52" s="768">
        <v>353</v>
      </c>
      <c r="CX52" s="769"/>
      <c r="CY52" s="769"/>
      <c r="CZ52" s="769"/>
      <c r="DA52" s="770"/>
      <c r="DB52" s="768" t="s">
        <v>497</v>
      </c>
      <c r="DC52" s="769"/>
      <c r="DD52" s="769"/>
      <c r="DE52" s="769"/>
      <c r="DF52" s="770"/>
      <c r="DG52" s="768" t="s">
        <v>497</v>
      </c>
      <c r="DH52" s="769"/>
      <c r="DI52" s="769"/>
      <c r="DJ52" s="769"/>
      <c r="DK52" s="770"/>
      <c r="DL52" s="768" t="s">
        <v>497</v>
      </c>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t="s">
        <v>613</v>
      </c>
      <c r="BT53" s="756"/>
      <c r="BU53" s="756"/>
      <c r="BV53" s="756"/>
      <c r="BW53" s="756"/>
      <c r="BX53" s="756"/>
      <c r="BY53" s="756"/>
      <c r="BZ53" s="756"/>
      <c r="CA53" s="756"/>
      <c r="CB53" s="756"/>
      <c r="CC53" s="756"/>
      <c r="CD53" s="756"/>
      <c r="CE53" s="756"/>
      <c r="CF53" s="756"/>
      <c r="CG53" s="757"/>
      <c r="CH53" s="768">
        <v>139</v>
      </c>
      <c r="CI53" s="769"/>
      <c r="CJ53" s="769"/>
      <c r="CK53" s="769"/>
      <c r="CL53" s="770"/>
      <c r="CM53" s="768">
        <v>557</v>
      </c>
      <c r="CN53" s="769"/>
      <c r="CO53" s="769"/>
      <c r="CP53" s="769"/>
      <c r="CQ53" s="770"/>
      <c r="CR53" s="768">
        <v>104</v>
      </c>
      <c r="CS53" s="769"/>
      <c r="CT53" s="769"/>
      <c r="CU53" s="769"/>
      <c r="CV53" s="770"/>
      <c r="CW53" s="768">
        <v>1933</v>
      </c>
      <c r="CX53" s="769"/>
      <c r="CY53" s="769"/>
      <c r="CZ53" s="769"/>
      <c r="DA53" s="770"/>
      <c r="DB53" s="768" t="s">
        <v>497</v>
      </c>
      <c r="DC53" s="769"/>
      <c r="DD53" s="769"/>
      <c r="DE53" s="769"/>
      <c r="DF53" s="770"/>
      <c r="DG53" s="768" t="s">
        <v>497</v>
      </c>
      <c r="DH53" s="769"/>
      <c r="DI53" s="769"/>
      <c r="DJ53" s="769"/>
      <c r="DK53" s="770"/>
      <c r="DL53" s="768" t="s">
        <v>497</v>
      </c>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398</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376</v>
      </c>
      <c r="B63" s="783" t="s">
        <v>399</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20724</v>
      </c>
      <c r="AG63" s="837"/>
      <c r="AH63" s="837"/>
      <c r="AI63" s="837"/>
      <c r="AJ63" s="838"/>
      <c r="AK63" s="839"/>
      <c r="AL63" s="834"/>
      <c r="AM63" s="834"/>
      <c r="AN63" s="834"/>
      <c r="AO63" s="834"/>
      <c r="AP63" s="837">
        <v>307337</v>
      </c>
      <c r="AQ63" s="837"/>
      <c r="AR63" s="837"/>
      <c r="AS63" s="837"/>
      <c r="AT63" s="837"/>
      <c r="AU63" s="837">
        <v>137961</v>
      </c>
      <c r="AV63" s="837"/>
      <c r="AW63" s="837"/>
      <c r="AX63" s="837"/>
      <c r="AY63" s="837"/>
      <c r="AZ63" s="848"/>
      <c r="BA63" s="848"/>
      <c r="BB63" s="848"/>
      <c r="BC63" s="848"/>
      <c r="BD63" s="848"/>
      <c r="BE63" s="849"/>
      <c r="BF63" s="849"/>
      <c r="BG63" s="849"/>
      <c r="BH63" s="849"/>
      <c r="BI63" s="850"/>
      <c r="BJ63" s="851" t="s">
        <v>400</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402</v>
      </c>
      <c r="B66" s="728"/>
      <c r="C66" s="728"/>
      <c r="D66" s="728"/>
      <c r="E66" s="728"/>
      <c r="F66" s="728"/>
      <c r="G66" s="728"/>
      <c r="H66" s="728"/>
      <c r="I66" s="728"/>
      <c r="J66" s="728"/>
      <c r="K66" s="728"/>
      <c r="L66" s="728"/>
      <c r="M66" s="728"/>
      <c r="N66" s="728"/>
      <c r="O66" s="728"/>
      <c r="P66" s="729"/>
      <c r="Q66" s="704" t="s">
        <v>403</v>
      </c>
      <c r="R66" s="705"/>
      <c r="S66" s="705"/>
      <c r="T66" s="705"/>
      <c r="U66" s="706"/>
      <c r="V66" s="704" t="s">
        <v>404</v>
      </c>
      <c r="W66" s="705"/>
      <c r="X66" s="705"/>
      <c r="Y66" s="705"/>
      <c r="Z66" s="706"/>
      <c r="AA66" s="704" t="s">
        <v>405</v>
      </c>
      <c r="AB66" s="705"/>
      <c r="AC66" s="705"/>
      <c r="AD66" s="705"/>
      <c r="AE66" s="706"/>
      <c r="AF66" s="854" t="s">
        <v>406</v>
      </c>
      <c r="AG66" s="806"/>
      <c r="AH66" s="806"/>
      <c r="AI66" s="806"/>
      <c r="AJ66" s="855"/>
      <c r="AK66" s="704" t="s">
        <v>407</v>
      </c>
      <c r="AL66" s="728"/>
      <c r="AM66" s="728"/>
      <c r="AN66" s="728"/>
      <c r="AO66" s="729"/>
      <c r="AP66" s="704" t="s">
        <v>386</v>
      </c>
      <c r="AQ66" s="705"/>
      <c r="AR66" s="705"/>
      <c r="AS66" s="705"/>
      <c r="AT66" s="706"/>
      <c r="AU66" s="704" t="s">
        <v>408</v>
      </c>
      <c r="AV66" s="705"/>
      <c r="AW66" s="705"/>
      <c r="AX66" s="705"/>
      <c r="AY66" s="706"/>
      <c r="AZ66" s="704" t="s">
        <v>351</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566</v>
      </c>
      <c r="C68" s="872"/>
      <c r="D68" s="872"/>
      <c r="E68" s="872"/>
      <c r="F68" s="872"/>
      <c r="G68" s="872"/>
      <c r="H68" s="872"/>
      <c r="I68" s="872"/>
      <c r="J68" s="872"/>
      <c r="K68" s="872"/>
      <c r="L68" s="872"/>
      <c r="M68" s="872"/>
      <c r="N68" s="872"/>
      <c r="O68" s="872"/>
      <c r="P68" s="873"/>
      <c r="Q68" s="874">
        <v>2475</v>
      </c>
      <c r="R68" s="868"/>
      <c r="S68" s="868"/>
      <c r="T68" s="868"/>
      <c r="U68" s="868"/>
      <c r="V68" s="868">
        <v>2406</v>
      </c>
      <c r="W68" s="868"/>
      <c r="X68" s="868"/>
      <c r="Y68" s="868"/>
      <c r="Z68" s="868"/>
      <c r="AA68" s="868">
        <v>69</v>
      </c>
      <c r="AB68" s="868"/>
      <c r="AC68" s="868"/>
      <c r="AD68" s="868"/>
      <c r="AE68" s="868"/>
      <c r="AF68" s="868">
        <v>69</v>
      </c>
      <c r="AG68" s="868"/>
      <c r="AH68" s="868"/>
      <c r="AI68" s="868"/>
      <c r="AJ68" s="868"/>
      <c r="AK68" s="868" t="s">
        <v>497</v>
      </c>
      <c r="AL68" s="868"/>
      <c r="AM68" s="868"/>
      <c r="AN68" s="868"/>
      <c r="AO68" s="868"/>
      <c r="AP68" s="868">
        <v>98</v>
      </c>
      <c r="AQ68" s="868"/>
      <c r="AR68" s="868"/>
      <c r="AS68" s="868"/>
      <c r="AT68" s="868"/>
      <c r="AU68" s="868">
        <v>14</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376</v>
      </c>
      <c r="B88" s="783" t="s">
        <v>409</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69</v>
      </c>
      <c r="AG88" s="837"/>
      <c r="AH88" s="837"/>
      <c r="AI88" s="837"/>
      <c r="AJ88" s="837"/>
      <c r="AK88" s="834"/>
      <c r="AL88" s="834"/>
      <c r="AM88" s="834"/>
      <c r="AN88" s="834"/>
      <c r="AO88" s="834"/>
      <c r="AP88" s="837">
        <v>98</v>
      </c>
      <c r="AQ88" s="837"/>
      <c r="AR88" s="837"/>
      <c r="AS88" s="837"/>
      <c r="AT88" s="837"/>
      <c r="AU88" s="837">
        <v>14</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783" t="s">
        <v>410</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293150</v>
      </c>
      <c r="CS102" s="852"/>
      <c r="CT102" s="852"/>
      <c r="CU102" s="852"/>
      <c r="CV102" s="895"/>
      <c r="CW102" s="894">
        <v>29148</v>
      </c>
      <c r="CX102" s="852"/>
      <c r="CY102" s="852"/>
      <c r="CZ102" s="852"/>
      <c r="DA102" s="895"/>
      <c r="DB102" s="894">
        <v>177184</v>
      </c>
      <c r="DC102" s="852"/>
      <c r="DD102" s="852"/>
      <c r="DE102" s="852"/>
      <c r="DF102" s="895"/>
      <c r="DG102" s="894">
        <v>12746</v>
      </c>
      <c r="DH102" s="852"/>
      <c r="DI102" s="852"/>
      <c r="DJ102" s="852"/>
      <c r="DK102" s="895"/>
      <c r="DL102" s="894">
        <v>40436</v>
      </c>
      <c r="DM102" s="852"/>
      <c r="DN102" s="852"/>
      <c r="DO102" s="852"/>
      <c r="DP102" s="895"/>
      <c r="DQ102" s="894"/>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411</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412</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415</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416</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417</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418</v>
      </c>
      <c r="AB109" s="897"/>
      <c r="AC109" s="897"/>
      <c r="AD109" s="897"/>
      <c r="AE109" s="898"/>
      <c r="AF109" s="896" t="s">
        <v>307</v>
      </c>
      <c r="AG109" s="897"/>
      <c r="AH109" s="897"/>
      <c r="AI109" s="897"/>
      <c r="AJ109" s="898"/>
      <c r="AK109" s="896" t="s">
        <v>306</v>
      </c>
      <c r="AL109" s="897"/>
      <c r="AM109" s="897"/>
      <c r="AN109" s="897"/>
      <c r="AO109" s="898"/>
      <c r="AP109" s="896" t="s">
        <v>419</v>
      </c>
      <c r="AQ109" s="897"/>
      <c r="AR109" s="897"/>
      <c r="AS109" s="897"/>
      <c r="AT109" s="899"/>
      <c r="AU109" s="916" t="s">
        <v>417</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418</v>
      </c>
      <c r="BR109" s="897"/>
      <c r="BS109" s="897"/>
      <c r="BT109" s="897"/>
      <c r="BU109" s="898"/>
      <c r="BV109" s="896" t="s">
        <v>307</v>
      </c>
      <c r="BW109" s="897"/>
      <c r="BX109" s="897"/>
      <c r="BY109" s="897"/>
      <c r="BZ109" s="898"/>
      <c r="CA109" s="896" t="s">
        <v>306</v>
      </c>
      <c r="CB109" s="897"/>
      <c r="CC109" s="897"/>
      <c r="CD109" s="897"/>
      <c r="CE109" s="898"/>
      <c r="CF109" s="917" t="s">
        <v>419</v>
      </c>
      <c r="CG109" s="917"/>
      <c r="CH109" s="917"/>
      <c r="CI109" s="917"/>
      <c r="CJ109" s="917"/>
      <c r="CK109" s="896" t="s">
        <v>420</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418</v>
      </c>
      <c r="DH109" s="897"/>
      <c r="DI109" s="897"/>
      <c r="DJ109" s="897"/>
      <c r="DK109" s="898"/>
      <c r="DL109" s="896" t="s">
        <v>307</v>
      </c>
      <c r="DM109" s="897"/>
      <c r="DN109" s="897"/>
      <c r="DO109" s="897"/>
      <c r="DP109" s="898"/>
      <c r="DQ109" s="896" t="s">
        <v>306</v>
      </c>
      <c r="DR109" s="897"/>
      <c r="DS109" s="897"/>
      <c r="DT109" s="897"/>
      <c r="DU109" s="898"/>
      <c r="DV109" s="896" t="s">
        <v>419</v>
      </c>
      <c r="DW109" s="897"/>
      <c r="DX109" s="897"/>
      <c r="DY109" s="897"/>
      <c r="DZ109" s="899"/>
    </row>
    <row r="110" spans="1:131" s="235" customFormat="1" ht="26.25" customHeight="1" x14ac:dyDescent="0.2">
      <c r="A110" s="900" t="s">
        <v>421</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173750067</v>
      </c>
      <c r="AB110" s="904"/>
      <c r="AC110" s="904"/>
      <c r="AD110" s="904"/>
      <c r="AE110" s="905"/>
      <c r="AF110" s="906">
        <v>117540593</v>
      </c>
      <c r="AG110" s="904"/>
      <c r="AH110" s="904"/>
      <c r="AI110" s="904"/>
      <c r="AJ110" s="905"/>
      <c r="AK110" s="906">
        <v>114177332</v>
      </c>
      <c r="AL110" s="904"/>
      <c r="AM110" s="904"/>
      <c r="AN110" s="904"/>
      <c r="AO110" s="905"/>
      <c r="AP110" s="907">
        <v>8.4</v>
      </c>
      <c r="AQ110" s="908"/>
      <c r="AR110" s="908"/>
      <c r="AS110" s="908"/>
      <c r="AT110" s="909"/>
      <c r="AU110" s="910" t="s">
        <v>71</v>
      </c>
      <c r="AV110" s="911"/>
      <c r="AW110" s="911"/>
      <c r="AX110" s="911"/>
      <c r="AY110" s="911"/>
      <c r="AZ110" s="952" t="s">
        <v>422</v>
      </c>
      <c r="BA110" s="901"/>
      <c r="BB110" s="901"/>
      <c r="BC110" s="901"/>
      <c r="BD110" s="901"/>
      <c r="BE110" s="901"/>
      <c r="BF110" s="901"/>
      <c r="BG110" s="901"/>
      <c r="BH110" s="901"/>
      <c r="BI110" s="901"/>
      <c r="BJ110" s="901"/>
      <c r="BK110" s="901"/>
      <c r="BL110" s="901"/>
      <c r="BM110" s="901"/>
      <c r="BN110" s="901"/>
      <c r="BO110" s="901"/>
      <c r="BP110" s="902"/>
      <c r="BQ110" s="938">
        <v>5838150172</v>
      </c>
      <c r="BR110" s="939"/>
      <c r="BS110" s="939"/>
      <c r="BT110" s="939"/>
      <c r="BU110" s="939"/>
      <c r="BV110" s="939">
        <v>5822937853</v>
      </c>
      <c r="BW110" s="939"/>
      <c r="BX110" s="939"/>
      <c r="BY110" s="939"/>
      <c r="BZ110" s="939"/>
      <c r="CA110" s="939">
        <v>5799159742</v>
      </c>
      <c r="CB110" s="939"/>
      <c r="CC110" s="939"/>
      <c r="CD110" s="939"/>
      <c r="CE110" s="939"/>
      <c r="CF110" s="953">
        <v>425.8</v>
      </c>
      <c r="CG110" s="954"/>
      <c r="CH110" s="954"/>
      <c r="CI110" s="954"/>
      <c r="CJ110" s="954"/>
      <c r="CK110" s="955" t="s">
        <v>423</v>
      </c>
      <c r="CL110" s="956"/>
      <c r="CM110" s="935" t="s">
        <v>424</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9627126</v>
      </c>
      <c r="DH110" s="939"/>
      <c r="DI110" s="939"/>
      <c r="DJ110" s="939"/>
      <c r="DK110" s="939"/>
      <c r="DL110" s="939">
        <v>9162068</v>
      </c>
      <c r="DM110" s="939"/>
      <c r="DN110" s="939"/>
      <c r="DO110" s="939"/>
      <c r="DP110" s="939"/>
      <c r="DQ110" s="939">
        <v>8696090</v>
      </c>
      <c r="DR110" s="939"/>
      <c r="DS110" s="939"/>
      <c r="DT110" s="939"/>
      <c r="DU110" s="939"/>
      <c r="DV110" s="940">
        <v>0.6</v>
      </c>
      <c r="DW110" s="940"/>
      <c r="DX110" s="940"/>
      <c r="DY110" s="940"/>
      <c r="DZ110" s="941"/>
    </row>
    <row r="111" spans="1:131" s="235" customFormat="1" ht="26.25" customHeight="1" x14ac:dyDescent="0.2">
      <c r="A111" s="942" t="s">
        <v>425</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v>88848252</v>
      </c>
      <c r="AB111" s="946"/>
      <c r="AC111" s="946"/>
      <c r="AD111" s="946"/>
      <c r="AE111" s="947"/>
      <c r="AF111" s="948">
        <v>86481862</v>
      </c>
      <c r="AG111" s="946"/>
      <c r="AH111" s="946"/>
      <c r="AI111" s="946"/>
      <c r="AJ111" s="947"/>
      <c r="AK111" s="948">
        <v>68912678</v>
      </c>
      <c r="AL111" s="946"/>
      <c r="AM111" s="946"/>
      <c r="AN111" s="946"/>
      <c r="AO111" s="947"/>
      <c r="AP111" s="949">
        <v>5.0999999999999996</v>
      </c>
      <c r="AQ111" s="950"/>
      <c r="AR111" s="950"/>
      <c r="AS111" s="950"/>
      <c r="AT111" s="951"/>
      <c r="AU111" s="912"/>
      <c r="AV111" s="913"/>
      <c r="AW111" s="913"/>
      <c r="AX111" s="913"/>
      <c r="AY111" s="913"/>
      <c r="AZ111" s="961" t="s">
        <v>426</v>
      </c>
      <c r="BA111" s="962"/>
      <c r="BB111" s="962"/>
      <c r="BC111" s="962"/>
      <c r="BD111" s="962"/>
      <c r="BE111" s="962"/>
      <c r="BF111" s="962"/>
      <c r="BG111" s="962"/>
      <c r="BH111" s="962"/>
      <c r="BI111" s="962"/>
      <c r="BJ111" s="962"/>
      <c r="BK111" s="962"/>
      <c r="BL111" s="962"/>
      <c r="BM111" s="962"/>
      <c r="BN111" s="962"/>
      <c r="BO111" s="962"/>
      <c r="BP111" s="963"/>
      <c r="BQ111" s="931">
        <v>50369682</v>
      </c>
      <c r="BR111" s="932"/>
      <c r="BS111" s="932"/>
      <c r="BT111" s="932"/>
      <c r="BU111" s="932"/>
      <c r="BV111" s="932">
        <v>44149564</v>
      </c>
      <c r="BW111" s="932"/>
      <c r="BX111" s="932"/>
      <c r="BY111" s="932"/>
      <c r="BZ111" s="932"/>
      <c r="CA111" s="932">
        <v>37462711</v>
      </c>
      <c r="CB111" s="932"/>
      <c r="CC111" s="932"/>
      <c r="CD111" s="932"/>
      <c r="CE111" s="932"/>
      <c r="CF111" s="926">
        <v>2.8</v>
      </c>
      <c r="CG111" s="927"/>
      <c r="CH111" s="927"/>
      <c r="CI111" s="927"/>
      <c r="CJ111" s="927"/>
      <c r="CK111" s="957"/>
      <c r="CL111" s="958"/>
      <c r="CM111" s="928" t="s">
        <v>427</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400</v>
      </c>
      <c r="DH111" s="932"/>
      <c r="DI111" s="932"/>
      <c r="DJ111" s="932"/>
      <c r="DK111" s="932"/>
      <c r="DL111" s="932" t="s">
        <v>400</v>
      </c>
      <c r="DM111" s="932"/>
      <c r="DN111" s="932"/>
      <c r="DO111" s="932"/>
      <c r="DP111" s="932"/>
      <c r="DQ111" s="932" t="s">
        <v>378</v>
      </c>
      <c r="DR111" s="932"/>
      <c r="DS111" s="932"/>
      <c r="DT111" s="932"/>
      <c r="DU111" s="932"/>
      <c r="DV111" s="933" t="s">
        <v>400</v>
      </c>
      <c r="DW111" s="933"/>
      <c r="DX111" s="933"/>
      <c r="DY111" s="933"/>
      <c r="DZ111" s="934"/>
    </row>
    <row r="112" spans="1:131" s="235" customFormat="1" ht="26.25" customHeight="1" x14ac:dyDescent="0.2">
      <c r="A112" s="971" t="s">
        <v>428</v>
      </c>
      <c r="B112" s="972"/>
      <c r="C112" s="962" t="s">
        <v>429</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225307720</v>
      </c>
      <c r="AB112" s="965"/>
      <c r="AC112" s="965"/>
      <c r="AD112" s="965"/>
      <c r="AE112" s="966"/>
      <c r="AF112" s="967">
        <v>229707139</v>
      </c>
      <c r="AG112" s="965"/>
      <c r="AH112" s="965"/>
      <c r="AI112" s="965"/>
      <c r="AJ112" s="966"/>
      <c r="AK112" s="967">
        <v>233465929</v>
      </c>
      <c r="AL112" s="965"/>
      <c r="AM112" s="965"/>
      <c r="AN112" s="965"/>
      <c r="AO112" s="966"/>
      <c r="AP112" s="968">
        <v>17.100000000000001</v>
      </c>
      <c r="AQ112" s="969"/>
      <c r="AR112" s="969"/>
      <c r="AS112" s="969"/>
      <c r="AT112" s="970"/>
      <c r="AU112" s="912"/>
      <c r="AV112" s="913"/>
      <c r="AW112" s="913"/>
      <c r="AX112" s="913"/>
      <c r="AY112" s="913"/>
      <c r="AZ112" s="961" t="s">
        <v>430</v>
      </c>
      <c r="BA112" s="962"/>
      <c r="BB112" s="962"/>
      <c r="BC112" s="962"/>
      <c r="BD112" s="962"/>
      <c r="BE112" s="962"/>
      <c r="BF112" s="962"/>
      <c r="BG112" s="962"/>
      <c r="BH112" s="962"/>
      <c r="BI112" s="962"/>
      <c r="BJ112" s="962"/>
      <c r="BK112" s="962"/>
      <c r="BL112" s="962"/>
      <c r="BM112" s="962"/>
      <c r="BN112" s="962"/>
      <c r="BO112" s="962"/>
      <c r="BP112" s="963"/>
      <c r="BQ112" s="931">
        <v>183814400</v>
      </c>
      <c r="BR112" s="932"/>
      <c r="BS112" s="932"/>
      <c r="BT112" s="932"/>
      <c r="BU112" s="932"/>
      <c r="BV112" s="932">
        <v>154899304</v>
      </c>
      <c r="BW112" s="932"/>
      <c r="BX112" s="932"/>
      <c r="BY112" s="932"/>
      <c r="BZ112" s="932"/>
      <c r="CA112" s="932">
        <v>137961001</v>
      </c>
      <c r="CB112" s="932"/>
      <c r="CC112" s="932"/>
      <c r="CD112" s="932"/>
      <c r="CE112" s="932"/>
      <c r="CF112" s="926">
        <v>10.1</v>
      </c>
      <c r="CG112" s="927"/>
      <c r="CH112" s="927"/>
      <c r="CI112" s="927"/>
      <c r="CJ112" s="927"/>
      <c r="CK112" s="957"/>
      <c r="CL112" s="958"/>
      <c r="CM112" s="928" t="s">
        <v>431</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378</v>
      </c>
      <c r="DH112" s="932"/>
      <c r="DI112" s="932"/>
      <c r="DJ112" s="932"/>
      <c r="DK112" s="932"/>
      <c r="DL112" s="932" t="s">
        <v>400</v>
      </c>
      <c r="DM112" s="932"/>
      <c r="DN112" s="932"/>
      <c r="DO112" s="932"/>
      <c r="DP112" s="932"/>
      <c r="DQ112" s="932" t="s">
        <v>378</v>
      </c>
      <c r="DR112" s="932"/>
      <c r="DS112" s="932"/>
      <c r="DT112" s="932"/>
      <c r="DU112" s="932"/>
      <c r="DV112" s="933" t="s">
        <v>378</v>
      </c>
      <c r="DW112" s="933"/>
      <c r="DX112" s="933"/>
      <c r="DY112" s="933"/>
      <c r="DZ112" s="934"/>
    </row>
    <row r="113" spans="1:130" s="235" customFormat="1" ht="26.25" customHeight="1" x14ac:dyDescent="0.2">
      <c r="A113" s="973"/>
      <c r="B113" s="974"/>
      <c r="C113" s="962" t="s">
        <v>432</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11118880</v>
      </c>
      <c r="AB113" s="965"/>
      <c r="AC113" s="965"/>
      <c r="AD113" s="965"/>
      <c r="AE113" s="966"/>
      <c r="AF113" s="967">
        <v>10356449</v>
      </c>
      <c r="AG113" s="965"/>
      <c r="AH113" s="965"/>
      <c r="AI113" s="965"/>
      <c r="AJ113" s="966"/>
      <c r="AK113" s="967">
        <v>7431537</v>
      </c>
      <c r="AL113" s="965"/>
      <c r="AM113" s="965"/>
      <c r="AN113" s="965"/>
      <c r="AO113" s="966"/>
      <c r="AP113" s="968">
        <v>0.5</v>
      </c>
      <c r="AQ113" s="969"/>
      <c r="AR113" s="969"/>
      <c r="AS113" s="969"/>
      <c r="AT113" s="970"/>
      <c r="AU113" s="912"/>
      <c r="AV113" s="913"/>
      <c r="AW113" s="913"/>
      <c r="AX113" s="913"/>
      <c r="AY113" s="913"/>
      <c r="AZ113" s="961" t="s">
        <v>433</v>
      </c>
      <c r="BA113" s="962"/>
      <c r="BB113" s="962"/>
      <c r="BC113" s="962"/>
      <c r="BD113" s="962"/>
      <c r="BE113" s="962"/>
      <c r="BF113" s="962"/>
      <c r="BG113" s="962"/>
      <c r="BH113" s="962"/>
      <c r="BI113" s="962"/>
      <c r="BJ113" s="962"/>
      <c r="BK113" s="962"/>
      <c r="BL113" s="962"/>
      <c r="BM113" s="962"/>
      <c r="BN113" s="962"/>
      <c r="BO113" s="962"/>
      <c r="BP113" s="963"/>
      <c r="BQ113" s="931">
        <v>17161</v>
      </c>
      <c r="BR113" s="932"/>
      <c r="BS113" s="932"/>
      <c r="BT113" s="932"/>
      <c r="BU113" s="932"/>
      <c r="BV113" s="932">
        <v>12386</v>
      </c>
      <c r="BW113" s="932"/>
      <c r="BX113" s="932"/>
      <c r="BY113" s="932"/>
      <c r="BZ113" s="932"/>
      <c r="CA113" s="932">
        <v>13572</v>
      </c>
      <c r="CB113" s="932"/>
      <c r="CC113" s="932"/>
      <c r="CD113" s="932"/>
      <c r="CE113" s="932"/>
      <c r="CF113" s="926">
        <v>0</v>
      </c>
      <c r="CG113" s="927"/>
      <c r="CH113" s="927"/>
      <c r="CI113" s="927"/>
      <c r="CJ113" s="927"/>
      <c r="CK113" s="957"/>
      <c r="CL113" s="958"/>
      <c r="CM113" s="928" t="s">
        <v>434</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3861406</v>
      </c>
      <c r="DH113" s="932"/>
      <c r="DI113" s="932"/>
      <c r="DJ113" s="932"/>
      <c r="DK113" s="932"/>
      <c r="DL113" s="932">
        <v>3108422</v>
      </c>
      <c r="DM113" s="932"/>
      <c r="DN113" s="932"/>
      <c r="DO113" s="932"/>
      <c r="DP113" s="932"/>
      <c r="DQ113" s="932">
        <v>2353402</v>
      </c>
      <c r="DR113" s="932"/>
      <c r="DS113" s="932"/>
      <c r="DT113" s="932"/>
      <c r="DU113" s="932"/>
      <c r="DV113" s="933">
        <v>0.2</v>
      </c>
      <c r="DW113" s="933"/>
      <c r="DX113" s="933"/>
      <c r="DY113" s="933"/>
      <c r="DZ113" s="934"/>
    </row>
    <row r="114" spans="1:130" s="235" customFormat="1" ht="26.25" customHeight="1" x14ac:dyDescent="0.2">
      <c r="A114" s="973"/>
      <c r="B114" s="974"/>
      <c r="C114" s="962" t="s">
        <v>435</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19</v>
      </c>
      <c r="AB114" s="965"/>
      <c r="AC114" s="965"/>
      <c r="AD114" s="965"/>
      <c r="AE114" s="966"/>
      <c r="AF114" s="967">
        <v>2159</v>
      </c>
      <c r="AG114" s="965"/>
      <c r="AH114" s="965"/>
      <c r="AI114" s="965"/>
      <c r="AJ114" s="966"/>
      <c r="AK114" s="967">
        <v>1786</v>
      </c>
      <c r="AL114" s="965"/>
      <c r="AM114" s="965"/>
      <c r="AN114" s="965"/>
      <c r="AO114" s="966"/>
      <c r="AP114" s="968">
        <v>0</v>
      </c>
      <c r="AQ114" s="969"/>
      <c r="AR114" s="969"/>
      <c r="AS114" s="969"/>
      <c r="AT114" s="970"/>
      <c r="AU114" s="912"/>
      <c r="AV114" s="913"/>
      <c r="AW114" s="913"/>
      <c r="AX114" s="913"/>
      <c r="AY114" s="913"/>
      <c r="AZ114" s="961" t="s">
        <v>436</v>
      </c>
      <c r="BA114" s="962"/>
      <c r="BB114" s="962"/>
      <c r="BC114" s="962"/>
      <c r="BD114" s="962"/>
      <c r="BE114" s="962"/>
      <c r="BF114" s="962"/>
      <c r="BG114" s="962"/>
      <c r="BH114" s="962"/>
      <c r="BI114" s="962"/>
      <c r="BJ114" s="962"/>
      <c r="BK114" s="962"/>
      <c r="BL114" s="962"/>
      <c r="BM114" s="962"/>
      <c r="BN114" s="962"/>
      <c r="BO114" s="962"/>
      <c r="BP114" s="963"/>
      <c r="BQ114" s="931">
        <v>388960380</v>
      </c>
      <c r="BR114" s="932"/>
      <c r="BS114" s="932"/>
      <c r="BT114" s="932"/>
      <c r="BU114" s="932"/>
      <c r="BV114" s="932">
        <v>375596056</v>
      </c>
      <c r="BW114" s="932"/>
      <c r="BX114" s="932"/>
      <c r="BY114" s="932"/>
      <c r="BZ114" s="932"/>
      <c r="CA114" s="932">
        <v>363802247</v>
      </c>
      <c r="CB114" s="932"/>
      <c r="CC114" s="932"/>
      <c r="CD114" s="932"/>
      <c r="CE114" s="932"/>
      <c r="CF114" s="926">
        <v>26.7</v>
      </c>
      <c r="CG114" s="927"/>
      <c r="CH114" s="927"/>
      <c r="CI114" s="927"/>
      <c r="CJ114" s="927"/>
      <c r="CK114" s="957"/>
      <c r="CL114" s="958"/>
      <c r="CM114" s="928" t="s">
        <v>437</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378</v>
      </c>
      <c r="DH114" s="932"/>
      <c r="DI114" s="932"/>
      <c r="DJ114" s="932"/>
      <c r="DK114" s="932"/>
      <c r="DL114" s="932" t="s">
        <v>378</v>
      </c>
      <c r="DM114" s="932"/>
      <c r="DN114" s="932"/>
      <c r="DO114" s="932"/>
      <c r="DP114" s="932"/>
      <c r="DQ114" s="932" t="s">
        <v>378</v>
      </c>
      <c r="DR114" s="932"/>
      <c r="DS114" s="932"/>
      <c r="DT114" s="932"/>
      <c r="DU114" s="932"/>
      <c r="DV114" s="933" t="s">
        <v>378</v>
      </c>
      <c r="DW114" s="933"/>
      <c r="DX114" s="933"/>
      <c r="DY114" s="933"/>
      <c r="DZ114" s="934"/>
    </row>
    <row r="115" spans="1:130" s="235" customFormat="1" ht="26.25" customHeight="1" x14ac:dyDescent="0.2">
      <c r="A115" s="973"/>
      <c r="B115" s="974"/>
      <c r="C115" s="962" t="s">
        <v>438</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4008562</v>
      </c>
      <c r="AB115" s="965"/>
      <c r="AC115" s="965"/>
      <c r="AD115" s="965"/>
      <c r="AE115" s="966"/>
      <c r="AF115" s="967">
        <v>4307413</v>
      </c>
      <c r="AG115" s="965"/>
      <c r="AH115" s="965"/>
      <c r="AI115" s="965"/>
      <c r="AJ115" s="966"/>
      <c r="AK115" s="967">
        <v>4468683</v>
      </c>
      <c r="AL115" s="965"/>
      <c r="AM115" s="965"/>
      <c r="AN115" s="965"/>
      <c r="AO115" s="966"/>
      <c r="AP115" s="968">
        <v>0.3</v>
      </c>
      <c r="AQ115" s="969"/>
      <c r="AR115" s="969"/>
      <c r="AS115" s="969"/>
      <c r="AT115" s="970"/>
      <c r="AU115" s="912"/>
      <c r="AV115" s="913"/>
      <c r="AW115" s="913"/>
      <c r="AX115" s="913"/>
      <c r="AY115" s="913"/>
      <c r="AZ115" s="961" t="s">
        <v>439</v>
      </c>
      <c r="BA115" s="962"/>
      <c r="BB115" s="962"/>
      <c r="BC115" s="962"/>
      <c r="BD115" s="962"/>
      <c r="BE115" s="962"/>
      <c r="BF115" s="962"/>
      <c r="BG115" s="962"/>
      <c r="BH115" s="962"/>
      <c r="BI115" s="962"/>
      <c r="BJ115" s="962"/>
      <c r="BK115" s="962"/>
      <c r="BL115" s="962"/>
      <c r="BM115" s="962"/>
      <c r="BN115" s="962"/>
      <c r="BO115" s="962"/>
      <c r="BP115" s="963"/>
      <c r="BQ115" s="931">
        <v>27144433</v>
      </c>
      <c r="BR115" s="932"/>
      <c r="BS115" s="932"/>
      <c r="BT115" s="932"/>
      <c r="BU115" s="932"/>
      <c r="BV115" s="932">
        <v>26267806</v>
      </c>
      <c r="BW115" s="932"/>
      <c r="BX115" s="932"/>
      <c r="BY115" s="932"/>
      <c r="BZ115" s="932"/>
      <c r="CA115" s="932">
        <v>24549924</v>
      </c>
      <c r="CB115" s="932"/>
      <c r="CC115" s="932"/>
      <c r="CD115" s="932"/>
      <c r="CE115" s="932"/>
      <c r="CF115" s="926">
        <v>1.8</v>
      </c>
      <c r="CG115" s="927"/>
      <c r="CH115" s="927"/>
      <c r="CI115" s="927"/>
      <c r="CJ115" s="927"/>
      <c r="CK115" s="957"/>
      <c r="CL115" s="958"/>
      <c r="CM115" s="961" t="s">
        <v>440</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17024248</v>
      </c>
      <c r="DH115" s="932"/>
      <c r="DI115" s="932"/>
      <c r="DJ115" s="932"/>
      <c r="DK115" s="932"/>
      <c r="DL115" s="932">
        <v>12393184</v>
      </c>
      <c r="DM115" s="932"/>
      <c r="DN115" s="932"/>
      <c r="DO115" s="932"/>
      <c r="DP115" s="932"/>
      <c r="DQ115" s="932">
        <v>8759836</v>
      </c>
      <c r="DR115" s="932"/>
      <c r="DS115" s="932"/>
      <c r="DT115" s="932"/>
      <c r="DU115" s="932"/>
      <c r="DV115" s="933">
        <v>0.6</v>
      </c>
      <c r="DW115" s="933"/>
      <c r="DX115" s="933"/>
      <c r="DY115" s="933"/>
      <c r="DZ115" s="934"/>
    </row>
    <row r="116" spans="1:130" s="235" customFormat="1" ht="26.25" customHeight="1" x14ac:dyDescent="0.2">
      <c r="A116" s="975"/>
      <c r="B116" s="976"/>
      <c r="C116" s="977" t="s">
        <v>441</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t="s">
        <v>378</v>
      </c>
      <c r="AB116" s="965"/>
      <c r="AC116" s="965"/>
      <c r="AD116" s="965"/>
      <c r="AE116" s="966"/>
      <c r="AF116" s="967" t="s">
        <v>400</v>
      </c>
      <c r="AG116" s="965"/>
      <c r="AH116" s="965"/>
      <c r="AI116" s="965"/>
      <c r="AJ116" s="966"/>
      <c r="AK116" s="967" t="s">
        <v>378</v>
      </c>
      <c r="AL116" s="965"/>
      <c r="AM116" s="965"/>
      <c r="AN116" s="965"/>
      <c r="AO116" s="966"/>
      <c r="AP116" s="968" t="s">
        <v>378</v>
      </c>
      <c r="AQ116" s="969"/>
      <c r="AR116" s="969"/>
      <c r="AS116" s="969"/>
      <c r="AT116" s="970"/>
      <c r="AU116" s="912"/>
      <c r="AV116" s="913"/>
      <c r="AW116" s="913"/>
      <c r="AX116" s="913"/>
      <c r="AY116" s="913"/>
      <c r="AZ116" s="979" t="s">
        <v>442</v>
      </c>
      <c r="BA116" s="980"/>
      <c r="BB116" s="980"/>
      <c r="BC116" s="980"/>
      <c r="BD116" s="980"/>
      <c r="BE116" s="980"/>
      <c r="BF116" s="980"/>
      <c r="BG116" s="980"/>
      <c r="BH116" s="980"/>
      <c r="BI116" s="980"/>
      <c r="BJ116" s="980"/>
      <c r="BK116" s="980"/>
      <c r="BL116" s="980"/>
      <c r="BM116" s="980"/>
      <c r="BN116" s="980"/>
      <c r="BO116" s="980"/>
      <c r="BP116" s="981"/>
      <c r="BQ116" s="931" t="s">
        <v>378</v>
      </c>
      <c r="BR116" s="932"/>
      <c r="BS116" s="932"/>
      <c r="BT116" s="932"/>
      <c r="BU116" s="932"/>
      <c r="BV116" s="932" t="s">
        <v>378</v>
      </c>
      <c r="BW116" s="932"/>
      <c r="BX116" s="932"/>
      <c r="BY116" s="932"/>
      <c r="BZ116" s="932"/>
      <c r="CA116" s="932" t="s">
        <v>378</v>
      </c>
      <c r="CB116" s="932"/>
      <c r="CC116" s="932"/>
      <c r="CD116" s="932"/>
      <c r="CE116" s="932"/>
      <c r="CF116" s="926" t="s">
        <v>378</v>
      </c>
      <c r="CG116" s="927"/>
      <c r="CH116" s="927"/>
      <c r="CI116" s="927"/>
      <c r="CJ116" s="927"/>
      <c r="CK116" s="957"/>
      <c r="CL116" s="958"/>
      <c r="CM116" s="928" t="s">
        <v>443</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378</v>
      </c>
      <c r="DH116" s="932"/>
      <c r="DI116" s="932"/>
      <c r="DJ116" s="932"/>
      <c r="DK116" s="932"/>
      <c r="DL116" s="932" t="s">
        <v>378</v>
      </c>
      <c r="DM116" s="932"/>
      <c r="DN116" s="932"/>
      <c r="DO116" s="932"/>
      <c r="DP116" s="932"/>
      <c r="DQ116" s="932" t="s">
        <v>378</v>
      </c>
      <c r="DR116" s="932"/>
      <c r="DS116" s="932"/>
      <c r="DT116" s="932"/>
      <c r="DU116" s="932"/>
      <c r="DV116" s="933" t="s">
        <v>378</v>
      </c>
      <c r="DW116" s="933"/>
      <c r="DX116" s="933"/>
      <c r="DY116" s="933"/>
      <c r="DZ116" s="934"/>
    </row>
    <row r="117" spans="1:130" s="235" customFormat="1" ht="26.25" customHeight="1" x14ac:dyDescent="0.2">
      <c r="A117" s="916" t="s">
        <v>155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444</v>
      </c>
      <c r="Z117" s="898"/>
      <c r="AA117" s="988">
        <v>503033500</v>
      </c>
      <c r="AB117" s="989"/>
      <c r="AC117" s="989"/>
      <c r="AD117" s="989"/>
      <c r="AE117" s="990"/>
      <c r="AF117" s="991">
        <v>448395615</v>
      </c>
      <c r="AG117" s="989"/>
      <c r="AH117" s="989"/>
      <c r="AI117" s="989"/>
      <c r="AJ117" s="990"/>
      <c r="AK117" s="991">
        <v>428457945</v>
      </c>
      <c r="AL117" s="989"/>
      <c r="AM117" s="989"/>
      <c r="AN117" s="989"/>
      <c r="AO117" s="990"/>
      <c r="AP117" s="992"/>
      <c r="AQ117" s="993"/>
      <c r="AR117" s="993"/>
      <c r="AS117" s="993"/>
      <c r="AT117" s="994"/>
      <c r="AU117" s="912"/>
      <c r="AV117" s="913"/>
      <c r="AW117" s="913"/>
      <c r="AX117" s="913"/>
      <c r="AY117" s="913"/>
      <c r="AZ117" s="961" t="s">
        <v>445</v>
      </c>
      <c r="BA117" s="962"/>
      <c r="BB117" s="962"/>
      <c r="BC117" s="962"/>
      <c r="BD117" s="962"/>
      <c r="BE117" s="962"/>
      <c r="BF117" s="962"/>
      <c r="BG117" s="962"/>
      <c r="BH117" s="962"/>
      <c r="BI117" s="962"/>
      <c r="BJ117" s="962"/>
      <c r="BK117" s="962"/>
      <c r="BL117" s="962"/>
      <c r="BM117" s="962"/>
      <c r="BN117" s="962"/>
      <c r="BO117" s="962"/>
      <c r="BP117" s="963"/>
      <c r="BQ117" s="931" t="s">
        <v>364</v>
      </c>
      <c r="BR117" s="932"/>
      <c r="BS117" s="932"/>
      <c r="BT117" s="932"/>
      <c r="BU117" s="932"/>
      <c r="BV117" s="932" t="s">
        <v>364</v>
      </c>
      <c r="BW117" s="932"/>
      <c r="BX117" s="932"/>
      <c r="BY117" s="932"/>
      <c r="BZ117" s="932"/>
      <c r="CA117" s="932" t="s">
        <v>364</v>
      </c>
      <c r="CB117" s="932"/>
      <c r="CC117" s="932"/>
      <c r="CD117" s="932"/>
      <c r="CE117" s="932"/>
      <c r="CF117" s="926" t="s">
        <v>119</v>
      </c>
      <c r="CG117" s="927"/>
      <c r="CH117" s="927"/>
      <c r="CI117" s="927"/>
      <c r="CJ117" s="927"/>
      <c r="CK117" s="957"/>
      <c r="CL117" s="958"/>
      <c r="CM117" s="928" t="s">
        <v>446</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364</v>
      </c>
      <c r="DH117" s="932"/>
      <c r="DI117" s="932"/>
      <c r="DJ117" s="932"/>
      <c r="DK117" s="932"/>
      <c r="DL117" s="932" t="s">
        <v>364</v>
      </c>
      <c r="DM117" s="932"/>
      <c r="DN117" s="932"/>
      <c r="DO117" s="932"/>
      <c r="DP117" s="932"/>
      <c r="DQ117" s="932" t="s">
        <v>119</v>
      </c>
      <c r="DR117" s="932"/>
      <c r="DS117" s="932"/>
      <c r="DT117" s="932"/>
      <c r="DU117" s="932"/>
      <c r="DV117" s="933" t="s">
        <v>119</v>
      </c>
      <c r="DW117" s="933"/>
      <c r="DX117" s="933"/>
      <c r="DY117" s="933"/>
      <c r="DZ117" s="934"/>
    </row>
    <row r="118" spans="1:130" s="235" customFormat="1" ht="26.25" customHeight="1" x14ac:dyDescent="0.2">
      <c r="A118" s="916" t="s">
        <v>420</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418</v>
      </c>
      <c r="AB118" s="897"/>
      <c r="AC118" s="897"/>
      <c r="AD118" s="897"/>
      <c r="AE118" s="898"/>
      <c r="AF118" s="896" t="s">
        <v>307</v>
      </c>
      <c r="AG118" s="897"/>
      <c r="AH118" s="897"/>
      <c r="AI118" s="897"/>
      <c r="AJ118" s="898"/>
      <c r="AK118" s="896" t="s">
        <v>306</v>
      </c>
      <c r="AL118" s="897"/>
      <c r="AM118" s="897"/>
      <c r="AN118" s="897"/>
      <c r="AO118" s="898"/>
      <c r="AP118" s="983" t="s">
        <v>419</v>
      </c>
      <c r="AQ118" s="984"/>
      <c r="AR118" s="984"/>
      <c r="AS118" s="984"/>
      <c r="AT118" s="985"/>
      <c r="AU118" s="912"/>
      <c r="AV118" s="913"/>
      <c r="AW118" s="913"/>
      <c r="AX118" s="913"/>
      <c r="AY118" s="913"/>
      <c r="AZ118" s="986" t="s">
        <v>447</v>
      </c>
      <c r="BA118" s="977"/>
      <c r="BB118" s="977"/>
      <c r="BC118" s="977"/>
      <c r="BD118" s="977"/>
      <c r="BE118" s="977"/>
      <c r="BF118" s="977"/>
      <c r="BG118" s="977"/>
      <c r="BH118" s="977"/>
      <c r="BI118" s="977"/>
      <c r="BJ118" s="977"/>
      <c r="BK118" s="977"/>
      <c r="BL118" s="977"/>
      <c r="BM118" s="977"/>
      <c r="BN118" s="977"/>
      <c r="BO118" s="977"/>
      <c r="BP118" s="978"/>
      <c r="BQ118" s="1003" t="s">
        <v>364</v>
      </c>
      <c r="BR118" s="1004"/>
      <c r="BS118" s="1004"/>
      <c r="BT118" s="1004"/>
      <c r="BU118" s="1004"/>
      <c r="BV118" s="1004" t="s">
        <v>119</v>
      </c>
      <c r="BW118" s="1004"/>
      <c r="BX118" s="1004"/>
      <c r="BY118" s="1004"/>
      <c r="BZ118" s="1004"/>
      <c r="CA118" s="1004" t="s">
        <v>364</v>
      </c>
      <c r="CB118" s="1004"/>
      <c r="CC118" s="1004"/>
      <c r="CD118" s="1004"/>
      <c r="CE118" s="1004"/>
      <c r="CF118" s="926" t="s">
        <v>364</v>
      </c>
      <c r="CG118" s="927"/>
      <c r="CH118" s="927"/>
      <c r="CI118" s="927"/>
      <c r="CJ118" s="927"/>
      <c r="CK118" s="957"/>
      <c r="CL118" s="958"/>
      <c r="CM118" s="928" t="s">
        <v>448</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119</v>
      </c>
      <c r="DH118" s="932"/>
      <c r="DI118" s="932"/>
      <c r="DJ118" s="932"/>
      <c r="DK118" s="932"/>
      <c r="DL118" s="932" t="s">
        <v>119</v>
      </c>
      <c r="DM118" s="932"/>
      <c r="DN118" s="932"/>
      <c r="DO118" s="932"/>
      <c r="DP118" s="932"/>
      <c r="DQ118" s="932" t="s">
        <v>119</v>
      </c>
      <c r="DR118" s="932"/>
      <c r="DS118" s="932"/>
      <c r="DT118" s="932"/>
      <c r="DU118" s="932"/>
      <c r="DV118" s="933" t="s">
        <v>119</v>
      </c>
      <c r="DW118" s="933"/>
      <c r="DX118" s="933"/>
      <c r="DY118" s="933"/>
      <c r="DZ118" s="934"/>
    </row>
    <row r="119" spans="1:130" s="235" customFormat="1" ht="26.25" customHeight="1" x14ac:dyDescent="0.2">
      <c r="A119" s="1068" t="s">
        <v>423</v>
      </c>
      <c r="B119" s="956"/>
      <c r="C119" s="935" t="s">
        <v>424</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615080</v>
      </c>
      <c r="AB119" s="904"/>
      <c r="AC119" s="904"/>
      <c r="AD119" s="904"/>
      <c r="AE119" s="905"/>
      <c r="AF119" s="906">
        <v>576476</v>
      </c>
      <c r="AG119" s="904"/>
      <c r="AH119" s="904"/>
      <c r="AI119" s="904"/>
      <c r="AJ119" s="905"/>
      <c r="AK119" s="906">
        <v>565894</v>
      </c>
      <c r="AL119" s="904"/>
      <c r="AM119" s="904"/>
      <c r="AN119" s="904"/>
      <c r="AO119" s="905"/>
      <c r="AP119" s="907">
        <v>0</v>
      </c>
      <c r="AQ119" s="908"/>
      <c r="AR119" s="908"/>
      <c r="AS119" s="908"/>
      <c r="AT119" s="909"/>
      <c r="AU119" s="914"/>
      <c r="AV119" s="915"/>
      <c r="AW119" s="915"/>
      <c r="AX119" s="915"/>
      <c r="AY119" s="915"/>
      <c r="AZ119" s="266" t="s">
        <v>155</v>
      </c>
      <c r="BA119" s="266"/>
      <c r="BB119" s="266"/>
      <c r="BC119" s="266"/>
      <c r="BD119" s="266"/>
      <c r="BE119" s="266"/>
      <c r="BF119" s="266"/>
      <c r="BG119" s="266"/>
      <c r="BH119" s="266"/>
      <c r="BI119" s="266"/>
      <c r="BJ119" s="266"/>
      <c r="BK119" s="266"/>
      <c r="BL119" s="266"/>
      <c r="BM119" s="266"/>
      <c r="BN119" s="266"/>
      <c r="BO119" s="987" t="s">
        <v>449</v>
      </c>
      <c r="BP119" s="1011"/>
      <c r="BQ119" s="1003">
        <v>6488456228</v>
      </c>
      <c r="BR119" s="1004"/>
      <c r="BS119" s="1004"/>
      <c r="BT119" s="1004"/>
      <c r="BU119" s="1004"/>
      <c r="BV119" s="1004">
        <v>6423862969</v>
      </c>
      <c r="BW119" s="1004"/>
      <c r="BX119" s="1004"/>
      <c r="BY119" s="1004"/>
      <c r="BZ119" s="1004"/>
      <c r="CA119" s="1004">
        <v>6362949197</v>
      </c>
      <c r="CB119" s="1004"/>
      <c r="CC119" s="1004"/>
      <c r="CD119" s="1004"/>
      <c r="CE119" s="1004"/>
      <c r="CF119" s="1005"/>
      <c r="CG119" s="1006"/>
      <c r="CH119" s="1006"/>
      <c r="CI119" s="1006"/>
      <c r="CJ119" s="1007"/>
      <c r="CK119" s="959"/>
      <c r="CL119" s="960"/>
      <c r="CM119" s="1008" t="s">
        <v>450</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19856902</v>
      </c>
      <c r="DH119" s="932"/>
      <c r="DI119" s="932"/>
      <c r="DJ119" s="932"/>
      <c r="DK119" s="932"/>
      <c r="DL119" s="932">
        <v>19485890</v>
      </c>
      <c r="DM119" s="932"/>
      <c r="DN119" s="932"/>
      <c r="DO119" s="932"/>
      <c r="DP119" s="932"/>
      <c r="DQ119" s="932">
        <v>17653383</v>
      </c>
      <c r="DR119" s="932"/>
      <c r="DS119" s="932"/>
      <c r="DT119" s="932"/>
      <c r="DU119" s="932"/>
      <c r="DV119" s="933">
        <v>1.3</v>
      </c>
      <c r="DW119" s="933"/>
      <c r="DX119" s="933"/>
      <c r="DY119" s="933"/>
      <c r="DZ119" s="934"/>
    </row>
    <row r="120" spans="1:130" s="235" customFormat="1" ht="26.25" customHeight="1" x14ac:dyDescent="0.2">
      <c r="A120" s="1069"/>
      <c r="B120" s="958"/>
      <c r="C120" s="928" t="s">
        <v>427</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364</v>
      </c>
      <c r="AB120" s="965"/>
      <c r="AC120" s="965"/>
      <c r="AD120" s="965"/>
      <c r="AE120" s="966"/>
      <c r="AF120" s="967" t="s">
        <v>119</v>
      </c>
      <c r="AG120" s="965"/>
      <c r="AH120" s="965"/>
      <c r="AI120" s="965"/>
      <c r="AJ120" s="966"/>
      <c r="AK120" s="967" t="s">
        <v>119</v>
      </c>
      <c r="AL120" s="965"/>
      <c r="AM120" s="965"/>
      <c r="AN120" s="965"/>
      <c r="AO120" s="966"/>
      <c r="AP120" s="968" t="s">
        <v>364</v>
      </c>
      <c r="AQ120" s="969"/>
      <c r="AR120" s="969"/>
      <c r="AS120" s="969"/>
      <c r="AT120" s="970"/>
      <c r="AU120" s="995" t="s">
        <v>451</v>
      </c>
      <c r="AV120" s="996"/>
      <c r="AW120" s="996"/>
      <c r="AX120" s="996"/>
      <c r="AY120" s="997"/>
      <c r="AZ120" s="952" t="s">
        <v>452</v>
      </c>
      <c r="BA120" s="901"/>
      <c r="BB120" s="901"/>
      <c r="BC120" s="901"/>
      <c r="BD120" s="901"/>
      <c r="BE120" s="901"/>
      <c r="BF120" s="901"/>
      <c r="BG120" s="901"/>
      <c r="BH120" s="901"/>
      <c r="BI120" s="901"/>
      <c r="BJ120" s="901"/>
      <c r="BK120" s="901"/>
      <c r="BL120" s="901"/>
      <c r="BM120" s="901"/>
      <c r="BN120" s="901"/>
      <c r="BO120" s="901"/>
      <c r="BP120" s="902"/>
      <c r="BQ120" s="938">
        <v>691495928</v>
      </c>
      <c r="BR120" s="939"/>
      <c r="BS120" s="939"/>
      <c r="BT120" s="939"/>
      <c r="BU120" s="939"/>
      <c r="BV120" s="939">
        <v>756037456</v>
      </c>
      <c r="BW120" s="939"/>
      <c r="BX120" s="939"/>
      <c r="BY120" s="939"/>
      <c r="BZ120" s="939"/>
      <c r="CA120" s="939">
        <v>852702356</v>
      </c>
      <c r="CB120" s="939"/>
      <c r="CC120" s="939"/>
      <c r="CD120" s="939"/>
      <c r="CE120" s="939"/>
      <c r="CF120" s="953">
        <v>62.6</v>
      </c>
      <c r="CG120" s="954"/>
      <c r="CH120" s="954"/>
      <c r="CI120" s="954"/>
      <c r="CJ120" s="954"/>
      <c r="CK120" s="1012" t="s">
        <v>453</v>
      </c>
      <c r="CL120" s="1013"/>
      <c r="CM120" s="1013"/>
      <c r="CN120" s="1013"/>
      <c r="CO120" s="1014"/>
      <c r="CP120" s="1020" t="s">
        <v>392</v>
      </c>
      <c r="CQ120" s="1021"/>
      <c r="CR120" s="1021"/>
      <c r="CS120" s="1021"/>
      <c r="CT120" s="1021"/>
      <c r="CU120" s="1021"/>
      <c r="CV120" s="1021"/>
      <c r="CW120" s="1021"/>
      <c r="CX120" s="1021"/>
      <c r="CY120" s="1021"/>
      <c r="CZ120" s="1021"/>
      <c r="DA120" s="1021"/>
      <c r="DB120" s="1021"/>
      <c r="DC120" s="1021"/>
      <c r="DD120" s="1021"/>
      <c r="DE120" s="1021"/>
      <c r="DF120" s="1022"/>
      <c r="DG120" s="938" t="s">
        <v>119</v>
      </c>
      <c r="DH120" s="939"/>
      <c r="DI120" s="939"/>
      <c r="DJ120" s="939"/>
      <c r="DK120" s="939"/>
      <c r="DL120" s="939">
        <v>141172876</v>
      </c>
      <c r="DM120" s="939"/>
      <c r="DN120" s="939"/>
      <c r="DO120" s="939"/>
      <c r="DP120" s="939"/>
      <c r="DQ120" s="939">
        <v>125178877</v>
      </c>
      <c r="DR120" s="939"/>
      <c r="DS120" s="939"/>
      <c r="DT120" s="939"/>
      <c r="DU120" s="939"/>
      <c r="DV120" s="940">
        <v>9.1999999999999993</v>
      </c>
      <c r="DW120" s="940"/>
      <c r="DX120" s="940"/>
      <c r="DY120" s="940"/>
      <c r="DZ120" s="941"/>
    </row>
    <row r="121" spans="1:130" s="235" customFormat="1" ht="26.25" customHeight="1" x14ac:dyDescent="0.2">
      <c r="A121" s="1069"/>
      <c r="B121" s="958"/>
      <c r="C121" s="979" t="s">
        <v>454</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390558</v>
      </c>
      <c r="AB121" s="965"/>
      <c r="AC121" s="965"/>
      <c r="AD121" s="965"/>
      <c r="AE121" s="966"/>
      <c r="AF121" s="967">
        <v>390558</v>
      </c>
      <c r="AG121" s="965"/>
      <c r="AH121" s="965"/>
      <c r="AI121" s="965"/>
      <c r="AJ121" s="966"/>
      <c r="AK121" s="967">
        <v>390558</v>
      </c>
      <c r="AL121" s="965"/>
      <c r="AM121" s="965"/>
      <c r="AN121" s="965"/>
      <c r="AO121" s="966"/>
      <c r="AP121" s="968">
        <v>0</v>
      </c>
      <c r="AQ121" s="969"/>
      <c r="AR121" s="969"/>
      <c r="AS121" s="969"/>
      <c r="AT121" s="970"/>
      <c r="AU121" s="998"/>
      <c r="AV121" s="999"/>
      <c r="AW121" s="999"/>
      <c r="AX121" s="999"/>
      <c r="AY121" s="1000"/>
      <c r="AZ121" s="961" t="s">
        <v>455</v>
      </c>
      <c r="BA121" s="962"/>
      <c r="BB121" s="962"/>
      <c r="BC121" s="962"/>
      <c r="BD121" s="962"/>
      <c r="BE121" s="962"/>
      <c r="BF121" s="962"/>
      <c r="BG121" s="962"/>
      <c r="BH121" s="962"/>
      <c r="BI121" s="962"/>
      <c r="BJ121" s="962"/>
      <c r="BK121" s="962"/>
      <c r="BL121" s="962"/>
      <c r="BM121" s="962"/>
      <c r="BN121" s="962"/>
      <c r="BO121" s="962"/>
      <c r="BP121" s="963"/>
      <c r="BQ121" s="931">
        <v>393759240</v>
      </c>
      <c r="BR121" s="932"/>
      <c r="BS121" s="932"/>
      <c r="BT121" s="932"/>
      <c r="BU121" s="932"/>
      <c r="BV121" s="932">
        <v>386204869</v>
      </c>
      <c r="BW121" s="932"/>
      <c r="BX121" s="932"/>
      <c r="BY121" s="932"/>
      <c r="BZ121" s="932"/>
      <c r="CA121" s="932">
        <v>368167680</v>
      </c>
      <c r="CB121" s="932"/>
      <c r="CC121" s="932"/>
      <c r="CD121" s="932"/>
      <c r="CE121" s="932"/>
      <c r="CF121" s="926">
        <v>27</v>
      </c>
      <c r="CG121" s="927"/>
      <c r="CH121" s="927"/>
      <c r="CI121" s="927"/>
      <c r="CJ121" s="927"/>
      <c r="CK121" s="1015"/>
      <c r="CL121" s="1016"/>
      <c r="CM121" s="1016"/>
      <c r="CN121" s="1016"/>
      <c r="CO121" s="1017"/>
      <c r="CP121" s="1025" t="s">
        <v>456</v>
      </c>
      <c r="CQ121" s="1026"/>
      <c r="CR121" s="1026"/>
      <c r="CS121" s="1026"/>
      <c r="CT121" s="1026"/>
      <c r="CU121" s="1026"/>
      <c r="CV121" s="1026"/>
      <c r="CW121" s="1026"/>
      <c r="CX121" s="1026"/>
      <c r="CY121" s="1026"/>
      <c r="CZ121" s="1026"/>
      <c r="DA121" s="1026"/>
      <c r="DB121" s="1026"/>
      <c r="DC121" s="1026"/>
      <c r="DD121" s="1026"/>
      <c r="DE121" s="1026"/>
      <c r="DF121" s="1027"/>
      <c r="DG121" s="931">
        <v>10052064</v>
      </c>
      <c r="DH121" s="932"/>
      <c r="DI121" s="932"/>
      <c r="DJ121" s="932"/>
      <c r="DK121" s="932"/>
      <c r="DL121" s="932">
        <v>10041133</v>
      </c>
      <c r="DM121" s="932"/>
      <c r="DN121" s="932"/>
      <c r="DO121" s="932"/>
      <c r="DP121" s="932"/>
      <c r="DQ121" s="932">
        <v>11176993</v>
      </c>
      <c r="DR121" s="932"/>
      <c r="DS121" s="932"/>
      <c r="DT121" s="932"/>
      <c r="DU121" s="932"/>
      <c r="DV121" s="933">
        <v>0.8</v>
      </c>
      <c r="DW121" s="933"/>
      <c r="DX121" s="933"/>
      <c r="DY121" s="933"/>
      <c r="DZ121" s="934"/>
    </row>
    <row r="122" spans="1:130" s="235" customFormat="1" ht="26.25" customHeight="1" x14ac:dyDescent="0.2">
      <c r="A122" s="1069"/>
      <c r="B122" s="958"/>
      <c r="C122" s="928" t="s">
        <v>437</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119</v>
      </c>
      <c r="AB122" s="965"/>
      <c r="AC122" s="965"/>
      <c r="AD122" s="965"/>
      <c r="AE122" s="966"/>
      <c r="AF122" s="967" t="s">
        <v>119</v>
      </c>
      <c r="AG122" s="965"/>
      <c r="AH122" s="965"/>
      <c r="AI122" s="965"/>
      <c r="AJ122" s="966"/>
      <c r="AK122" s="967" t="s">
        <v>364</v>
      </c>
      <c r="AL122" s="965"/>
      <c r="AM122" s="965"/>
      <c r="AN122" s="965"/>
      <c r="AO122" s="966"/>
      <c r="AP122" s="968" t="s">
        <v>119</v>
      </c>
      <c r="AQ122" s="969"/>
      <c r="AR122" s="969"/>
      <c r="AS122" s="969"/>
      <c r="AT122" s="970"/>
      <c r="AU122" s="998"/>
      <c r="AV122" s="999"/>
      <c r="AW122" s="999"/>
      <c r="AX122" s="999"/>
      <c r="AY122" s="1000"/>
      <c r="AZ122" s="986" t="s">
        <v>457</v>
      </c>
      <c r="BA122" s="977"/>
      <c r="BB122" s="977"/>
      <c r="BC122" s="977"/>
      <c r="BD122" s="977"/>
      <c r="BE122" s="977"/>
      <c r="BF122" s="977"/>
      <c r="BG122" s="977"/>
      <c r="BH122" s="977"/>
      <c r="BI122" s="977"/>
      <c r="BJ122" s="977"/>
      <c r="BK122" s="977"/>
      <c r="BL122" s="977"/>
      <c r="BM122" s="977"/>
      <c r="BN122" s="977"/>
      <c r="BO122" s="977"/>
      <c r="BP122" s="978"/>
      <c r="BQ122" s="1003">
        <v>2940015629</v>
      </c>
      <c r="BR122" s="1004"/>
      <c r="BS122" s="1004"/>
      <c r="BT122" s="1004"/>
      <c r="BU122" s="1004"/>
      <c r="BV122" s="1004">
        <v>2928070722</v>
      </c>
      <c r="BW122" s="1004"/>
      <c r="BX122" s="1004"/>
      <c r="BY122" s="1004"/>
      <c r="BZ122" s="1004"/>
      <c r="CA122" s="1004">
        <v>2903039022</v>
      </c>
      <c r="CB122" s="1004"/>
      <c r="CC122" s="1004"/>
      <c r="CD122" s="1004"/>
      <c r="CE122" s="1004"/>
      <c r="CF122" s="1023">
        <v>213.1</v>
      </c>
      <c r="CG122" s="1024"/>
      <c r="CH122" s="1024"/>
      <c r="CI122" s="1024"/>
      <c r="CJ122" s="1024"/>
      <c r="CK122" s="1015"/>
      <c r="CL122" s="1016"/>
      <c r="CM122" s="1016"/>
      <c r="CN122" s="1016"/>
      <c r="CO122" s="1017"/>
      <c r="CP122" s="1025" t="s">
        <v>395</v>
      </c>
      <c r="CQ122" s="1026"/>
      <c r="CR122" s="1026"/>
      <c r="CS122" s="1026"/>
      <c r="CT122" s="1026"/>
      <c r="CU122" s="1026"/>
      <c r="CV122" s="1026"/>
      <c r="CW122" s="1026"/>
      <c r="CX122" s="1026"/>
      <c r="CY122" s="1026"/>
      <c r="CZ122" s="1026"/>
      <c r="DA122" s="1026"/>
      <c r="DB122" s="1026"/>
      <c r="DC122" s="1026"/>
      <c r="DD122" s="1026"/>
      <c r="DE122" s="1026"/>
      <c r="DF122" s="1027"/>
      <c r="DG122" s="931">
        <v>7247655</v>
      </c>
      <c r="DH122" s="932"/>
      <c r="DI122" s="932"/>
      <c r="DJ122" s="932"/>
      <c r="DK122" s="932"/>
      <c r="DL122" s="932">
        <v>3163801</v>
      </c>
      <c r="DM122" s="932"/>
      <c r="DN122" s="932"/>
      <c r="DO122" s="932"/>
      <c r="DP122" s="932"/>
      <c r="DQ122" s="932">
        <v>1159025</v>
      </c>
      <c r="DR122" s="932"/>
      <c r="DS122" s="932"/>
      <c r="DT122" s="932"/>
      <c r="DU122" s="932"/>
      <c r="DV122" s="933">
        <v>0.1</v>
      </c>
      <c r="DW122" s="933"/>
      <c r="DX122" s="933"/>
      <c r="DY122" s="933"/>
      <c r="DZ122" s="934"/>
    </row>
    <row r="123" spans="1:130" s="235" customFormat="1" ht="26.25" customHeight="1" x14ac:dyDescent="0.2">
      <c r="A123" s="1069"/>
      <c r="B123" s="958"/>
      <c r="C123" s="928" t="s">
        <v>443</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119</v>
      </c>
      <c r="AB123" s="965"/>
      <c r="AC123" s="965"/>
      <c r="AD123" s="965"/>
      <c r="AE123" s="966"/>
      <c r="AF123" s="967" t="s">
        <v>119</v>
      </c>
      <c r="AG123" s="965"/>
      <c r="AH123" s="965"/>
      <c r="AI123" s="965"/>
      <c r="AJ123" s="966"/>
      <c r="AK123" s="967" t="s">
        <v>119</v>
      </c>
      <c r="AL123" s="965"/>
      <c r="AM123" s="965"/>
      <c r="AN123" s="965"/>
      <c r="AO123" s="966"/>
      <c r="AP123" s="968" t="s">
        <v>364</v>
      </c>
      <c r="AQ123" s="969"/>
      <c r="AR123" s="969"/>
      <c r="AS123" s="969"/>
      <c r="AT123" s="970"/>
      <c r="AU123" s="1001"/>
      <c r="AV123" s="1002"/>
      <c r="AW123" s="1002"/>
      <c r="AX123" s="1002"/>
      <c r="AY123" s="1002"/>
      <c r="AZ123" s="266" t="s">
        <v>155</v>
      </c>
      <c r="BA123" s="266"/>
      <c r="BB123" s="266"/>
      <c r="BC123" s="266"/>
      <c r="BD123" s="266"/>
      <c r="BE123" s="266"/>
      <c r="BF123" s="266"/>
      <c r="BG123" s="266"/>
      <c r="BH123" s="266"/>
      <c r="BI123" s="266"/>
      <c r="BJ123" s="266"/>
      <c r="BK123" s="266"/>
      <c r="BL123" s="266"/>
      <c r="BM123" s="266"/>
      <c r="BN123" s="266"/>
      <c r="BO123" s="987" t="s">
        <v>458</v>
      </c>
      <c r="BP123" s="1011"/>
      <c r="BQ123" s="1075">
        <v>4025270797</v>
      </c>
      <c r="BR123" s="1076"/>
      <c r="BS123" s="1076"/>
      <c r="BT123" s="1076"/>
      <c r="BU123" s="1076"/>
      <c r="BV123" s="1076">
        <v>4070313047</v>
      </c>
      <c r="BW123" s="1076"/>
      <c r="BX123" s="1076"/>
      <c r="BY123" s="1076"/>
      <c r="BZ123" s="1076"/>
      <c r="CA123" s="1076">
        <v>4123909058</v>
      </c>
      <c r="CB123" s="1076"/>
      <c r="CC123" s="1076"/>
      <c r="CD123" s="1076"/>
      <c r="CE123" s="1076"/>
      <c r="CF123" s="1005"/>
      <c r="CG123" s="1006"/>
      <c r="CH123" s="1006"/>
      <c r="CI123" s="1006"/>
      <c r="CJ123" s="1007"/>
      <c r="CK123" s="1015"/>
      <c r="CL123" s="1016"/>
      <c r="CM123" s="1016"/>
      <c r="CN123" s="1016"/>
      <c r="CO123" s="1017"/>
      <c r="CP123" s="1025" t="s">
        <v>390</v>
      </c>
      <c r="CQ123" s="1026"/>
      <c r="CR123" s="1026"/>
      <c r="CS123" s="1026"/>
      <c r="CT123" s="1026"/>
      <c r="CU123" s="1026"/>
      <c r="CV123" s="1026"/>
      <c r="CW123" s="1026"/>
      <c r="CX123" s="1026"/>
      <c r="CY123" s="1026"/>
      <c r="CZ123" s="1026"/>
      <c r="DA123" s="1026"/>
      <c r="DB123" s="1026"/>
      <c r="DC123" s="1026"/>
      <c r="DD123" s="1026"/>
      <c r="DE123" s="1026"/>
      <c r="DF123" s="1027"/>
      <c r="DG123" s="931">
        <v>519971</v>
      </c>
      <c r="DH123" s="932"/>
      <c r="DI123" s="932"/>
      <c r="DJ123" s="932"/>
      <c r="DK123" s="932"/>
      <c r="DL123" s="932">
        <v>521494</v>
      </c>
      <c r="DM123" s="932"/>
      <c r="DN123" s="932"/>
      <c r="DO123" s="932"/>
      <c r="DP123" s="932"/>
      <c r="DQ123" s="932">
        <v>446106</v>
      </c>
      <c r="DR123" s="932"/>
      <c r="DS123" s="932"/>
      <c r="DT123" s="932"/>
      <c r="DU123" s="932"/>
      <c r="DV123" s="933">
        <v>0</v>
      </c>
      <c r="DW123" s="933"/>
      <c r="DX123" s="933"/>
      <c r="DY123" s="933"/>
      <c r="DZ123" s="934"/>
    </row>
    <row r="124" spans="1:130" s="235" customFormat="1" ht="26.25" customHeight="1" thickBot="1" x14ac:dyDescent="0.25">
      <c r="A124" s="1069"/>
      <c r="B124" s="958"/>
      <c r="C124" s="928" t="s">
        <v>446</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119</v>
      </c>
      <c r="AB124" s="965"/>
      <c r="AC124" s="965"/>
      <c r="AD124" s="965"/>
      <c r="AE124" s="966"/>
      <c r="AF124" s="967" t="s">
        <v>119</v>
      </c>
      <c r="AG124" s="965"/>
      <c r="AH124" s="965"/>
      <c r="AI124" s="965"/>
      <c r="AJ124" s="966"/>
      <c r="AK124" s="967" t="s">
        <v>119</v>
      </c>
      <c r="AL124" s="965"/>
      <c r="AM124" s="965"/>
      <c r="AN124" s="965"/>
      <c r="AO124" s="966"/>
      <c r="AP124" s="968" t="s">
        <v>364</v>
      </c>
      <c r="AQ124" s="969"/>
      <c r="AR124" s="969"/>
      <c r="AS124" s="969"/>
      <c r="AT124" s="970"/>
      <c r="AU124" s="1071" t="s">
        <v>459</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183.1</v>
      </c>
      <c r="BR124" s="1035"/>
      <c r="BS124" s="1035"/>
      <c r="BT124" s="1035"/>
      <c r="BU124" s="1035"/>
      <c r="BV124" s="1035">
        <v>173.8</v>
      </c>
      <c r="BW124" s="1035"/>
      <c r="BX124" s="1035"/>
      <c r="BY124" s="1035"/>
      <c r="BZ124" s="1035"/>
      <c r="CA124" s="1035">
        <v>164.3</v>
      </c>
      <c r="CB124" s="1035"/>
      <c r="CC124" s="1035"/>
      <c r="CD124" s="1035"/>
      <c r="CE124" s="1035"/>
      <c r="CF124" s="1036"/>
      <c r="CG124" s="1037"/>
      <c r="CH124" s="1037"/>
      <c r="CI124" s="1037"/>
      <c r="CJ124" s="1038"/>
      <c r="CK124" s="1018"/>
      <c r="CL124" s="1018"/>
      <c r="CM124" s="1018"/>
      <c r="CN124" s="1018"/>
      <c r="CO124" s="1019"/>
      <c r="CP124" s="1039" t="s">
        <v>460</v>
      </c>
      <c r="CQ124" s="1040"/>
      <c r="CR124" s="1040"/>
      <c r="CS124" s="1040"/>
      <c r="CT124" s="1040"/>
      <c r="CU124" s="1040"/>
      <c r="CV124" s="1040"/>
      <c r="CW124" s="1040"/>
      <c r="CX124" s="1040"/>
      <c r="CY124" s="1040"/>
      <c r="CZ124" s="1040"/>
      <c r="DA124" s="1040"/>
      <c r="DB124" s="1040"/>
      <c r="DC124" s="1040"/>
      <c r="DD124" s="1040"/>
      <c r="DE124" s="1040"/>
      <c r="DF124" s="1041"/>
      <c r="DG124" s="1003">
        <v>165994710</v>
      </c>
      <c r="DH124" s="1004"/>
      <c r="DI124" s="1004"/>
      <c r="DJ124" s="1004"/>
      <c r="DK124" s="1004"/>
      <c r="DL124" s="1004" t="s">
        <v>364</v>
      </c>
      <c r="DM124" s="1004"/>
      <c r="DN124" s="1004"/>
      <c r="DO124" s="1004"/>
      <c r="DP124" s="1004"/>
      <c r="DQ124" s="1004" t="s">
        <v>119</v>
      </c>
      <c r="DR124" s="1004"/>
      <c r="DS124" s="1004"/>
      <c r="DT124" s="1004"/>
      <c r="DU124" s="1004"/>
      <c r="DV124" s="1028" t="s">
        <v>119</v>
      </c>
      <c r="DW124" s="1028"/>
      <c r="DX124" s="1028"/>
      <c r="DY124" s="1028"/>
      <c r="DZ124" s="1029"/>
    </row>
    <row r="125" spans="1:130" s="235" customFormat="1" ht="26.25" customHeight="1" x14ac:dyDescent="0.2">
      <c r="A125" s="1069"/>
      <c r="B125" s="958"/>
      <c r="C125" s="928" t="s">
        <v>448</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119</v>
      </c>
      <c r="AB125" s="965"/>
      <c r="AC125" s="965"/>
      <c r="AD125" s="965"/>
      <c r="AE125" s="966"/>
      <c r="AF125" s="967" t="s">
        <v>119</v>
      </c>
      <c r="AG125" s="965"/>
      <c r="AH125" s="965"/>
      <c r="AI125" s="965"/>
      <c r="AJ125" s="966"/>
      <c r="AK125" s="967" t="s">
        <v>364</v>
      </c>
      <c r="AL125" s="965"/>
      <c r="AM125" s="965"/>
      <c r="AN125" s="965"/>
      <c r="AO125" s="966"/>
      <c r="AP125" s="968" t="s">
        <v>119</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461</v>
      </c>
      <c r="CL125" s="1013"/>
      <c r="CM125" s="1013"/>
      <c r="CN125" s="1013"/>
      <c r="CO125" s="1014"/>
      <c r="CP125" s="952" t="s">
        <v>462</v>
      </c>
      <c r="CQ125" s="901"/>
      <c r="CR125" s="901"/>
      <c r="CS125" s="901"/>
      <c r="CT125" s="901"/>
      <c r="CU125" s="901"/>
      <c r="CV125" s="901"/>
      <c r="CW125" s="901"/>
      <c r="CX125" s="901"/>
      <c r="CY125" s="901"/>
      <c r="CZ125" s="901"/>
      <c r="DA125" s="901"/>
      <c r="DB125" s="901"/>
      <c r="DC125" s="901"/>
      <c r="DD125" s="901"/>
      <c r="DE125" s="901"/>
      <c r="DF125" s="902"/>
      <c r="DG125" s="938" t="s">
        <v>364</v>
      </c>
      <c r="DH125" s="939"/>
      <c r="DI125" s="939"/>
      <c r="DJ125" s="939"/>
      <c r="DK125" s="939"/>
      <c r="DL125" s="939" t="s">
        <v>119</v>
      </c>
      <c r="DM125" s="939"/>
      <c r="DN125" s="939"/>
      <c r="DO125" s="939"/>
      <c r="DP125" s="939"/>
      <c r="DQ125" s="939" t="s">
        <v>119</v>
      </c>
      <c r="DR125" s="939"/>
      <c r="DS125" s="939"/>
      <c r="DT125" s="939"/>
      <c r="DU125" s="939"/>
      <c r="DV125" s="940" t="s">
        <v>119</v>
      </c>
      <c r="DW125" s="940"/>
      <c r="DX125" s="940"/>
      <c r="DY125" s="940"/>
      <c r="DZ125" s="941"/>
    </row>
    <row r="126" spans="1:130" s="235" customFormat="1" ht="26.25" customHeight="1" thickBot="1" x14ac:dyDescent="0.25">
      <c r="A126" s="1069"/>
      <c r="B126" s="958"/>
      <c r="C126" s="928" t="s">
        <v>450</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v>2911275</v>
      </c>
      <c r="AB126" s="965"/>
      <c r="AC126" s="965"/>
      <c r="AD126" s="965"/>
      <c r="AE126" s="966"/>
      <c r="AF126" s="967">
        <v>3249600</v>
      </c>
      <c r="AG126" s="965"/>
      <c r="AH126" s="965"/>
      <c r="AI126" s="965"/>
      <c r="AJ126" s="966"/>
      <c r="AK126" s="967">
        <v>3184133</v>
      </c>
      <c r="AL126" s="965"/>
      <c r="AM126" s="965"/>
      <c r="AN126" s="965"/>
      <c r="AO126" s="966"/>
      <c r="AP126" s="968">
        <v>0.2</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463</v>
      </c>
      <c r="CQ126" s="962"/>
      <c r="CR126" s="962"/>
      <c r="CS126" s="962"/>
      <c r="CT126" s="962"/>
      <c r="CU126" s="962"/>
      <c r="CV126" s="962"/>
      <c r="CW126" s="962"/>
      <c r="CX126" s="962"/>
      <c r="CY126" s="962"/>
      <c r="CZ126" s="962"/>
      <c r="DA126" s="962"/>
      <c r="DB126" s="962"/>
      <c r="DC126" s="962"/>
      <c r="DD126" s="962"/>
      <c r="DE126" s="962"/>
      <c r="DF126" s="963"/>
      <c r="DG126" s="931" t="s">
        <v>364</v>
      </c>
      <c r="DH126" s="932"/>
      <c r="DI126" s="932"/>
      <c r="DJ126" s="932"/>
      <c r="DK126" s="932"/>
      <c r="DL126" s="932" t="s">
        <v>119</v>
      </c>
      <c r="DM126" s="932"/>
      <c r="DN126" s="932"/>
      <c r="DO126" s="932"/>
      <c r="DP126" s="932"/>
      <c r="DQ126" s="932" t="s">
        <v>119</v>
      </c>
      <c r="DR126" s="932"/>
      <c r="DS126" s="932"/>
      <c r="DT126" s="932"/>
      <c r="DU126" s="932"/>
      <c r="DV126" s="933" t="s">
        <v>364</v>
      </c>
      <c r="DW126" s="933"/>
      <c r="DX126" s="933"/>
      <c r="DY126" s="933"/>
      <c r="DZ126" s="934"/>
    </row>
    <row r="127" spans="1:130" s="235" customFormat="1" ht="26.25" customHeight="1" x14ac:dyDescent="0.2">
      <c r="A127" s="1070"/>
      <c r="B127" s="960"/>
      <c r="C127" s="1008" t="s">
        <v>464</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91649</v>
      </c>
      <c r="AB127" s="965"/>
      <c r="AC127" s="965"/>
      <c r="AD127" s="965"/>
      <c r="AE127" s="966"/>
      <c r="AF127" s="967">
        <v>90779</v>
      </c>
      <c r="AG127" s="965"/>
      <c r="AH127" s="965"/>
      <c r="AI127" s="965"/>
      <c r="AJ127" s="966"/>
      <c r="AK127" s="967">
        <v>328098</v>
      </c>
      <c r="AL127" s="965"/>
      <c r="AM127" s="965"/>
      <c r="AN127" s="965"/>
      <c r="AO127" s="966"/>
      <c r="AP127" s="968">
        <v>0</v>
      </c>
      <c r="AQ127" s="969"/>
      <c r="AR127" s="969"/>
      <c r="AS127" s="969"/>
      <c r="AT127" s="970"/>
      <c r="AU127" s="271"/>
      <c r="AV127" s="271"/>
      <c r="AW127" s="271"/>
      <c r="AX127" s="1042" t="s">
        <v>465</v>
      </c>
      <c r="AY127" s="1043"/>
      <c r="AZ127" s="1043"/>
      <c r="BA127" s="1043"/>
      <c r="BB127" s="1043"/>
      <c r="BC127" s="1043"/>
      <c r="BD127" s="1043"/>
      <c r="BE127" s="1044"/>
      <c r="BF127" s="1045" t="s">
        <v>466</v>
      </c>
      <c r="BG127" s="1043"/>
      <c r="BH127" s="1043"/>
      <c r="BI127" s="1043"/>
      <c r="BJ127" s="1043"/>
      <c r="BK127" s="1043"/>
      <c r="BL127" s="1044"/>
      <c r="BM127" s="1045" t="s">
        <v>467</v>
      </c>
      <c r="BN127" s="1043"/>
      <c r="BO127" s="1043"/>
      <c r="BP127" s="1043"/>
      <c r="BQ127" s="1043"/>
      <c r="BR127" s="1043"/>
      <c r="BS127" s="1044"/>
      <c r="BT127" s="1045" t="s">
        <v>468</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469</v>
      </c>
      <c r="CQ127" s="962"/>
      <c r="CR127" s="962"/>
      <c r="CS127" s="962"/>
      <c r="CT127" s="962"/>
      <c r="CU127" s="962"/>
      <c r="CV127" s="962"/>
      <c r="CW127" s="962"/>
      <c r="CX127" s="962"/>
      <c r="CY127" s="962"/>
      <c r="CZ127" s="962"/>
      <c r="DA127" s="962"/>
      <c r="DB127" s="962"/>
      <c r="DC127" s="962"/>
      <c r="DD127" s="962"/>
      <c r="DE127" s="962"/>
      <c r="DF127" s="963"/>
      <c r="DG127" s="931">
        <v>4093398</v>
      </c>
      <c r="DH127" s="932"/>
      <c r="DI127" s="932"/>
      <c r="DJ127" s="932"/>
      <c r="DK127" s="932"/>
      <c r="DL127" s="932">
        <v>5849837</v>
      </c>
      <c r="DM127" s="932"/>
      <c r="DN127" s="932"/>
      <c r="DO127" s="932"/>
      <c r="DP127" s="932"/>
      <c r="DQ127" s="932">
        <v>6835819</v>
      </c>
      <c r="DR127" s="932"/>
      <c r="DS127" s="932"/>
      <c r="DT127" s="932"/>
      <c r="DU127" s="932"/>
      <c r="DV127" s="933">
        <v>0.5</v>
      </c>
      <c r="DW127" s="933"/>
      <c r="DX127" s="933"/>
      <c r="DY127" s="933"/>
      <c r="DZ127" s="934"/>
    </row>
    <row r="128" spans="1:130" s="235" customFormat="1" ht="26.25" customHeight="1" thickBot="1" x14ac:dyDescent="0.25">
      <c r="A128" s="1053" t="s">
        <v>470</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471</v>
      </c>
      <c r="X128" s="1055"/>
      <c r="Y128" s="1055"/>
      <c r="Z128" s="1056"/>
      <c r="AA128" s="1057">
        <v>53422799</v>
      </c>
      <c r="AB128" s="1058"/>
      <c r="AC128" s="1058"/>
      <c r="AD128" s="1058"/>
      <c r="AE128" s="1059"/>
      <c r="AF128" s="1060">
        <v>31180553</v>
      </c>
      <c r="AG128" s="1058"/>
      <c r="AH128" s="1058"/>
      <c r="AI128" s="1058"/>
      <c r="AJ128" s="1059"/>
      <c r="AK128" s="1060">
        <v>29311165</v>
      </c>
      <c r="AL128" s="1058"/>
      <c r="AM128" s="1058"/>
      <c r="AN128" s="1058"/>
      <c r="AO128" s="1059"/>
      <c r="AP128" s="1061"/>
      <c r="AQ128" s="1062"/>
      <c r="AR128" s="1062"/>
      <c r="AS128" s="1062"/>
      <c r="AT128" s="1063"/>
      <c r="AU128" s="271"/>
      <c r="AV128" s="271"/>
      <c r="AW128" s="271"/>
      <c r="AX128" s="900" t="s">
        <v>472</v>
      </c>
      <c r="AY128" s="901"/>
      <c r="AZ128" s="901"/>
      <c r="BA128" s="901"/>
      <c r="BB128" s="901"/>
      <c r="BC128" s="901"/>
      <c r="BD128" s="901"/>
      <c r="BE128" s="902"/>
      <c r="BF128" s="1064" t="s">
        <v>364</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473</v>
      </c>
      <c r="CQ128" s="1047"/>
      <c r="CR128" s="1047"/>
      <c r="CS128" s="1047"/>
      <c r="CT128" s="1047"/>
      <c r="CU128" s="1047"/>
      <c r="CV128" s="1047"/>
      <c r="CW128" s="1047"/>
      <c r="CX128" s="1047"/>
      <c r="CY128" s="1047"/>
      <c r="CZ128" s="1047"/>
      <c r="DA128" s="1047"/>
      <c r="DB128" s="1047"/>
      <c r="DC128" s="1047"/>
      <c r="DD128" s="1047"/>
      <c r="DE128" s="1047"/>
      <c r="DF128" s="1048"/>
      <c r="DG128" s="1049">
        <v>23051035</v>
      </c>
      <c r="DH128" s="1050"/>
      <c r="DI128" s="1050"/>
      <c r="DJ128" s="1050"/>
      <c r="DK128" s="1050"/>
      <c r="DL128" s="1050">
        <v>20417969</v>
      </c>
      <c r="DM128" s="1050"/>
      <c r="DN128" s="1050"/>
      <c r="DO128" s="1050"/>
      <c r="DP128" s="1050"/>
      <c r="DQ128" s="1050">
        <v>17714105</v>
      </c>
      <c r="DR128" s="1050"/>
      <c r="DS128" s="1050"/>
      <c r="DT128" s="1050"/>
      <c r="DU128" s="1050"/>
      <c r="DV128" s="1051">
        <v>1.3</v>
      </c>
      <c r="DW128" s="1051"/>
      <c r="DX128" s="1051"/>
      <c r="DY128" s="1051"/>
      <c r="DZ128" s="1052"/>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474</v>
      </c>
      <c r="X129" s="1084"/>
      <c r="Y129" s="1084"/>
      <c r="Z129" s="1085"/>
      <c r="AA129" s="964">
        <v>1555791412</v>
      </c>
      <c r="AB129" s="965"/>
      <c r="AC129" s="965"/>
      <c r="AD129" s="965"/>
      <c r="AE129" s="966"/>
      <c r="AF129" s="967">
        <v>1569476480</v>
      </c>
      <c r="AG129" s="965"/>
      <c r="AH129" s="965"/>
      <c r="AI129" s="965"/>
      <c r="AJ129" s="966"/>
      <c r="AK129" s="967">
        <v>1577599223</v>
      </c>
      <c r="AL129" s="965"/>
      <c r="AM129" s="965"/>
      <c r="AN129" s="965"/>
      <c r="AO129" s="966"/>
      <c r="AP129" s="1086"/>
      <c r="AQ129" s="1087"/>
      <c r="AR129" s="1087"/>
      <c r="AS129" s="1087"/>
      <c r="AT129" s="1088"/>
      <c r="AU129" s="273"/>
      <c r="AV129" s="273"/>
      <c r="AW129" s="273"/>
      <c r="AX129" s="1077" t="s">
        <v>475</v>
      </c>
      <c r="AY129" s="962"/>
      <c r="AZ129" s="962"/>
      <c r="BA129" s="962"/>
      <c r="BB129" s="962"/>
      <c r="BC129" s="962"/>
      <c r="BD129" s="962"/>
      <c r="BE129" s="963"/>
      <c r="BF129" s="1078" t="s">
        <v>364</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476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477</v>
      </c>
      <c r="X130" s="1084"/>
      <c r="Y130" s="1084"/>
      <c r="Z130" s="1085"/>
      <c r="AA130" s="964">
        <v>210625454</v>
      </c>
      <c r="AB130" s="965"/>
      <c r="AC130" s="965"/>
      <c r="AD130" s="965"/>
      <c r="AE130" s="966"/>
      <c r="AF130" s="967">
        <v>215571467</v>
      </c>
      <c r="AG130" s="965"/>
      <c r="AH130" s="965"/>
      <c r="AI130" s="965"/>
      <c r="AJ130" s="966"/>
      <c r="AK130" s="967">
        <v>215540635</v>
      </c>
      <c r="AL130" s="965"/>
      <c r="AM130" s="965"/>
      <c r="AN130" s="965"/>
      <c r="AO130" s="966"/>
      <c r="AP130" s="1086"/>
      <c r="AQ130" s="1087"/>
      <c r="AR130" s="1087"/>
      <c r="AS130" s="1087"/>
      <c r="AT130" s="1088"/>
      <c r="AU130" s="273"/>
      <c r="AV130" s="273"/>
      <c r="AW130" s="273"/>
      <c r="AX130" s="1077" t="s">
        <v>478</v>
      </c>
      <c r="AY130" s="962"/>
      <c r="AZ130" s="962"/>
      <c r="BA130" s="962"/>
      <c r="BB130" s="962"/>
      <c r="BC130" s="962"/>
      <c r="BD130" s="962"/>
      <c r="BE130" s="963"/>
      <c r="BF130" s="1114">
        <v>15.3</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479</v>
      </c>
      <c r="X131" s="1122"/>
      <c r="Y131" s="1122"/>
      <c r="Z131" s="1123"/>
      <c r="AA131" s="1124">
        <v>1345165958</v>
      </c>
      <c r="AB131" s="1125"/>
      <c r="AC131" s="1125"/>
      <c r="AD131" s="1125"/>
      <c r="AE131" s="1126"/>
      <c r="AF131" s="1127">
        <v>1353905013</v>
      </c>
      <c r="AG131" s="1125"/>
      <c r="AH131" s="1125"/>
      <c r="AI131" s="1125"/>
      <c r="AJ131" s="1126"/>
      <c r="AK131" s="1127">
        <v>1362058588</v>
      </c>
      <c r="AL131" s="1125"/>
      <c r="AM131" s="1125"/>
      <c r="AN131" s="1125"/>
      <c r="AO131" s="1126"/>
      <c r="AP131" s="1128"/>
      <c r="AQ131" s="1129"/>
      <c r="AR131" s="1129"/>
      <c r="AS131" s="1129"/>
      <c r="AT131" s="1130"/>
      <c r="AU131" s="273"/>
      <c r="AV131" s="273"/>
      <c r="AW131" s="273"/>
      <c r="AX131" s="1096" t="s">
        <v>480</v>
      </c>
      <c r="AY131" s="1047"/>
      <c r="AZ131" s="1047"/>
      <c r="BA131" s="1047"/>
      <c r="BB131" s="1047"/>
      <c r="BC131" s="1047"/>
      <c r="BD131" s="1047"/>
      <c r="BE131" s="1048"/>
      <c r="BF131" s="1097">
        <v>164.3</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481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482</v>
      </c>
      <c r="W132" s="1107"/>
      <c r="X132" s="1107"/>
      <c r="Y132" s="1107"/>
      <c r="Z132" s="1108"/>
      <c r="AA132" s="1109">
        <v>17.766227700000002</v>
      </c>
      <c r="AB132" s="1110"/>
      <c r="AC132" s="1110"/>
      <c r="AD132" s="1110"/>
      <c r="AE132" s="1111"/>
      <c r="AF132" s="1112">
        <v>14.89348167</v>
      </c>
      <c r="AG132" s="1110"/>
      <c r="AH132" s="1110"/>
      <c r="AI132" s="1110"/>
      <c r="AJ132" s="1111"/>
      <c r="AK132" s="1112">
        <v>13.48004753</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483</v>
      </c>
      <c r="W133" s="1090"/>
      <c r="X133" s="1090"/>
      <c r="Y133" s="1090"/>
      <c r="Z133" s="1091"/>
      <c r="AA133" s="1092">
        <v>17.899999999999999</v>
      </c>
      <c r="AB133" s="1093"/>
      <c r="AC133" s="1093"/>
      <c r="AD133" s="1093"/>
      <c r="AE133" s="1094"/>
      <c r="AF133" s="1092">
        <v>16.8</v>
      </c>
      <c r="AG133" s="1093"/>
      <c r="AH133" s="1093"/>
      <c r="AI133" s="1093"/>
      <c r="AJ133" s="1094"/>
      <c r="AK133" s="1092">
        <v>15.3</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hHmSQFEPZBHzWDh7k6BsvCH2gN6VSg5glW4iigT5Te92vGYBIPBBLNkWfvt7q396F5/NqSw6jcqWsmTh9QY51Q==" saltValue="X3rXLhczjnb7X7fspUWs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484</v>
      </c>
    </row>
  </sheetData>
  <sheetProtection algorithmName="SHA-512" hashValue="QeXLCBCHPGhOpkT3AjMuDFwZLplcXM1Qafhdx8y3e1ybr23yW0G3P4yp06bBKMVWrgM5uXVdSF+WHxIWMQZalA==" saltValue="ci8C22D156gQLqh+Zr6+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485</v>
      </c>
    </row>
  </sheetData>
  <sheetProtection algorithmName="SHA-512" hashValue="1ZTo3uiglx1roap7/lpKnAh4m09WS3W6LUbC7drWBDZ6sAfrBjZNFBx4SSk2Hmnb0eXwB055CD8DD9pgYJKCng==" saltValue="xknsoawOJzKjB8aVvYVE4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487</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488</v>
      </c>
      <c r="AP7" s="294"/>
      <c r="AQ7" s="295" t="s">
        <v>489</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490</v>
      </c>
      <c r="AQ8" s="301" t="s">
        <v>491</v>
      </c>
      <c r="AR8" s="302" t="s">
        <v>492</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493</v>
      </c>
      <c r="AL9" s="1134"/>
      <c r="AM9" s="1134"/>
      <c r="AN9" s="1135"/>
      <c r="AO9" s="303">
        <v>672817170</v>
      </c>
      <c r="AP9" s="303">
        <v>76028</v>
      </c>
      <c r="AQ9" s="304">
        <v>85181</v>
      </c>
      <c r="AR9" s="305">
        <v>-10.7</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494</v>
      </c>
      <c r="AL10" s="1134"/>
      <c r="AM10" s="1134"/>
      <c r="AN10" s="1135"/>
      <c r="AO10" s="303">
        <v>1059972</v>
      </c>
      <c r="AP10" s="303">
        <v>120</v>
      </c>
      <c r="AQ10" s="304">
        <v>187</v>
      </c>
      <c r="AR10" s="305">
        <v>-35.799999999999997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495</v>
      </c>
      <c r="AL11" s="1134"/>
      <c r="AM11" s="1134"/>
      <c r="AN11" s="1135"/>
      <c r="AO11" s="303">
        <v>1067942</v>
      </c>
      <c r="AP11" s="303">
        <v>121</v>
      </c>
      <c r="AQ11" s="304">
        <v>569</v>
      </c>
      <c r="AR11" s="305">
        <v>-78.7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496</v>
      </c>
      <c r="AL12" s="1134"/>
      <c r="AM12" s="1134"/>
      <c r="AN12" s="1135"/>
      <c r="AO12" s="303" t="s">
        <v>497</v>
      </c>
      <c r="AP12" s="303" t="s">
        <v>497</v>
      </c>
      <c r="AQ12" s="304" t="s">
        <v>497</v>
      </c>
      <c r="AR12" s="305" t="s">
        <v>497</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498</v>
      </c>
      <c r="AL13" s="1134"/>
      <c r="AM13" s="1134"/>
      <c r="AN13" s="1135"/>
      <c r="AO13" s="303">
        <v>92785</v>
      </c>
      <c r="AP13" s="303">
        <v>10</v>
      </c>
      <c r="AQ13" s="304">
        <v>9</v>
      </c>
      <c r="AR13" s="305">
        <v>11.1</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499</v>
      </c>
      <c r="AL14" s="1134"/>
      <c r="AM14" s="1134"/>
      <c r="AN14" s="1135"/>
      <c r="AO14" s="303">
        <v>5702431</v>
      </c>
      <c r="AP14" s="303">
        <v>644</v>
      </c>
      <c r="AQ14" s="304">
        <v>1130</v>
      </c>
      <c r="AR14" s="305">
        <v>-43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500</v>
      </c>
      <c r="AL15" s="1134"/>
      <c r="AM15" s="1134"/>
      <c r="AN15" s="1135"/>
      <c r="AO15" s="303">
        <v>-46706063</v>
      </c>
      <c r="AP15" s="303">
        <v>-5278</v>
      </c>
      <c r="AQ15" s="304">
        <v>-7181</v>
      </c>
      <c r="AR15" s="305">
        <v>-26.5</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155</v>
      </c>
      <c r="AL16" s="1140"/>
      <c r="AM16" s="1140"/>
      <c r="AN16" s="1141"/>
      <c r="AO16" s="303">
        <v>634034237</v>
      </c>
      <c r="AP16" s="303">
        <v>71645</v>
      </c>
      <c r="AQ16" s="304">
        <v>79895</v>
      </c>
      <c r="AR16" s="305">
        <v>-10.3</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501</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502</v>
      </c>
      <c r="AP20" s="314" t="s">
        <v>503</v>
      </c>
      <c r="AQ20" s="315" t="s">
        <v>504</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505</v>
      </c>
      <c r="AL21" s="1143"/>
      <c r="AM21" s="1143"/>
      <c r="AN21" s="1144"/>
      <c r="AO21" s="318">
        <v>822.69</v>
      </c>
      <c r="AP21" s="319">
        <v>893.13</v>
      </c>
      <c r="AQ21" s="320">
        <v>-70.44</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506</v>
      </c>
      <c r="AL22" s="1143"/>
      <c r="AM22" s="1143"/>
      <c r="AN22" s="1144"/>
      <c r="AO22" s="323">
        <v>100.7</v>
      </c>
      <c r="AP22" s="324">
        <v>100.7</v>
      </c>
      <c r="AQ22" s="325">
        <v>0</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509</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488</v>
      </c>
      <c r="AP30" s="294"/>
      <c r="AQ30" s="295" t="s">
        <v>489</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490</v>
      </c>
      <c r="AQ31" s="301" t="s">
        <v>491</v>
      </c>
      <c r="AR31" s="302" t="s">
        <v>492</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510</v>
      </c>
      <c r="AL32" s="1137"/>
      <c r="AM32" s="1137"/>
      <c r="AN32" s="1138"/>
      <c r="AO32" s="303">
        <v>114177332</v>
      </c>
      <c r="AP32" s="303">
        <v>12902</v>
      </c>
      <c r="AQ32" s="304">
        <v>26460</v>
      </c>
      <c r="AR32" s="305">
        <v>-51.2</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511</v>
      </c>
      <c r="AL33" s="1137"/>
      <c r="AM33" s="1137"/>
      <c r="AN33" s="1138"/>
      <c r="AO33" s="303">
        <v>68912678</v>
      </c>
      <c r="AP33" s="303">
        <v>7787</v>
      </c>
      <c r="AQ33" s="304">
        <v>2040</v>
      </c>
      <c r="AR33" s="305">
        <v>281.7</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512</v>
      </c>
      <c r="AL34" s="1137"/>
      <c r="AM34" s="1137"/>
      <c r="AN34" s="1138"/>
      <c r="AO34" s="303">
        <v>233465929</v>
      </c>
      <c r="AP34" s="303">
        <v>26381</v>
      </c>
      <c r="AQ34" s="304">
        <v>18868</v>
      </c>
      <c r="AR34" s="305">
        <v>39.799999999999997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513</v>
      </c>
      <c r="AL35" s="1137"/>
      <c r="AM35" s="1137"/>
      <c r="AN35" s="1138"/>
      <c r="AO35" s="303">
        <v>7431537</v>
      </c>
      <c r="AP35" s="303">
        <v>840</v>
      </c>
      <c r="AQ35" s="304">
        <v>885</v>
      </c>
      <c r="AR35" s="305">
        <v>-5.0999999999999996</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514</v>
      </c>
      <c r="AL36" s="1137"/>
      <c r="AM36" s="1137"/>
      <c r="AN36" s="1138"/>
      <c r="AO36" s="303">
        <v>1786</v>
      </c>
      <c r="AP36" s="303">
        <v>0</v>
      </c>
      <c r="AQ36" s="304">
        <v>58</v>
      </c>
      <c r="AR36" s="305">
        <v>-100</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515</v>
      </c>
      <c r="AL37" s="1137"/>
      <c r="AM37" s="1137"/>
      <c r="AN37" s="1138"/>
      <c r="AO37" s="303">
        <v>4468683</v>
      </c>
      <c r="AP37" s="303">
        <v>505</v>
      </c>
      <c r="AQ37" s="304">
        <v>459</v>
      </c>
      <c r="AR37" s="305">
        <v>10</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516</v>
      </c>
      <c r="AL38" s="1146"/>
      <c r="AM38" s="1146"/>
      <c r="AN38" s="1147"/>
      <c r="AO38" s="333" t="s">
        <v>497</v>
      </c>
      <c r="AP38" s="333" t="s">
        <v>497</v>
      </c>
      <c r="AQ38" s="334">
        <v>0</v>
      </c>
      <c r="AR38" s="325" t="s">
        <v>497</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517</v>
      </c>
      <c r="AL39" s="1146"/>
      <c r="AM39" s="1146"/>
      <c r="AN39" s="1147"/>
      <c r="AO39" s="303">
        <v>-29311165</v>
      </c>
      <c r="AP39" s="303">
        <v>-3312</v>
      </c>
      <c r="AQ39" s="304">
        <v>-1730</v>
      </c>
      <c r="AR39" s="305">
        <v>91.4</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518</v>
      </c>
      <c r="AL40" s="1137"/>
      <c r="AM40" s="1137"/>
      <c r="AN40" s="1138"/>
      <c r="AO40" s="303">
        <v>-215540635</v>
      </c>
      <c r="AP40" s="303">
        <v>-24356</v>
      </c>
      <c r="AQ40" s="304">
        <v>-28515</v>
      </c>
      <c r="AR40" s="305">
        <v>-14.6</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519</v>
      </c>
      <c r="AL41" s="1140"/>
      <c r="AM41" s="1140"/>
      <c r="AN41" s="1141"/>
      <c r="AO41" s="303">
        <v>183606145</v>
      </c>
      <c r="AP41" s="303">
        <v>20747</v>
      </c>
      <c r="AQ41" s="304">
        <v>18524</v>
      </c>
      <c r="AR41" s="305">
        <v>12</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520</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521</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488</v>
      </c>
      <c r="AN49" s="1150" t="s">
        <v>522</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523</v>
      </c>
      <c r="AO50" s="346" t="s">
        <v>524</v>
      </c>
      <c r="AP50" s="347" t="s">
        <v>525</v>
      </c>
      <c r="AQ50" s="348" t="s">
        <v>526</v>
      </c>
      <c r="AR50" s="349" t="s">
        <v>527</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528</v>
      </c>
      <c r="AL51" s="342"/>
      <c r="AM51" s="350">
        <v>185903247</v>
      </c>
      <c r="AN51" s="351">
        <v>20969</v>
      </c>
      <c r="AO51" s="352">
        <v>-4.4000000000000004</v>
      </c>
      <c r="AP51" s="353">
        <v>36736</v>
      </c>
      <c r="AQ51" s="354">
        <v>4.3</v>
      </c>
      <c r="AR51" s="355">
        <v>-8.6999999999999993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529</v>
      </c>
      <c r="AM52" s="358">
        <v>77362587</v>
      </c>
      <c r="AN52" s="359">
        <v>8726</v>
      </c>
      <c r="AO52" s="360">
        <v>5</v>
      </c>
      <c r="AP52" s="361">
        <v>13410</v>
      </c>
      <c r="AQ52" s="362">
        <v>6.1</v>
      </c>
      <c r="AR52" s="363">
        <v>-1.1000000000000001</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530</v>
      </c>
      <c r="AL53" s="342"/>
      <c r="AM53" s="350">
        <v>191253427</v>
      </c>
      <c r="AN53" s="351">
        <v>21583</v>
      </c>
      <c r="AO53" s="352">
        <v>2.9</v>
      </c>
      <c r="AP53" s="353">
        <v>38259</v>
      </c>
      <c r="AQ53" s="354">
        <v>4.0999999999999996</v>
      </c>
      <c r="AR53" s="355">
        <v>-1.2</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529</v>
      </c>
      <c r="AM54" s="358">
        <v>74502709</v>
      </c>
      <c r="AN54" s="359">
        <v>8408</v>
      </c>
      <c r="AO54" s="360">
        <v>-3.6</v>
      </c>
      <c r="AP54" s="361">
        <v>13379</v>
      </c>
      <c r="AQ54" s="362">
        <v>-0.2</v>
      </c>
      <c r="AR54" s="363">
        <v>-3.4</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531</v>
      </c>
      <c r="AL55" s="342"/>
      <c r="AM55" s="350">
        <v>174320298</v>
      </c>
      <c r="AN55" s="351">
        <v>19683</v>
      </c>
      <c r="AO55" s="352">
        <v>-8.8000000000000007</v>
      </c>
      <c r="AP55" s="353">
        <v>39075</v>
      </c>
      <c r="AQ55" s="354">
        <v>2.1</v>
      </c>
      <c r="AR55" s="355">
        <v>-10.9</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529</v>
      </c>
      <c r="AM56" s="358">
        <v>59080015</v>
      </c>
      <c r="AN56" s="359">
        <v>6671</v>
      </c>
      <c r="AO56" s="360">
        <v>-20.7</v>
      </c>
      <c r="AP56" s="361">
        <v>13441</v>
      </c>
      <c r="AQ56" s="362">
        <v>0.5</v>
      </c>
      <c r="AR56" s="363">
        <v>-21.2</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532</v>
      </c>
      <c r="AL57" s="342"/>
      <c r="AM57" s="350">
        <v>190234800</v>
      </c>
      <c r="AN57" s="351">
        <v>21498</v>
      </c>
      <c r="AO57" s="352">
        <v>9.1999999999999993</v>
      </c>
      <c r="AP57" s="353">
        <v>39072</v>
      </c>
      <c r="AQ57" s="354">
        <v>0</v>
      </c>
      <c r="AR57" s="355">
        <v>9.1999999999999993</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529</v>
      </c>
      <c r="AM58" s="358">
        <v>66294774</v>
      </c>
      <c r="AN58" s="359">
        <v>7492</v>
      </c>
      <c r="AO58" s="360">
        <v>12.3</v>
      </c>
      <c r="AP58" s="361">
        <v>14106</v>
      </c>
      <c r="AQ58" s="362">
        <v>4.9000000000000004</v>
      </c>
      <c r="AR58" s="363">
        <v>7.4</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533</v>
      </c>
      <c r="AL59" s="342"/>
      <c r="AM59" s="350">
        <v>174223678</v>
      </c>
      <c r="AN59" s="351">
        <v>19687</v>
      </c>
      <c r="AO59" s="352">
        <v>-8.4</v>
      </c>
      <c r="AP59" s="353">
        <v>42833</v>
      </c>
      <c r="AQ59" s="354">
        <v>9.6</v>
      </c>
      <c r="AR59" s="355">
        <v>-18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529</v>
      </c>
      <c r="AM60" s="358">
        <v>61039368</v>
      </c>
      <c r="AN60" s="359">
        <v>6897</v>
      </c>
      <c r="AO60" s="360">
        <v>-7.9</v>
      </c>
      <c r="AP60" s="361">
        <v>15211</v>
      </c>
      <c r="AQ60" s="362">
        <v>7.8</v>
      </c>
      <c r="AR60" s="363">
        <v>-15.7</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534</v>
      </c>
      <c r="AL61" s="364"/>
      <c r="AM61" s="365">
        <v>183187090</v>
      </c>
      <c r="AN61" s="366">
        <v>20684</v>
      </c>
      <c r="AO61" s="367">
        <v>-1.9</v>
      </c>
      <c r="AP61" s="368">
        <v>39195</v>
      </c>
      <c r="AQ61" s="369">
        <v>4</v>
      </c>
      <c r="AR61" s="355">
        <v>-5.9</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529</v>
      </c>
      <c r="AM62" s="358">
        <v>67655891</v>
      </c>
      <c r="AN62" s="359">
        <v>7639</v>
      </c>
      <c r="AO62" s="360">
        <v>-3</v>
      </c>
      <c r="AP62" s="361">
        <v>13909</v>
      </c>
      <c r="AQ62" s="362">
        <v>3.8</v>
      </c>
      <c r="AR62" s="363">
        <v>-6.8</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njdlFbDO9gcE88mjWqgWEsYMDavWJmgfG8d+3MmdhqlBxCUERclMsujnWXW8HWaHlSvGNXdAbnYTDso01kVAzw==" saltValue="bpn3pesSjFjsoHG7iEPha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535</v>
      </c>
    </row>
    <row r="121" spans="125:125" ht="13.5" hidden="1" customHeight="1" x14ac:dyDescent="0.2">
      <c r="DU121" s="279"/>
    </row>
  </sheetData>
  <sheetProtection algorithmName="SHA-512" hashValue="dR5+irBwuUHpXfVEL1vcZqfWOi4Ly69NjFtKZR+ejEL9y6HYdXMyCC9iUEwLE0kLuj5CXDoONJXoKJG3/HeG5g==" saltValue="ECjHqebycKHgNbI/B4XV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536</v>
      </c>
    </row>
  </sheetData>
  <sheetProtection algorithmName="SHA-512" hashValue="vhXUAvjBjNpWjs9bu5APhLrLdivKrQBSPxF0loQweHSaZ1MCaAm+YGOfC/bKy8clI/eBKbZ+ZCEopufpS3qSpQ==" saltValue="8hTZS288bENKXUkOkRYr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537</v>
      </c>
      <c r="G46" s="373" t="s">
        <v>538</v>
      </c>
      <c r="H46" s="373" t="s">
        <v>539</v>
      </c>
      <c r="I46" s="373" t="s">
        <v>540</v>
      </c>
      <c r="J46" s="374" t="s">
        <v>541</v>
      </c>
    </row>
    <row r="47" spans="2:10" ht="57.75" customHeight="1" x14ac:dyDescent="0.2">
      <c r="B47" s="7"/>
      <c r="C47" s="1153" t="s">
        <v>3</v>
      </c>
      <c r="D47" s="1153"/>
      <c r="E47" s="1154"/>
      <c r="F47" s="375">
        <v>9.82</v>
      </c>
      <c r="G47" s="376">
        <v>9.01</v>
      </c>
      <c r="H47" s="376">
        <v>9.48</v>
      </c>
      <c r="I47" s="376">
        <v>9.49</v>
      </c>
      <c r="J47" s="377">
        <v>9.9</v>
      </c>
    </row>
    <row r="48" spans="2:10" ht="57.75" customHeight="1" x14ac:dyDescent="0.2">
      <c r="B48" s="8"/>
      <c r="C48" s="1155" t="s">
        <v>4</v>
      </c>
      <c r="D48" s="1155"/>
      <c r="E48" s="1156"/>
      <c r="F48" s="378">
        <v>0.56000000000000005</v>
      </c>
      <c r="G48" s="379">
        <v>0.23</v>
      </c>
      <c r="H48" s="379">
        <v>0.52</v>
      </c>
      <c r="I48" s="379">
        <v>0.37</v>
      </c>
      <c r="J48" s="380">
        <v>2.33</v>
      </c>
    </row>
    <row r="49" spans="2:10" ht="57.75" customHeight="1" thickBot="1" x14ac:dyDescent="0.25">
      <c r="B49" s="9"/>
      <c r="C49" s="1157" t="s">
        <v>5</v>
      </c>
      <c r="D49" s="1157"/>
      <c r="E49" s="1158"/>
      <c r="F49" s="381" t="s">
        <v>542</v>
      </c>
      <c r="G49" s="382" t="s">
        <v>543</v>
      </c>
      <c r="H49" s="382">
        <v>0.18</v>
      </c>
      <c r="I49" s="382" t="s">
        <v>544</v>
      </c>
      <c r="J49" s="383">
        <v>2.2599999999999998</v>
      </c>
    </row>
    <row r="50" spans="2:10" ht="13.5" customHeight="1" x14ac:dyDescent="0.2"/>
  </sheetData>
  <sheetProtection algorithmName="SHA-512" hashValue="O6Yn2Gp8Lfp9sKwbXMxdBOUyOoiv4bB04xu2d6w6s/2LMexPqZa6WK7nVjn+G5JrrQ7CPYLTVtgRwICHJm28Pg==" saltValue="9hLSVbCtTawF/GPeNRNS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細川　周平(016610)</cp:lastModifiedBy>
  <dcterms:modified xsi:type="dcterms:W3CDTF">2021-10-29T01:45:17Z</dcterms:modified>
</cp:coreProperties>
</file>