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1決算_財政状況資料集\09 10月公表分（２回目）\公表中ファイル最終版（結合先）\01 都道府県\"/>
    </mc:Choice>
  </mc:AlternateContent>
  <xr:revisionPtr revIDLastSave="0" documentId="13_ncr:1_{29DF34AF-F826-4EA1-9381-14DAC542771F}" xr6:coauthVersionLast="36" xr6:coauthVersionMax="36" xr10:uidLastSave="{00000000-0000-0000-0000-000000000000}"/>
  <bookViews>
    <workbookView xWindow="0" yWindow="0" windowWidth="19200" windowHeight="75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3" i="10" l="1"/>
  <c r="BG32" i="10"/>
  <c r="BG31" i="10"/>
  <c r="AO32" i="10"/>
  <c r="AO31" i="10"/>
  <c r="W32"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AM34" i="10"/>
  <c r="U34" i="10"/>
  <c r="BW33" i="10"/>
  <c r="AM33" i="10"/>
  <c r="U33" i="10"/>
  <c r="BW32" i="10"/>
  <c r="BW31" i="10"/>
  <c r="C31" i="10"/>
  <c r="C32"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3" i="10" l="1"/>
  <c r="C34" i="10" s="1"/>
  <c r="C35" i="10" s="1"/>
  <c r="C36" i="10" s="1"/>
  <c r="C37" i="10" s="1"/>
  <c r="C38" i="10" s="1"/>
  <c r="C39" i="10" s="1"/>
  <c r="C40" i="10" s="1"/>
  <c r="U31" i="10" l="1"/>
  <c r="U32" i="10" l="1"/>
  <c r="AM31" i="10" s="1"/>
  <c r="AM32" i="10" l="1"/>
  <c r="CO31" i="10"/>
  <c r="CO32" i="10" s="1"/>
  <c r="CO33" i="10" s="1"/>
  <c r="CO34" i="10" s="1"/>
  <c r="CO35" i="10" s="1"/>
  <c r="CO36" i="10" s="1"/>
  <c r="CO37" i="10" s="1"/>
  <c r="CO38" i="10" s="1"/>
  <c r="CO39" i="10" s="1"/>
  <c r="CO40" i="10" s="1"/>
  <c r="BE31" i="10"/>
  <c r="BE32" i="10" s="1"/>
  <c r="BE33" i="10" s="1"/>
</calcChain>
</file>

<file path=xl/sharedStrings.xml><?xml version="1.0" encoding="utf-8"?>
<sst xmlns="http://schemas.openxmlformats.org/spreadsheetml/2006/main" count="1197" uniqueCount="618">
  <si>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</si>
  <si>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</si>
  <si>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</si>
  <si>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</si>
  <si>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</si>
  <si>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</si>
  <si>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</si>
  <si>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</si>
  <si>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</si>
  <si>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</si>
  <si>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</si>
  <si>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</si>
  <si>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</si>
  <si>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</si>
  <si>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</si>
  <si>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</si>
  <si>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</si>
  <si>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</si>
  <si>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</si>
  <si>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</si>
  <si>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</si>
  <si>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</si>
  <si>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</si>
  <si>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</si>
  <si>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</si>
  <si>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</si>
  <si>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</si>
  <si>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</si>
  <si>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</si>
  <si>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</si>
  <si>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</si>
  <si>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</si>
  <si>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</si>
  <si>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</si>
  <si>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</si>
  <si>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</si>
  <si>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</si>
  <si>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</si>
  <si>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</si>
  <si>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</si>
  <si>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</si>
  <si>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</si>
  <si>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</si>
  <si>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</si>
  <si>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</si>
  <si>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</si>
  <si>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</si>
  <si>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</si>
  <si>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</si>
  <si>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</si>
  <si>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</si>
  <si>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</si>
  <si>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</si>
  <si>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</si>
  <si>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</si>
  <si>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</si>
  <si>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</si>
  <si>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</si>
  <si>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</si>
  <si>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</si>
  <si>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</si>
  <si>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</si>
  <si>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</si>
  <si>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</si>
  <si>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</si>
  <si>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</si>
  <si>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</si>
  <si>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</si>
  <si>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</si>
  <si>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</si>
  <si>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</si>
  <si>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</si>
  <si>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</si>
  <si>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</si>
  <si>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</si>
  <si>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</si>
  <si>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</si>
  <si>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</si>
  <si>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</si>
  <si>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</si>
  <si>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山口県</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</si>
  <si>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</si>
  <si>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</si>
  <si>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</si>
  <si>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</si>
  <si>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</si>
  <si>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</si>
  <si>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</si>
  <si>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</si>
  <si>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</si>
  <si>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</si>
  <si>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</si>
  <si>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</si>
  <si>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</si>
  <si>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</si>
  <si>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</si>
  <si>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</si>
  <si>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</si>
  <si>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</si>
  <si>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</si>
  <si>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</si>
  <si>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</si>
  <si>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</si>
  <si>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</si>
  <si>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</si>
  <si>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</si>
  <si>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</si>
  <si>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</si>
  <si>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</si>
  <si>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</si>
  <si>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</si>
  <si>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</si>
  <si>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</si>
  <si>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</si>
  <si>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</si>
  <si>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</si>
  <si>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</si>
  <si>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</si>
  <si>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</si>
  <si>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</si>
  <si>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</si>
  <si>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</si>
  <si>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</si>
  <si>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</si>
  <si>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</si>
  <si>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</si>
  <si>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</si>
  <si>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</si>
  <si>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</si>
  <si>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</si>
  <si>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</si>
  <si>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</si>
  <si>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</si>
  <si>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</si>
  <si>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</si>
  <si>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</si>
  <si>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</si>
  <si>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t>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</si>
  <si>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</si>
  <si>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</si>
  <si>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</si>
  <si>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</si>
  <si>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　うち技能労務職員</t>
    <rPh sb="3" eb="5">
      <t>ギノウ</t>
    </rPh>
    <rPh sb="5" eb="7">
      <t>ロウム</t>
    </rPh>
    <rPh sb="7" eb="8">
      <t>ショク</t>
    </rPh>
    <rPh sb="8" eb="9">
      <t>イン</t>
    </rPh>
    <phoneticPr fontId="5"/>
  </si>
  <si>
    <t>*</t>
    <phoneticPr fontId="5"/>
  </si>
  <si>
    <t>*</t>
    <phoneticPr fontId="5"/>
  </si>
  <si>
    <t>標準税収入額等</t>
    <phoneticPr fontId="23"/>
  </si>
  <si>
    <t>うち日本人(％)</t>
    <phoneticPr fontId="5"/>
  </si>
  <si>
    <t>-1.1</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</si>
  <si>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</si>
  <si>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</si>
  <si>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</si>
  <si>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</si>
  <si>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</si>
  <si>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</si>
  <si>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</si>
  <si>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</si>
  <si>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</si>
  <si>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</si>
  <si>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</si>
  <si>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</si>
  <si>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</si>
  <si>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</si>
  <si>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</si>
  <si>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</si>
  <si>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</si>
  <si>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</si>
  <si>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</si>
  <si>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</si>
  <si>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</si>
  <si>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</si>
  <si>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</si>
  <si>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</si>
  <si>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</si>
  <si>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</si>
  <si>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</si>
  <si>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</si>
  <si>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</si>
  <si>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</si>
  <si>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phoneticPr fontId="5"/>
  </si>
  <si>
    <t>組合等名</t>
    <rPh sb="0" eb="3">
      <t>クミアイトウ</t>
    </rPh>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</si>
  <si>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</si>
  <si>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</si>
  <si>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</si>
  <si>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</si>
  <si>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</si>
  <si>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</si>
  <si>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</si>
  <si>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</si>
  <si>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</si>
  <si>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</si>
  <si>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</si>
  <si>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山口県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</si>
  <si>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</si>
  <si>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</si>
  <si>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</si>
  <si>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</si>
  <si>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</si>
  <si>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</si>
  <si>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</si>
  <si>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</si>
  <si>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</si>
  <si>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</si>
  <si>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</si>
  <si>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</si>
  <si>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</si>
  <si>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</si>
  <si>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</si>
  <si>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</si>
  <si>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</si>
  <si>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</si>
  <si>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</si>
  <si>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</si>
  <si>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</si>
  <si>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</si>
  <si>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</si>
  <si>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</si>
  <si>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</si>
  <si>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</si>
  <si>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t>
    <phoneticPr fontId="5"/>
  </si>
  <si>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</si>
  <si>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</si>
  <si>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</si>
  <si>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</si>
  <si>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</si>
  <si>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</si>
  <si>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</si>
  <si>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</si>
  <si>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</si>
  <si>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</si>
  <si>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</si>
  <si>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</si>
  <si>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</si>
  <si>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</si>
  <si>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</si>
  <si>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</si>
  <si>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</si>
  <si>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</si>
  <si>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t>
    <phoneticPr fontId="5"/>
  </si>
  <si>
    <t>　　事業税</t>
    <rPh sb="2" eb="5">
      <t>ジギョウゼイ</t>
    </rPh>
    <phoneticPr fontId="5"/>
  </si>
  <si>
    <t>消防費</t>
  </si>
  <si>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</si>
  <si>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</si>
  <si>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</si>
  <si>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</si>
  <si>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</si>
  <si>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</si>
  <si>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</si>
  <si>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</si>
  <si>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</si>
  <si>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</si>
  <si>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</si>
  <si>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</si>
  <si>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</si>
  <si>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</si>
  <si>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</si>
  <si>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</si>
  <si>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</si>
  <si>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</si>
  <si>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</si>
  <si>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</si>
  <si>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</si>
  <si>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</si>
  <si>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</si>
  <si>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</si>
  <si>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</si>
  <si>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</si>
  <si>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</si>
  <si>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</si>
  <si>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</si>
  <si>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</si>
  <si>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</si>
  <si>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</si>
  <si>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</si>
  <si>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</si>
  <si>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</si>
  <si>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</si>
  <si>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</si>
  <si>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</si>
  <si>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</si>
  <si>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</si>
  <si>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</si>
  <si>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</si>
  <si>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</si>
  <si>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</si>
  <si>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</si>
  <si>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</si>
  <si>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</si>
  <si>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</si>
  <si>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</si>
  <si>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</si>
  <si>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</si>
  <si>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</si>
  <si>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</si>
  <si>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</si>
  <si>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</si>
  <si>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</si>
  <si>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</si>
  <si>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</si>
  <si>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</si>
  <si>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</si>
  <si>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</si>
  <si>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</si>
  <si>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</si>
  <si>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</si>
  <si>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</si>
  <si>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</si>
  <si>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</si>
  <si>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</si>
  <si>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</si>
  <si>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</si>
  <si>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</si>
  <si>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</si>
  <si>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</si>
  <si>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</si>
  <si>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</si>
  <si>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</si>
  <si>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</si>
  <si>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</si>
  <si>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</si>
  <si>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</si>
  <si>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</si>
  <si>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</si>
  <si>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</si>
  <si>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</si>
  <si>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</si>
  <si>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</si>
  <si>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</si>
  <si>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</si>
  <si>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</si>
  <si>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</si>
  <si>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</si>
  <si>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</si>
  <si>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</si>
  <si>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</si>
  <si>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</si>
  <si>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</si>
  <si>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</si>
  <si>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</si>
  <si>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</si>
  <si>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</si>
  <si>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</si>
  <si>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</si>
  <si>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</si>
  <si>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</si>
  <si>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</si>
  <si>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</si>
  <si>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</si>
  <si>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山口県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</si>
  <si>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</si>
  <si>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</si>
  <si>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</si>
  <si>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</si>
  <si>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</si>
  <si>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</si>
  <si>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</si>
  <si>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</si>
  <si>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</si>
  <si>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</si>
  <si>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</si>
  <si>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</si>
  <si>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</si>
  <si>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</si>
  <si>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</si>
  <si>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</si>
  <si>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</si>
  <si>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</si>
  <si>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</si>
  <si>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</si>
  <si>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母子父子寡婦福祉資金特別会計</t>
    <phoneticPr fontId="5"/>
  </si>
  <si>
    <t>就農支援資金特別会計</t>
    <phoneticPr fontId="5"/>
  </si>
  <si>
    <t>中小企業近代化資金特別会計</t>
    <phoneticPr fontId="5"/>
  </si>
  <si>
    <t>林業・木材産業改善資金特別会計</t>
    <phoneticPr fontId="5"/>
  </si>
  <si>
    <t>沿岸漁業改善資金特別会計</t>
    <phoneticPr fontId="5"/>
  </si>
  <si>
    <t>収入証紙特別会計</t>
    <phoneticPr fontId="5"/>
  </si>
  <si>
    <t>土地取得事業特別会計</t>
    <phoneticPr fontId="5"/>
  </si>
  <si>
    <t>公債管理特別会計</t>
    <phoneticPr fontId="5"/>
  </si>
  <si>
    <t>地方独立行政法人山口県立病院機構特別会計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</si>
  <si>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</si>
  <si>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</si>
  <si>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</si>
  <si>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</si>
  <si>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</si>
  <si>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</si>
  <si>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</si>
  <si>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</si>
  <si>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</si>
  <si>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</si>
  <si>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</si>
  <si>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</si>
  <si>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</si>
  <si>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港湾整備事業特別会計</t>
    <phoneticPr fontId="5"/>
  </si>
  <si>
    <t>法非適用企業</t>
    <phoneticPr fontId="5"/>
  </si>
  <si>
    <t>流域下水道事業特別会計</t>
    <phoneticPr fontId="5"/>
  </si>
  <si>
    <t>下関漁港地方卸売市場特別会計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</si>
  <si>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</si>
  <si>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</si>
  <si>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</si>
  <si>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</si>
  <si>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</si>
  <si>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</si>
  <si>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</si>
  <si>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</si>
  <si>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</si>
  <si>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</si>
  <si>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</si>
  <si>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</si>
  <si>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</si>
  <si>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</si>
  <si>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</si>
  <si>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</si>
  <si>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</si>
  <si>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</si>
  <si>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</si>
  <si>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</si>
  <si>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</si>
  <si>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</si>
  <si>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</si>
  <si>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</si>
  <si>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</si>
  <si>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</si>
  <si>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</si>
  <si>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</si>
  <si>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</si>
  <si>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5"/>
  </si>
  <si>
    <t>-</t>
    <phoneticPr fontId="5"/>
  </si>
  <si>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</si>
  <si>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</si>
  <si>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</si>
  <si>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</si>
  <si>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</si>
  <si>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</si>
  <si>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</si>
  <si>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</si>
  <si>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</si>
  <si>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</si>
  <si>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</si>
  <si>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</si>
  <si>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</si>
  <si>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</si>
  <si>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</si>
  <si>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</si>
  <si>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</si>
  <si>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</si>
  <si>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</si>
  <si>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</si>
  <si>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</si>
  <si>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</si>
  <si>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</si>
  <si>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</si>
  <si>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</si>
  <si>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</si>
  <si>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</si>
  <si>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</si>
  <si>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</si>
  <si>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工業用水道事業</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</si>
  <si>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</si>
  <si>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</si>
  <si>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</si>
  <si>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</si>
  <si>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</si>
  <si>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</si>
  <si>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</si>
  <si>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</si>
  <si>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</si>
  <si>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</si>
  <si>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</si>
  <si>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</si>
  <si>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</si>
  <si>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</si>
  <si>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</si>
  <si>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</si>
  <si>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</si>
  <si>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</si>
  <si>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</si>
  <si>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</si>
  <si>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</si>
  <si>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</si>
  <si>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</si>
  <si>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</si>
  <si>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</si>
  <si>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</si>
  <si>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</si>
  <si>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</si>
  <si>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</si>
  <si>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</si>
  <si>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</si>
  <si>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</si>
  <si>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</si>
  <si>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</si>
  <si>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</si>
  <si>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</si>
  <si>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</si>
  <si>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</si>
  <si>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</si>
  <si>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</si>
  <si>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</si>
  <si>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</si>
  <si>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</si>
  <si>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</si>
  <si>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</si>
  <si>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</si>
  <si>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</si>
  <si>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</si>
  <si>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</si>
  <si>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</si>
  <si>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</si>
  <si>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</si>
  <si>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</si>
  <si>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</si>
  <si>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</si>
  <si>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</si>
  <si>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</si>
  <si>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</si>
  <si>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</si>
  <si>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</si>
  <si>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</si>
  <si>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</si>
  <si>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</si>
  <si>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</si>
  <si>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</si>
  <si>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</si>
  <si>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</si>
  <si>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</si>
  <si>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</si>
  <si>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</si>
  <si>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</si>
  <si>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</si>
  <si>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</si>
  <si>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</si>
  <si>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</si>
  <si>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</si>
  <si>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</si>
  <si>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</si>
  <si>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</si>
  <si>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</si>
  <si>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</si>
  <si>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</si>
  <si>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</si>
  <si>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</si>
  <si>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 1.30</t>
  </si>
  <si>
    <t>一般会計</t>
  </si>
  <si>
    <t>工業用水道事業</t>
  </si>
  <si>
    <t>国民健康保険特別会計</t>
  </si>
  <si>
    <t>電気事業</t>
  </si>
  <si>
    <t>港湾整備事業特別会計</t>
  </si>
  <si>
    <t>当せん金付証票発売事業</t>
  </si>
  <si>
    <t>収入証紙特別会計</t>
  </si>
  <si>
    <t>下関漁港地方卸売市場特別会計</t>
  </si>
  <si>
    <t>その他会計（赤字）</t>
  </si>
  <si>
    <t>その他会計（黒字）</t>
  </si>
  <si>
    <t>（百万円）</t>
    <phoneticPr fontId="2"/>
  </si>
  <si>
    <t>H26末</t>
    <phoneticPr fontId="2"/>
  </si>
  <si>
    <t>H27末</t>
    <phoneticPr fontId="2"/>
  </si>
  <si>
    <t>H28末</t>
    <phoneticPr fontId="2"/>
  </si>
  <si>
    <t>H29末</t>
    <phoneticPr fontId="2"/>
  </si>
  <si>
    <t>H30末</t>
    <phoneticPr fontId="2"/>
  </si>
  <si>
    <t>岩国・和木・大島地域まちづくり基金</t>
    <phoneticPr fontId="5"/>
  </si>
  <si>
    <t>後期高齢者医療財政安定化基金</t>
    <rPh sb="0" eb="2">
      <t>コウキ</t>
    </rPh>
    <rPh sb="2" eb="5">
      <t>コウレイシャ</t>
    </rPh>
    <rPh sb="5" eb="7">
      <t>イリョウ</t>
    </rPh>
    <rPh sb="7" eb="9">
      <t>ザイセイ</t>
    </rPh>
    <rPh sb="9" eb="12">
      <t>アンテイカ</t>
    </rPh>
    <rPh sb="12" eb="14">
      <t>キキン</t>
    </rPh>
    <phoneticPr fontId="5"/>
  </si>
  <si>
    <t>地域医療介護総合確保基金</t>
    <rPh sb="0" eb="2">
      <t>チイキ</t>
    </rPh>
    <rPh sb="2" eb="4">
      <t>イリョウ</t>
    </rPh>
    <rPh sb="4" eb="6">
      <t>カイゴ</t>
    </rPh>
    <rPh sb="6" eb="8">
      <t>ソウゴウ</t>
    </rPh>
    <rPh sb="8" eb="10">
      <t>カクホ</t>
    </rPh>
    <rPh sb="10" eb="12">
      <t>キキン</t>
    </rPh>
    <phoneticPr fontId="5"/>
  </si>
  <si>
    <t>介護保険財政安定化基金</t>
    <rPh sb="0" eb="2">
      <t>カイゴ</t>
    </rPh>
    <rPh sb="2" eb="4">
      <t>ホケン</t>
    </rPh>
    <rPh sb="4" eb="6">
      <t>ザイセイ</t>
    </rPh>
    <rPh sb="6" eb="9">
      <t>アンテイカ</t>
    </rPh>
    <rPh sb="9" eb="11">
      <t>キキン</t>
    </rPh>
    <phoneticPr fontId="5"/>
  </si>
  <si>
    <t>産業廃棄物適正処理基金</t>
    <rPh sb="0" eb="2">
      <t>サンギョウ</t>
    </rPh>
    <rPh sb="2" eb="5">
      <t>ハイキブツ</t>
    </rPh>
    <rPh sb="5" eb="7">
      <t>テキセイ</t>
    </rPh>
    <rPh sb="7" eb="9">
      <t>ショリ</t>
    </rPh>
    <rPh sb="9" eb="11">
      <t>キキン</t>
    </rPh>
    <phoneticPr fontId="2"/>
  </si>
  <si>
    <t>当せん金付証票発売事業</t>
    <phoneticPr fontId="5"/>
  </si>
  <si>
    <t>国民健康保険特別会計</t>
    <phoneticPr fontId="5"/>
  </si>
  <si>
    <t>工業用水道事業</t>
    <phoneticPr fontId="5"/>
  </si>
  <si>
    <t>法適用企業</t>
    <phoneticPr fontId="5"/>
  </si>
  <si>
    <t>電気事業</t>
    <phoneticPr fontId="5"/>
  </si>
  <si>
    <t>港湾整備事業特別会計</t>
    <phoneticPr fontId="5"/>
  </si>
  <si>
    <t>法非適用企業</t>
    <phoneticPr fontId="5"/>
  </si>
  <si>
    <t>流域下水道事業特別会計</t>
    <phoneticPr fontId="5"/>
  </si>
  <si>
    <t>下関漁港地方卸売市場特別会計</t>
    <phoneticPr fontId="5"/>
  </si>
  <si>
    <t>-</t>
    <phoneticPr fontId="5"/>
  </si>
  <si>
    <t>山口県栽培漁業公社</t>
    <rPh sb="0" eb="3">
      <t>ヤマグチケン</t>
    </rPh>
    <rPh sb="3" eb="5">
      <t>サイバイ</t>
    </rPh>
    <rPh sb="5" eb="7">
      <t>ギョギョウ</t>
    </rPh>
    <rPh sb="7" eb="9">
      <t>コウシャ</t>
    </rPh>
    <phoneticPr fontId="16"/>
  </si>
  <si>
    <t>-</t>
    <phoneticPr fontId="2"/>
  </si>
  <si>
    <t>-</t>
    <phoneticPr fontId="2"/>
  </si>
  <si>
    <t>山口県青果物基金協会</t>
    <rPh sb="0" eb="3">
      <t>ヤマグチケン</t>
    </rPh>
    <rPh sb="3" eb="6">
      <t>セイカブツ</t>
    </rPh>
    <rPh sb="6" eb="8">
      <t>キキン</t>
    </rPh>
    <rPh sb="8" eb="10">
      <t>キョウカイ</t>
    </rPh>
    <phoneticPr fontId="16"/>
  </si>
  <si>
    <t>山口県畜産振興協会</t>
    <rPh sb="0" eb="3">
      <t>ヤマグチケン</t>
    </rPh>
    <rPh sb="3" eb="5">
      <t>チクサン</t>
    </rPh>
    <rPh sb="5" eb="7">
      <t>シンコウ</t>
    </rPh>
    <rPh sb="7" eb="9">
      <t>キョウカイ</t>
    </rPh>
    <phoneticPr fontId="16"/>
  </si>
  <si>
    <t>山口県建設技術センター</t>
    <rPh sb="0" eb="3">
      <t>ヤマグチケン</t>
    </rPh>
    <rPh sb="3" eb="5">
      <t>ケンセツ</t>
    </rPh>
    <rPh sb="5" eb="7">
      <t>ギジュツ</t>
    </rPh>
    <phoneticPr fontId="16"/>
  </si>
  <si>
    <t>○</t>
    <phoneticPr fontId="2"/>
  </si>
  <si>
    <t>やまぐち農林振興公社</t>
    <rPh sb="4" eb="6">
      <t>ノウリン</t>
    </rPh>
    <rPh sb="6" eb="8">
      <t>シンコウ</t>
    </rPh>
    <rPh sb="8" eb="10">
      <t>コウシャ</t>
    </rPh>
    <phoneticPr fontId="16"/>
  </si>
  <si>
    <t>やまぐち森林担い手財団</t>
    <rPh sb="4" eb="6">
      <t>シンリン</t>
    </rPh>
    <rPh sb="6" eb="7">
      <t>ニナ</t>
    </rPh>
    <rPh sb="8" eb="9">
      <t>テ</t>
    </rPh>
    <rPh sb="9" eb="11">
      <t>ザイダン</t>
    </rPh>
    <phoneticPr fontId="16"/>
  </si>
  <si>
    <t>やまぐち産業振興財団</t>
    <rPh sb="4" eb="6">
      <t>サンギョウ</t>
    </rPh>
    <rPh sb="6" eb="8">
      <t>シンコウ</t>
    </rPh>
    <rPh sb="8" eb="10">
      <t>ザイダン</t>
    </rPh>
    <phoneticPr fontId="16"/>
  </si>
  <si>
    <t>山口県国際総合センター</t>
    <rPh sb="0" eb="3">
      <t>ヤマグチケン</t>
    </rPh>
    <rPh sb="3" eb="5">
      <t>コクサイ</t>
    </rPh>
    <rPh sb="5" eb="7">
      <t>ソウゴウ</t>
    </rPh>
    <phoneticPr fontId="16"/>
  </si>
  <si>
    <t>山口県健康福祉財団</t>
    <rPh sb="0" eb="3">
      <t>ヤマグチケン</t>
    </rPh>
    <rPh sb="3" eb="5">
      <t>ケンコウ</t>
    </rPh>
    <rPh sb="5" eb="7">
      <t>フクシ</t>
    </rPh>
    <rPh sb="7" eb="9">
      <t>ザイダン</t>
    </rPh>
    <phoneticPr fontId="16"/>
  </si>
  <si>
    <t>やまぐち移植医療推進財団</t>
    <rPh sb="4" eb="6">
      <t>イショク</t>
    </rPh>
    <rPh sb="6" eb="8">
      <t>イリョウ</t>
    </rPh>
    <rPh sb="8" eb="10">
      <t>スイシン</t>
    </rPh>
    <rPh sb="10" eb="12">
      <t>ザイダン</t>
    </rPh>
    <phoneticPr fontId="16"/>
  </si>
  <si>
    <t>山口県環境保全事業団</t>
    <rPh sb="0" eb="3">
      <t>ヤマグチケン</t>
    </rPh>
    <rPh sb="3" eb="5">
      <t>カンキョウ</t>
    </rPh>
    <rPh sb="5" eb="7">
      <t>ホゼン</t>
    </rPh>
    <rPh sb="7" eb="10">
      <t>ジギョウダン</t>
    </rPh>
    <phoneticPr fontId="16"/>
  </si>
  <si>
    <t>山口県施設管理財団</t>
    <rPh sb="0" eb="3">
      <t>ヤマグチケン</t>
    </rPh>
    <rPh sb="3" eb="5">
      <t>シセツ</t>
    </rPh>
    <rPh sb="5" eb="7">
      <t>カンリ</t>
    </rPh>
    <rPh sb="7" eb="9">
      <t>ザイダン</t>
    </rPh>
    <phoneticPr fontId="16"/>
  </si>
  <si>
    <t>山口県ひとづくり財団</t>
    <rPh sb="0" eb="3">
      <t>ヤマグチケン</t>
    </rPh>
    <rPh sb="8" eb="10">
      <t>ザイダン</t>
    </rPh>
    <phoneticPr fontId="16"/>
  </si>
  <si>
    <t>山口県国際交流協会</t>
    <rPh sb="0" eb="3">
      <t>ヤマグチケン</t>
    </rPh>
    <rPh sb="3" eb="5">
      <t>コクサイ</t>
    </rPh>
    <rPh sb="5" eb="7">
      <t>コウリュウ</t>
    </rPh>
    <rPh sb="7" eb="9">
      <t>キョウカイ</t>
    </rPh>
    <phoneticPr fontId="16"/>
  </si>
  <si>
    <t>山口県暴力追放運動推進センター</t>
    <rPh sb="0" eb="3">
      <t>ヤマグチケン</t>
    </rPh>
    <rPh sb="3" eb="5">
      <t>ボウリョク</t>
    </rPh>
    <rPh sb="5" eb="7">
      <t>ツイホウ</t>
    </rPh>
    <rPh sb="7" eb="9">
      <t>ウンドウ</t>
    </rPh>
    <rPh sb="9" eb="11">
      <t>スイシン</t>
    </rPh>
    <phoneticPr fontId="16"/>
  </si>
  <si>
    <t>山口県流通センター</t>
    <rPh sb="0" eb="3">
      <t>ヤマグチケン</t>
    </rPh>
    <rPh sb="3" eb="5">
      <t>リュウツウ</t>
    </rPh>
    <phoneticPr fontId="16"/>
  </si>
  <si>
    <t>山口宇部空港ビル</t>
    <rPh sb="0" eb="2">
      <t>ヤマグチ</t>
    </rPh>
    <rPh sb="2" eb="4">
      <t>ウベ</t>
    </rPh>
    <rPh sb="4" eb="6">
      <t>クウコウ</t>
    </rPh>
    <phoneticPr fontId="16"/>
  </si>
  <si>
    <t>テレビ山口</t>
    <rPh sb="3" eb="5">
      <t>ヤマグチ</t>
    </rPh>
    <phoneticPr fontId="16"/>
  </si>
  <si>
    <t>公立大学法人山口県立大学</t>
    <rPh sb="0" eb="2">
      <t>コウリツ</t>
    </rPh>
    <rPh sb="2" eb="4">
      <t>ダイガク</t>
    </rPh>
    <rPh sb="4" eb="6">
      <t>ホウジン</t>
    </rPh>
    <rPh sb="6" eb="8">
      <t>ヤマグチ</t>
    </rPh>
    <rPh sb="8" eb="10">
      <t>ケンリツ</t>
    </rPh>
    <rPh sb="10" eb="12">
      <t>ダイガク</t>
    </rPh>
    <phoneticPr fontId="16"/>
  </si>
  <si>
    <t>山口県産業技術センター</t>
    <rPh sb="0" eb="3">
      <t>ヤマグチケン</t>
    </rPh>
    <rPh sb="3" eb="5">
      <t>サンギョウ</t>
    </rPh>
    <rPh sb="5" eb="7">
      <t>ギジュツ</t>
    </rPh>
    <phoneticPr fontId="17"/>
  </si>
  <si>
    <t>岩国空港ビル</t>
    <rPh sb="0" eb="2">
      <t>イワクニ</t>
    </rPh>
    <rPh sb="2" eb="4">
      <t>クウコウ</t>
    </rPh>
    <phoneticPr fontId="16"/>
  </si>
  <si>
    <t>山口県立病院機構</t>
    <rPh sb="0" eb="2">
      <t>ヤマグチ</t>
    </rPh>
    <rPh sb="2" eb="4">
      <t>ケンリツ</t>
    </rPh>
    <rPh sb="4" eb="6">
      <t>ビョウイン</t>
    </rPh>
    <rPh sb="6" eb="8">
      <t>キコウ</t>
    </rPh>
    <phoneticPr fontId="17"/>
  </si>
  <si>
    <t>山口きらめき財団</t>
    <rPh sb="0" eb="2">
      <t>ヤマグチ</t>
    </rPh>
    <rPh sb="6" eb="8">
      <t>ザイダン</t>
    </rPh>
    <phoneticPr fontId="16"/>
  </si>
  <si>
    <t>やまぐち港湾運営</t>
    <rPh sb="4" eb="6">
      <t>コウワン</t>
    </rPh>
    <rPh sb="6" eb="8">
      <t>ウンエイ</t>
    </rPh>
    <phoneticPr fontId="2"/>
  </si>
  <si>
    <t>山口県老人クラブ連合会</t>
    <rPh sb="0" eb="3">
      <t>ヤマグチケン</t>
    </rPh>
    <rPh sb="3" eb="5">
      <t>ロウジン</t>
    </rPh>
    <rPh sb="8" eb="11">
      <t>レンゴウカイ</t>
    </rPh>
    <phoneticPr fontId="2"/>
  </si>
  <si>
    <t>山口県林業用苗木需給安定基金協会</t>
    <rPh sb="0" eb="3">
      <t>ヤマグチケン</t>
    </rPh>
    <rPh sb="3" eb="5">
      <t>リンギョウ</t>
    </rPh>
    <rPh sb="5" eb="6">
      <t>ヨウ</t>
    </rPh>
    <rPh sb="6" eb="8">
      <t>ナエギ</t>
    </rPh>
    <rPh sb="8" eb="10">
      <t>ジュキュウ</t>
    </rPh>
    <rPh sb="10" eb="12">
      <t>アンテイ</t>
    </rPh>
    <rPh sb="12" eb="14">
      <t>キキン</t>
    </rPh>
    <rPh sb="14" eb="16">
      <t>キョウカイ</t>
    </rPh>
    <phoneticPr fontId="2"/>
  </si>
  <si>
    <t>無角和種振興公社</t>
    <rPh sb="0" eb="1">
      <t>ム</t>
    </rPh>
    <rPh sb="1" eb="2">
      <t>カド</t>
    </rPh>
    <rPh sb="2" eb="3">
      <t>ワ</t>
    </rPh>
    <rPh sb="3" eb="4">
      <t>シュ</t>
    </rPh>
    <rPh sb="4" eb="6">
      <t>シンコウ</t>
    </rPh>
    <rPh sb="6" eb="8">
      <t>コウシャ</t>
    </rPh>
    <phoneticPr fontId="2"/>
  </si>
  <si>
    <t>-</t>
    <phoneticPr fontId="2"/>
  </si>
  <si>
    <t>-</t>
    <phoneticPr fontId="2"/>
  </si>
  <si>
    <t>-</t>
    <phoneticPr fontId="2"/>
  </si>
  <si>
    <t>-</t>
    <phoneticPr fontId="2"/>
  </si>
  <si>
    <t>-</t>
    <phoneticPr fontId="2"/>
  </si>
  <si>
    <t>実質公債費比率</t>
    <phoneticPr fontId="5"/>
  </si>
  <si>
    <t>将来負担比率</t>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</si>
  <si>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</si>
  <si>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</si>
  <si>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　参考　）</t>
    <rPh sb="2" eb="4">
      <t>サンコウ</t>
    </rPh>
    <phoneticPr fontId="5"/>
  </si>
  <si>
    <t>　将来負担比率、実質公債費比率ともに類似団体と比較して低い水準にある。
　実質公債費比率については、プライマリーバランスに着目した県債の発行抑制に加え、公債費平準化の取組の効果により、前年度と比較して減少した。
　今後もプライマリーバランスの黒字確保や、公共投資の適正化を通じて、県債発行の抑制に取り組み、将来的な財政負担の軽減を図る。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</si>
  <si>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</si>
  <si>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</si>
  <si>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</si>
  <si>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将来負担比率、有形固定資産減価償却率ともに類似団体と比較して低い水準にある。
　将来負担比率については、プライマリーバランスに着目した県債の発行抑制により地方債残高が減少した一方で、基準財政需要額算入見込額の減により、前年度と比較して上昇した。
　有形固定資産原価償却率については、前年度より上昇しているが、公共施設等マネジメント基本方針に基づき、計画的かつ効率的に公共施設等の整備や維持管理を行い、長寿命化や統廃合、利活用促進を進めており、将来負担の軽減を図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</si>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</sst>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6"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4" fillId="0" borderId="0" xfId="8" applyNumberFormat="1" applyFont="1" applyFill="1" applyBorder="1" applyAlignment="1" applyProtection="1">
      <alignment horizontal="left" vertical="center" wrapText="1"/>
      <protection hidden="1"/>
    </xf>
    <xf numFmtId="187" fontId="18" fillId="0" borderId="0" xfId="8" applyNumberFormat="1" applyFont="1" applyFill="1" applyBorder="1" applyAlignment="1" applyProtection="1">
      <alignment horizontal="center" vertical="center" shrinkToFit="1"/>
      <protection hidden="1"/>
    </xf>
    <xf numFmtId="0" fontId="18" fillId="0" borderId="0" xfId="8" applyFont="1" applyFill="1" applyBorder="1" applyAlignment="1" applyProtection="1">
      <alignment horizontal="center" vertical="center" shrinkToFit="1"/>
      <protection hidden="1"/>
    </xf>
    <xf numFmtId="0" fontId="18" fillId="0" borderId="0" xfId="8" applyFont="1" applyFill="1" applyBorder="1" applyAlignment="1">
      <alignment horizontal="center" vertical="center" shrinkToFit="1"/>
    </xf>
    <xf numFmtId="49" fontId="18" fillId="0" borderId="0" xfId="8" applyNumberFormat="1"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12" xfId="8" applyFont="1" applyFill="1" applyBorder="1" applyAlignment="1">
      <alignment vertical="center"/>
    </xf>
    <xf numFmtId="0" fontId="22" fillId="0" borderId="48" xfId="8" applyFont="1" applyFill="1" applyBorder="1" applyAlignment="1">
      <alignment vertical="center"/>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0" fontId="18" fillId="0" borderId="11"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67"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9" xfId="8" applyFont="1" applyFill="1" applyBorder="1" applyAlignment="1">
      <alignment horizontal="center"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0" xfId="10" applyFont="1" applyFill="1" applyBorder="1" applyAlignment="1">
      <alignment horizontal="center" vertical="center"/>
    </xf>
    <xf numFmtId="181" fontId="18" fillId="0" borderId="0" xfId="10" applyNumberFormat="1" applyFont="1" applyFill="1" applyBorder="1" applyAlignment="1">
      <alignment horizontal="right" vertical="center"/>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0" xfId="10" applyFont="1" applyFill="1" applyBorder="1" applyAlignment="1">
      <alignment horizontal="center" vertical="center" wrapText="1"/>
    </xf>
    <xf numFmtId="181" fontId="1" fillId="0" borderId="38" xfId="10" applyNumberFormat="1" applyFill="1" applyBorder="1" applyAlignment="1">
      <alignment horizontal="right" vertical="center" shrinkToFi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81" fontId="18" fillId="0" borderId="82"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5"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6" fontId="30" fillId="6" borderId="48" xfId="14" applyNumberFormat="1" applyFont="1" applyFill="1" applyBorder="1" applyAlignment="1" applyProtection="1">
      <alignment horizontal="right" vertical="center" shrinkToFit="1"/>
    </xf>
    <xf numFmtId="0" fontId="30" fillId="6" borderId="45"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5" xfId="12" applyFont="1" applyFill="1" applyBorder="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88" fontId="30" fillId="6" borderId="129"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63" xfId="12" applyFont="1" applyFill="1" applyBorder="1" applyAlignment="1" applyProtection="1">
      <alignment horizontal="center" vertical="center"/>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41" xfId="12" applyFont="1" applyFill="1" applyBorder="1" applyProtection="1">
      <alignment vertical="center"/>
    </xf>
    <xf numFmtId="177" fontId="30" fillId="6" borderId="149"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177" fontId="30" fillId="6" borderId="159"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31" xfId="12" applyFont="1" applyFill="1" applyBorder="1" applyAlignment="1" applyProtection="1">
      <alignment horizontal="center" vertical="center" wrapText="1"/>
    </xf>
    <xf numFmtId="0" fontId="34" fillId="6" borderId="42" xfId="12"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2"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71" xfId="12" applyFont="1" applyFill="1" applyBorder="1" applyAlignment="1" applyProtection="1">
      <alignment horizontal="left" vertical="center"/>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5"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7" fillId="0" borderId="0" xfId="20" applyFont="1">
      <alignment vertical="center"/>
    </xf>
    <xf numFmtId="188"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8" fontId="1" fillId="0" borderId="0" xfId="16" applyNumberFormat="1" applyFont="1" applyAlignment="1">
      <alignment horizontal="center" vertical="center"/>
    </xf>
    <xf numFmtId="178" fontId="11" fillId="0" borderId="0" xfId="16" applyNumberFormat="1" applyAlignment="1">
      <alignment horizontal="center" vertical="center"/>
    </xf>
    <xf numFmtId="0" fontId="1" fillId="0" borderId="0" xfId="16" applyFont="1" applyAlignment="1">
      <alignment horizontal="center" vertical="center"/>
    </xf>
    <xf numFmtId="188"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8"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8" fontId="11" fillId="0" borderId="0" xfId="19" applyNumberFormat="1" applyAlignment="1">
      <alignment horizontal="right" vertical="center"/>
    </xf>
    <xf numFmtId="177" fontId="11" fillId="0" borderId="0" xfId="19" applyNumberFormat="1" applyAlignment="1">
      <alignment horizontal="right" vertical="center"/>
    </xf>
    <xf numFmtId="178" fontId="11" fillId="0" borderId="0" xfId="18" applyNumberFormat="1" applyAlignment="1">
      <alignment horizontal="center" vertical="center"/>
    </xf>
    <xf numFmtId="178" fontId="11"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6" fillId="0" borderId="0" xfId="16" applyNumberFormat="1" applyFont="1">
      <alignment vertical="center"/>
    </xf>
    <xf numFmtId="190" fontId="1" fillId="0" borderId="0" xfId="17" applyNumberFormat="1" applyFont="1">
      <alignment vertical="center"/>
    </xf>
    <xf numFmtId="0" fontId="1" fillId="0" borderId="0" xfId="17" applyFont="1">
      <alignment vertical="center"/>
    </xf>
    <xf numFmtId="0" fontId="30" fillId="0" borderId="65" xfId="16" applyFont="1" applyBorder="1">
      <alignment vertical="center"/>
    </xf>
    <xf numFmtId="0" fontId="1" fillId="0" borderId="31" xfId="16" applyFont="1" applyBorder="1">
      <alignment vertical="center"/>
    </xf>
    <xf numFmtId="178" fontId="1" fillId="0" borderId="65" xfId="16" applyNumberFormat="1" applyFont="1" applyBorder="1">
      <alignment vertical="center"/>
    </xf>
    <xf numFmtId="178" fontId="1" fillId="0" borderId="40" xfId="16" applyNumberFormat="1" applyFont="1" applyBorder="1">
      <alignment vertical="center"/>
    </xf>
    <xf numFmtId="190"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2" fontId="1" fillId="0" borderId="0" xfId="16" applyNumberFormat="1" applyFont="1">
      <alignment vertical="center"/>
    </xf>
    <xf numFmtId="188" fontId="1" fillId="6" borderId="187"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1" fillId="0" borderId="40" xfId="16" applyFont="1" applyBorder="1" applyAlignment="1" applyProtection="1">
      <alignment horizontal="left" vertical="top" wrapText="1"/>
      <protection locked="0"/>
    </xf>
    <xf numFmtId="0" fontId="11" fillId="0" borderId="54" xfId="16" applyFont="1" applyBorder="1" applyAlignment="1" applyProtection="1">
      <alignment horizontal="left" vertical="top" wrapText="1"/>
      <protection locked="0"/>
    </xf>
    <xf numFmtId="0" fontId="11" fillId="0" borderId="37" xfId="16" applyFont="1" applyBorder="1" applyAlignment="1" applyProtection="1">
      <alignment horizontal="left" vertical="top" wrapText="1"/>
      <protection locked="0"/>
    </xf>
    <xf numFmtId="0" fontId="11" fillId="0" borderId="38" xfId="16" applyFont="1" applyBorder="1" applyAlignment="1" applyProtection="1">
      <alignment horizontal="left" vertical="top" wrapText="1"/>
      <protection locked="0"/>
    </xf>
    <xf numFmtId="0" fontId="11" fillId="0" borderId="0" xfId="16" applyFont="1" applyAlignment="1" applyProtection="1">
      <alignment horizontal="left" vertical="top" wrapText="1"/>
      <protection locked="0"/>
    </xf>
    <xf numFmtId="0" fontId="11" fillId="0" borderId="65" xfId="16" applyFont="1" applyBorder="1" applyAlignment="1" applyProtection="1">
      <alignment horizontal="left" vertical="top" wrapText="1"/>
      <protection locked="0"/>
    </xf>
    <xf numFmtId="0" fontId="11" fillId="0" borderId="48" xfId="16" applyFont="1" applyBorder="1" applyAlignment="1" applyProtection="1">
      <alignment horizontal="left" vertical="top" wrapText="1"/>
      <protection locked="0"/>
    </xf>
    <xf numFmtId="0" fontId="11" fillId="0" borderId="12" xfId="16" applyFont="1" applyBorder="1" applyAlignment="1" applyProtection="1">
      <alignment horizontal="left" vertical="top" wrapText="1"/>
      <protection locked="0"/>
    </xf>
    <xf numFmtId="0" fontId="11" fillId="0" borderId="41" xfId="16" applyFont="1" applyBorder="1" applyAlignment="1" applyProtection="1">
      <alignment horizontal="left" vertical="top" wrapText="1"/>
      <protection locked="0"/>
    </xf>
    <xf numFmtId="0" fontId="1" fillId="0" borderId="48" xfId="16" applyFont="1" applyBorder="1">
      <alignment vertical="center"/>
    </xf>
    <xf numFmtId="0" fontId="1" fillId="0" borderId="12" xfId="16" applyFont="1" applyBorder="1">
      <alignment vertical="center"/>
    </xf>
    <xf numFmtId="0" fontId="30" fillId="0" borderId="41" xfId="16" applyFont="1" applyBorder="1">
      <alignment vertical="center"/>
    </xf>
    <xf numFmtId="0" fontId="30" fillId="0" borderId="0" xfId="16" applyFont="1">
      <alignment vertical="center"/>
    </xf>
    <xf numFmtId="190" fontId="1" fillId="0" borderId="12" xfId="16" applyNumberFormat="1" applyFont="1" applyBorder="1">
      <alignment vertical="center"/>
    </xf>
    <xf numFmtId="0" fontId="1" fillId="0" borderId="41" xfId="16" applyFont="1" applyBorder="1">
      <alignment vertical="center"/>
    </xf>
    <xf numFmtId="0" fontId="11" fillId="6" borderId="0" xfId="6" applyFill="1" applyAlignment="1">
      <alignment vertical="center"/>
    </xf>
    <xf numFmtId="0" fontId="11"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EEBEA64-D78E-4FC4-9ACD-C9B69D3F0FA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67951</c:v>
                </c:pt>
                <c:pt idx="1">
                  <c:v>72635</c:v>
                </c:pt>
                <c:pt idx="2">
                  <c:v>77936</c:v>
                </c:pt>
                <c:pt idx="3">
                  <c:v>82531</c:v>
                </c:pt>
                <c:pt idx="4">
                  <c:v>91743</c:v>
                </c:pt>
              </c:numCache>
            </c:numRef>
          </c:val>
          <c:smooth val="0"/>
          <c:extLst>
            <c:ext xmlns:c16="http://schemas.microsoft.com/office/drawing/2014/chart" uri="{C3380CC4-5D6E-409C-BE32-E72D297353CC}">
              <c16:uniqueId val="{00000000-E6FD-4BC0-86B6-6C8CE596A13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66245</c:v>
                </c:pt>
                <c:pt idx="1">
                  <c:v>70494</c:v>
                </c:pt>
                <c:pt idx="2">
                  <c:v>66261</c:v>
                </c:pt>
                <c:pt idx="3">
                  <c:v>64008</c:v>
                </c:pt>
                <c:pt idx="4">
                  <c:v>78675</c:v>
                </c:pt>
              </c:numCache>
            </c:numRef>
          </c:val>
          <c:smooth val="0"/>
          <c:extLst>
            <c:ext xmlns:c16="http://schemas.microsoft.com/office/drawing/2014/chart" uri="{C3380CC4-5D6E-409C-BE32-E72D297353CC}">
              <c16:uniqueId val="{00000001-E6FD-4BC0-86B6-6C8CE596A137}"/>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1.19</c:v>
                </c:pt>
                <c:pt idx="1">
                  <c:v>1.18</c:v>
                </c:pt>
                <c:pt idx="2">
                  <c:v>1.25</c:v>
                </c:pt>
                <c:pt idx="3">
                  <c:v>1.3</c:v>
                </c:pt>
                <c:pt idx="4">
                  <c:v>2.42</c:v>
                </c:pt>
              </c:numCache>
            </c:numRef>
          </c:val>
          <c:extLst>
            <c:ext xmlns:c16="http://schemas.microsoft.com/office/drawing/2014/chart" uri="{C3380CC4-5D6E-409C-BE32-E72D297353CC}">
              <c16:uniqueId val="{00000000-7FF3-4E89-AC70-EB080585639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2.21</c:v>
                </c:pt>
                <c:pt idx="1">
                  <c:v>0.95</c:v>
                </c:pt>
                <c:pt idx="2">
                  <c:v>0.95</c:v>
                </c:pt>
                <c:pt idx="3">
                  <c:v>1.57</c:v>
                </c:pt>
                <c:pt idx="4">
                  <c:v>2.2000000000000002</c:v>
                </c:pt>
              </c:numCache>
            </c:numRef>
          </c:val>
          <c:extLst>
            <c:ext xmlns:c16="http://schemas.microsoft.com/office/drawing/2014/chart" uri="{C3380CC4-5D6E-409C-BE32-E72D297353CC}">
              <c16:uniqueId val="{00000001-7FF3-4E89-AC70-EB0805856396}"/>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0.47</c:v>
                </c:pt>
                <c:pt idx="1">
                  <c:v>-1.3</c:v>
                </c:pt>
                <c:pt idx="2">
                  <c:v>7.0000000000000007E-2</c:v>
                </c:pt>
                <c:pt idx="3">
                  <c:v>0.65</c:v>
                </c:pt>
                <c:pt idx="4">
                  <c:v>1.75</c:v>
                </c:pt>
              </c:numCache>
            </c:numRef>
          </c:val>
          <c:smooth val="0"/>
          <c:extLst>
            <c:ext xmlns:c16="http://schemas.microsoft.com/office/drawing/2014/chart" uri="{C3380CC4-5D6E-409C-BE32-E72D297353CC}">
              <c16:uniqueId val="{00000002-7FF3-4E89-AC70-EB0805856396}"/>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DC9-43D9-AF6A-FC6DD53D3F7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DC9-43D9-AF6A-FC6DD53D3F77}"/>
            </c:ext>
          </c:extLst>
        </c:ser>
        <c:ser>
          <c:idx val="2"/>
          <c:order val="2"/>
          <c:tx>
            <c:strRef>
              <c:f>データシート!$A$29</c:f>
              <c:strCache>
                <c:ptCount val="1"/>
                <c:pt idx="0">
                  <c:v>下関漁港地方卸売市場特別会計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0.03</c:v>
                </c:pt>
                <c:pt idx="4">
                  <c:v>#N/A</c:v>
                </c:pt>
                <c:pt idx="5">
                  <c:v>0</c:v>
                </c:pt>
                <c:pt idx="6">
                  <c:v>#N/A</c:v>
                </c:pt>
                <c:pt idx="7">
                  <c:v>0</c:v>
                </c:pt>
                <c:pt idx="8">
                  <c:v>#N/A</c:v>
                </c:pt>
                <c:pt idx="9">
                  <c:v>0</c:v>
                </c:pt>
              </c:numCache>
            </c:numRef>
          </c:val>
          <c:extLst>
            <c:ext xmlns:c16="http://schemas.microsoft.com/office/drawing/2014/chart" uri="{C3380CC4-5D6E-409C-BE32-E72D297353CC}">
              <c16:uniqueId val="{00000002-4DC9-43D9-AF6A-FC6DD53D3F77}"/>
            </c:ext>
          </c:extLst>
        </c:ser>
        <c:ser>
          <c:idx val="3"/>
          <c:order val="3"/>
          <c:tx>
            <c:strRef>
              <c:f>データシート!$A$30</c:f>
              <c:strCache>
                <c:ptCount val="1"/>
                <c:pt idx="0">
                  <c:v>収入証紙特別会計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0.09</c:v>
                </c:pt>
                <c:pt idx="2">
                  <c:v>#N/A</c:v>
                </c:pt>
                <c:pt idx="3">
                  <c:v>0.09</c:v>
                </c:pt>
                <c:pt idx="4">
                  <c:v>#N/A</c:v>
                </c:pt>
                <c:pt idx="5">
                  <c:v>0.04</c:v>
                </c:pt>
                <c:pt idx="6">
                  <c:v>#N/A</c:v>
                </c:pt>
                <c:pt idx="7">
                  <c:v>0.05</c:v>
                </c:pt>
                <c:pt idx="8">
                  <c:v>#N/A</c:v>
                </c:pt>
                <c:pt idx="9">
                  <c:v>0.05</c:v>
                </c:pt>
              </c:numCache>
            </c:numRef>
          </c:val>
          <c:extLst>
            <c:ext xmlns:c16="http://schemas.microsoft.com/office/drawing/2014/chart" uri="{C3380CC4-5D6E-409C-BE32-E72D297353CC}">
              <c16:uniqueId val="{00000003-4DC9-43D9-AF6A-FC6DD53D3F77}"/>
            </c:ext>
          </c:extLst>
        </c:ser>
        <c:ser>
          <c:idx val="4"/>
          <c:order val="4"/>
          <c:tx>
            <c:strRef>
              <c:f>データシート!$A$31</c:f>
              <c:strCache>
                <c:ptCount val="1"/>
                <c:pt idx="0">
                  <c:v>当せん金付証票発売事業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0.08</c:v>
                </c:pt>
                <c:pt idx="2">
                  <c:v>#N/A</c:v>
                </c:pt>
                <c:pt idx="3">
                  <c:v>0.03</c:v>
                </c:pt>
                <c:pt idx="4">
                  <c:v>#N/A</c:v>
                </c:pt>
                <c:pt idx="5">
                  <c:v>0.05</c:v>
                </c:pt>
                <c:pt idx="6">
                  <c:v>#N/A</c:v>
                </c:pt>
                <c:pt idx="7">
                  <c:v>0.06</c:v>
                </c:pt>
                <c:pt idx="8">
                  <c:v>#N/A</c:v>
                </c:pt>
                <c:pt idx="9">
                  <c:v>0.06</c:v>
                </c:pt>
              </c:numCache>
            </c:numRef>
          </c:val>
          <c:extLst>
            <c:ext xmlns:c16="http://schemas.microsoft.com/office/drawing/2014/chart" uri="{C3380CC4-5D6E-409C-BE32-E72D297353CC}">
              <c16:uniqueId val="{00000004-4DC9-43D9-AF6A-FC6DD53D3F77}"/>
            </c:ext>
          </c:extLst>
        </c:ser>
        <c:ser>
          <c:idx val="5"/>
          <c:order val="5"/>
          <c:tx>
            <c:strRef>
              <c:f>データシート!$A$32</c:f>
              <c:strCache>
                <c:ptCount val="1"/>
                <c:pt idx="0">
                  <c:v>港湾整備事業特別会計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0.13</c:v>
                </c:pt>
                <c:pt idx="2">
                  <c:v>#N/A</c:v>
                </c:pt>
                <c:pt idx="3">
                  <c:v>0.1</c:v>
                </c:pt>
                <c:pt idx="4">
                  <c:v>#N/A</c:v>
                </c:pt>
                <c:pt idx="5">
                  <c:v>0.15</c:v>
                </c:pt>
                <c:pt idx="6">
                  <c:v>#N/A</c:v>
                </c:pt>
                <c:pt idx="7">
                  <c:v>0.2</c:v>
                </c:pt>
                <c:pt idx="8">
                  <c:v>#N/A</c:v>
                </c:pt>
                <c:pt idx="9">
                  <c:v>0.18</c:v>
                </c:pt>
              </c:numCache>
            </c:numRef>
          </c:val>
          <c:extLst>
            <c:ext xmlns:c16="http://schemas.microsoft.com/office/drawing/2014/chart" uri="{C3380CC4-5D6E-409C-BE32-E72D297353CC}">
              <c16:uniqueId val="{00000005-4DC9-43D9-AF6A-FC6DD53D3F77}"/>
            </c:ext>
          </c:extLst>
        </c:ser>
        <c:ser>
          <c:idx val="6"/>
          <c:order val="6"/>
          <c:tx>
            <c:strRef>
              <c:f>データシート!$A$33</c:f>
              <c:strCache>
                <c:ptCount val="1"/>
                <c:pt idx="0">
                  <c:v>電気事業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0.45</c:v>
                </c:pt>
                <c:pt idx="2">
                  <c:v>#N/A</c:v>
                </c:pt>
                <c:pt idx="3">
                  <c:v>0.36</c:v>
                </c:pt>
                <c:pt idx="4">
                  <c:v>#N/A</c:v>
                </c:pt>
                <c:pt idx="5">
                  <c:v>0.43</c:v>
                </c:pt>
                <c:pt idx="6">
                  <c:v>#N/A</c:v>
                </c:pt>
                <c:pt idx="7">
                  <c:v>1.08</c:v>
                </c:pt>
                <c:pt idx="8">
                  <c:v>#N/A</c:v>
                </c:pt>
                <c:pt idx="9">
                  <c:v>0.75</c:v>
                </c:pt>
              </c:numCache>
            </c:numRef>
          </c:val>
          <c:extLst>
            <c:ext xmlns:c16="http://schemas.microsoft.com/office/drawing/2014/chart" uri="{C3380CC4-5D6E-409C-BE32-E72D297353CC}">
              <c16:uniqueId val="{00000006-4DC9-43D9-AF6A-FC6DD53D3F7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0.78</c:v>
                </c:pt>
                <c:pt idx="8">
                  <c:v>#N/A</c:v>
                </c:pt>
                <c:pt idx="9">
                  <c:v>0.94</c:v>
                </c:pt>
              </c:numCache>
            </c:numRef>
          </c:val>
          <c:extLst>
            <c:ext xmlns:c16="http://schemas.microsoft.com/office/drawing/2014/chart" uri="{C3380CC4-5D6E-409C-BE32-E72D297353CC}">
              <c16:uniqueId val="{00000007-4DC9-43D9-AF6A-FC6DD53D3F77}"/>
            </c:ext>
          </c:extLst>
        </c:ser>
        <c:ser>
          <c:idx val="8"/>
          <c:order val="8"/>
          <c:tx>
            <c:strRef>
              <c:f>データシート!$A$35</c:f>
              <c:strCache>
                <c:ptCount val="1"/>
                <c:pt idx="0">
                  <c:v>工業用水道事業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2.21</c:v>
                </c:pt>
                <c:pt idx="2">
                  <c:v>#N/A</c:v>
                </c:pt>
                <c:pt idx="3">
                  <c:v>1.18</c:v>
                </c:pt>
                <c:pt idx="4">
                  <c:v>#N/A</c:v>
                </c:pt>
                <c:pt idx="5">
                  <c:v>1.08</c:v>
                </c:pt>
                <c:pt idx="6">
                  <c:v>#N/A</c:v>
                </c:pt>
                <c:pt idx="7">
                  <c:v>2.2999999999999998</c:v>
                </c:pt>
                <c:pt idx="8">
                  <c:v>#N/A</c:v>
                </c:pt>
                <c:pt idx="9">
                  <c:v>1.47</c:v>
                </c:pt>
              </c:numCache>
            </c:numRef>
          </c:val>
          <c:extLst>
            <c:ext xmlns:c16="http://schemas.microsoft.com/office/drawing/2014/chart" uri="{C3380CC4-5D6E-409C-BE32-E72D297353CC}">
              <c16:uniqueId val="{00000008-4DC9-43D9-AF6A-FC6DD53D3F7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1.1499999999999999</c:v>
                </c:pt>
                <c:pt idx="2">
                  <c:v>#N/A</c:v>
                </c:pt>
                <c:pt idx="3">
                  <c:v>1.1299999999999999</c:v>
                </c:pt>
                <c:pt idx="4">
                  <c:v>#N/A</c:v>
                </c:pt>
                <c:pt idx="5">
                  <c:v>1.2</c:v>
                </c:pt>
                <c:pt idx="6">
                  <c:v>#N/A</c:v>
                </c:pt>
                <c:pt idx="7">
                  <c:v>1.25</c:v>
                </c:pt>
                <c:pt idx="8">
                  <c:v>#N/A</c:v>
                </c:pt>
                <c:pt idx="9">
                  <c:v>2.37</c:v>
                </c:pt>
              </c:numCache>
            </c:numRef>
          </c:val>
          <c:extLst>
            <c:ext xmlns:c16="http://schemas.microsoft.com/office/drawing/2014/chart" uri="{C3380CC4-5D6E-409C-BE32-E72D297353CC}">
              <c16:uniqueId val="{00000009-4DC9-43D9-AF6A-FC6DD53D3F77}"/>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69209</c:v>
                </c:pt>
                <c:pt idx="5">
                  <c:v>70272</c:v>
                </c:pt>
                <c:pt idx="8">
                  <c:v>72928</c:v>
                </c:pt>
                <c:pt idx="11">
                  <c:v>69760</c:v>
                </c:pt>
                <c:pt idx="14">
                  <c:v>68217</c:v>
                </c:pt>
              </c:numCache>
            </c:numRef>
          </c:val>
          <c:extLst>
            <c:ext xmlns:c16="http://schemas.microsoft.com/office/drawing/2014/chart" uri="{C3380CC4-5D6E-409C-BE32-E72D297353CC}">
              <c16:uniqueId val="{00000000-F226-4375-9870-2DF67EEC47F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12</c:v>
                </c:pt>
                <c:pt idx="3">
                  <c:v>11</c:v>
                </c:pt>
                <c:pt idx="6">
                  <c:v>5</c:v>
                </c:pt>
                <c:pt idx="9">
                  <c:v>4</c:v>
                </c:pt>
                <c:pt idx="12">
                  <c:v>3</c:v>
                </c:pt>
              </c:numCache>
            </c:numRef>
          </c:val>
          <c:extLst>
            <c:ext xmlns:c16="http://schemas.microsoft.com/office/drawing/2014/chart" uri="{C3380CC4-5D6E-409C-BE32-E72D297353CC}">
              <c16:uniqueId val="{00000001-F226-4375-9870-2DF67EEC47F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671</c:v>
                </c:pt>
                <c:pt idx="3">
                  <c:v>668</c:v>
                </c:pt>
                <c:pt idx="6">
                  <c:v>687</c:v>
                </c:pt>
                <c:pt idx="9">
                  <c:v>675</c:v>
                </c:pt>
                <c:pt idx="12">
                  <c:v>661</c:v>
                </c:pt>
              </c:numCache>
            </c:numRef>
          </c:val>
          <c:extLst>
            <c:ext xmlns:c16="http://schemas.microsoft.com/office/drawing/2014/chart" uri="{C3380CC4-5D6E-409C-BE32-E72D297353CC}">
              <c16:uniqueId val="{00000002-F226-4375-9870-2DF67EEC47F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226-4375-9870-2DF67EEC47F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310</c:v>
                </c:pt>
                <c:pt idx="3">
                  <c:v>269</c:v>
                </c:pt>
                <c:pt idx="6">
                  <c:v>260</c:v>
                </c:pt>
                <c:pt idx="9">
                  <c:v>255</c:v>
                </c:pt>
                <c:pt idx="12">
                  <c:v>219</c:v>
                </c:pt>
              </c:numCache>
            </c:numRef>
          </c:val>
          <c:extLst>
            <c:ext xmlns:c16="http://schemas.microsoft.com/office/drawing/2014/chart" uri="{C3380CC4-5D6E-409C-BE32-E72D297353CC}">
              <c16:uniqueId val="{00000004-F226-4375-9870-2DF67EEC47F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226-4375-9870-2DF67EEC47F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226-4375-9870-2DF67EEC47F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116144</c:v>
                </c:pt>
                <c:pt idx="3">
                  <c:v>113277</c:v>
                </c:pt>
                <c:pt idx="6">
                  <c:v>109826</c:v>
                </c:pt>
                <c:pt idx="9">
                  <c:v>96936</c:v>
                </c:pt>
                <c:pt idx="12">
                  <c:v>94096</c:v>
                </c:pt>
              </c:numCache>
            </c:numRef>
          </c:val>
          <c:extLst>
            <c:ext xmlns:c16="http://schemas.microsoft.com/office/drawing/2014/chart" uri="{C3380CC4-5D6E-409C-BE32-E72D297353CC}">
              <c16:uniqueId val="{00000007-F226-4375-9870-2DF67EEC47F3}"/>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47928</c:v>
                </c:pt>
                <c:pt idx="2">
                  <c:v>#N/A</c:v>
                </c:pt>
                <c:pt idx="3">
                  <c:v>#N/A</c:v>
                </c:pt>
                <c:pt idx="4">
                  <c:v>43953</c:v>
                </c:pt>
                <c:pt idx="5">
                  <c:v>#N/A</c:v>
                </c:pt>
                <c:pt idx="6">
                  <c:v>#N/A</c:v>
                </c:pt>
                <c:pt idx="7">
                  <c:v>37850</c:v>
                </c:pt>
                <c:pt idx="8">
                  <c:v>#N/A</c:v>
                </c:pt>
                <c:pt idx="9">
                  <c:v>#N/A</c:v>
                </c:pt>
                <c:pt idx="10">
                  <c:v>28110</c:v>
                </c:pt>
                <c:pt idx="11">
                  <c:v>#N/A</c:v>
                </c:pt>
                <c:pt idx="12">
                  <c:v>#N/A</c:v>
                </c:pt>
                <c:pt idx="13">
                  <c:v>26762</c:v>
                </c:pt>
                <c:pt idx="14">
                  <c:v>#N/A</c:v>
                </c:pt>
              </c:numCache>
            </c:numRef>
          </c:val>
          <c:smooth val="0"/>
          <c:extLst>
            <c:ext xmlns:c16="http://schemas.microsoft.com/office/drawing/2014/chart" uri="{C3380CC4-5D6E-409C-BE32-E72D297353CC}">
              <c16:uniqueId val="{00000008-F226-4375-9870-2DF67EEC47F3}"/>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768796</c:v>
                </c:pt>
                <c:pt idx="5">
                  <c:v>757847</c:v>
                </c:pt>
                <c:pt idx="8">
                  <c:v>741813</c:v>
                </c:pt>
                <c:pt idx="11">
                  <c:v>725151</c:v>
                </c:pt>
                <c:pt idx="14">
                  <c:v>707502</c:v>
                </c:pt>
              </c:numCache>
            </c:numRef>
          </c:val>
          <c:extLst>
            <c:ext xmlns:c16="http://schemas.microsoft.com/office/drawing/2014/chart" uri="{C3380CC4-5D6E-409C-BE32-E72D297353CC}">
              <c16:uniqueId val="{00000000-548D-4953-86E2-806E9BAAA26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39307</c:v>
                </c:pt>
                <c:pt idx="5">
                  <c:v>37686</c:v>
                </c:pt>
                <c:pt idx="8">
                  <c:v>33038</c:v>
                </c:pt>
                <c:pt idx="11">
                  <c:v>31917</c:v>
                </c:pt>
                <c:pt idx="14">
                  <c:v>30357</c:v>
                </c:pt>
              </c:numCache>
            </c:numRef>
          </c:val>
          <c:extLst>
            <c:ext xmlns:c16="http://schemas.microsoft.com/office/drawing/2014/chart" uri="{C3380CC4-5D6E-409C-BE32-E72D297353CC}">
              <c16:uniqueId val="{00000001-548D-4953-86E2-806E9BAAA26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22669</c:v>
                </c:pt>
                <c:pt idx="5">
                  <c:v>21486</c:v>
                </c:pt>
                <c:pt idx="8">
                  <c:v>14705</c:v>
                </c:pt>
                <c:pt idx="11">
                  <c:v>16234</c:v>
                </c:pt>
                <c:pt idx="14">
                  <c:v>17258</c:v>
                </c:pt>
              </c:numCache>
            </c:numRef>
          </c:val>
          <c:extLst>
            <c:ext xmlns:c16="http://schemas.microsoft.com/office/drawing/2014/chart" uri="{C3380CC4-5D6E-409C-BE32-E72D297353CC}">
              <c16:uniqueId val="{00000002-548D-4953-86E2-806E9BAAA26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48D-4953-86E2-806E9BAAA26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48D-4953-86E2-806E9BAAA26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1794</c:v>
                </c:pt>
                <c:pt idx="3">
                  <c:v>1889</c:v>
                </c:pt>
                <c:pt idx="6">
                  <c:v>1629</c:v>
                </c:pt>
                <c:pt idx="9">
                  <c:v>1952</c:v>
                </c:pt>
                <c:pt idx="12">
                  <c:v>1899</c:v>
                </c:pt>
              </c:numCache>
            </c:numRef>
          </c:val>
          <c:extLst>
            <c:ext xmlns:c16="http://schemas.microsoft.com/office/drawing/2014/chart" uri="{C3380CC4-5D6E-409C-BE32-E72D297353CC}">
              <c16:uniqueId val="{00000005-548D-4953-86E2-806E9BAAA26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183830</c:v>
                </c:pt>
                <c:pt idx="3">
                  <c:v>178614</c:v>
                </c:pt>
                <c:pt idx="6">
                  <c:v>167983</c:v>
                </c:pt>
                <c:pt idx="9">
                  <c:v>160818</c:v>
                </c:pt>
                <c:pt idx="12">
                  <c:v>151754</c:v>
                </c:pt>
              </c:numCache>
            </c:numRef>
          </c:val>
          <c:extLst>
            <c:ext xmlns:c16="http://schemas.microsoft.com/office/drawing/2014/chart" uri="{C3380CC4-5D6E-409C-BE32-E72D297353CC}">
              <c16:uniqueId val="{00000006-548D-4953-86E2-806E9BAAA26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48D-4953-86E2-806E9BAAA26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2653</c:v>
                </c:pt>
                <c:pt idx="3">
                  <c:v>2375</c:v>
                </c:pt>
                <c:pt idx="6">
                  <c:v>2130</c:v>
                </c:pt>
                <c:pt idx="9">
                  <c:v>1833</c:v>
                </c:pt>
                <c:pt idx="12">
                  <c:v>1647</c:v>
                </c:pt>
              </c:numCache>
            </c:numRef>
          </c:val>
          <c:extLst>
            <c:ext xmlns:c16="http://schemas.microsoft.com/office/drawing/2014/chart" uri="{C3380CC4-5D6E-409C-BE32-E72D297353CC}">
              <c16:uniqueId val="{00000008-548D-4953-86E2-806E9BAAA26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4564</c:v>
                </c:pt>
                <c:pt idx="3">
                  <c:v>3811</c:v>
                </c:pt>
                <c:pt idx="6">
                  <c:v>3060</c:v>
                </c:pt>
                <c:pt idx="9">
                  <c:v>2307</c:v>
                </c:pt>
                <c:pt idx="12">
                  <c:v>1572</c:v>
                </c:pt>
              </c:numCache>
            </c:numRef>
          </c:val>
          <c:extLst>
            <c:ext xmlns:c16="http://schemas.microsoft.com/office/drawing/2014/chart" uri="{C3380CC4-5D6E-409C-BE32-E72D297353CC}">
              <c16:uniqueId val="{00000009-548D-4953-86E2-806E9BAAA26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1286764</c:v>
                </c:pt>
                <c:pt idx="3">
                  <c:v>1273657</c:v>
                </c:pt>
                <c:pt idx="6">
                  <c:v>1252659</c:v>
                </c:pt>
                <c:pt idx="9">
                  <c:v>1239361</c:v>
                </c:pt>
                <c:pt idx="12">
                  <c:v>1232487</c:v>
                </c:pt>
              </c:numCache>
            </c:numRef>
          </c:val>
          <c:extLst>
            <c:ext xmlns:c16="http://schemas.microsoft.com/office/drawing/2014/chart" uri="{C3380CC4-5D6E-409C-BE32-E72D297353CC}">
              <c16:uniqueId val="{0000000A-548D-4953-86E2-806E9BAAA26F}"/>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648833</c:v>
                </c:pt>
                <c:pt idx="2">
                  <c:v>#N/A</c:v>
                </c:pt>
                <c:pt idx="3">
                  <c:v>#N/A</c:v>
                </c:pt>
                <c:pt idx="4">
                  <c:v>643327</c:v>
                </c:pt>
                <c:pt idx="5">
                  <c:v>#N/A</c:v>
                </c:pt>
                <c:pt idx="6">
                  <c:v>#N/A</c:v>
                </c:pt>
                <c:pt idx="7">
                  <c:v>637904</c:v>
                </c:pt>
                <c:pt idx="8">
                  <c:v>#N/A</c:v>
                </c:pt>
                <c:pt idx="9">
                  <c:v>#N/A</c:v>
                </c:pt>
                <c:pt idx="10">
                  <c:v>632969</c:v>
                </c:pt>
                <c:pt idx="11">
                  <c:v>#N/A</c:v>
                </c:pt>
                <c:pt idx="12">
                  <c:v>#N/A</c:v>
                </c:pt>
                <c:pt idx="13">
                  <c:v>634244</c:v>
                </c:pt>
                <c:pt idx="14">
                  <c:v>#N/A</c:v>
                </c:pt>
              </c:numCache>
            </c:numRef>
          </c:val>
          <c:smooth val="0"/>
          <c:extLst>
            <c:ext xmlns:c16="http://schemas.microsoft.com/office/drawing/2014/chart" uri="{C3380CC4-5D6E-409C-BE32-E72D297353CC}">
              <c16:uniqueId val="{0000000B-548D-4953-86E2-806E9BAAA26F}"/>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3564</c:v>
                </c:pt>
                <c:pt idx="1">
                  <c:v>5831</c:v>
                </c:pt>
                <c:pt idx="2">
                  <c:v>8170</c:v>
                </c:pt>
              </c:numCache>
            </c:numRef>
          </c:val>
          <c:extLst>
            <c:ext xmlns:c16="http://schemas.microsoft.com/office/drawing/2014/chart" uri="{C3380CC4-5D6E-409C-BE32-E72D297353CC}">
              <c16:uniqueId val="{00000000-8DB7-4DA4-96C1-E9AFE19723B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7271</c:v>
                </c:pt>
                <c:pt idx="1">
                  <c:v>6672</c:v>
                </c:pt>
                <c:pt idx="2">
                  <c:v>5273</c:v>
                </c:pt>
              </c:numCache>
            </c:numRef>
          </c:val>
          <c:extLst>
            <c:ext xmlns:c16="http://schemas.microsoft.com/office/drawing/2014/chart" uri="{C3380CC4-5D6E-409C-BE32-E72D297353CC}">
              <c16:uniqueId val="{00000001-8DB7-4DA4-96C1-E9AFE19723B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14772</c:v>
                </c:pt>
                <c:pt idx="1">
                  <c:v>15946</c:v>
                </c:pt>
                <c:pt idx="2">
                  <c:v>16820</c:v>
                </c:pt>
              </c:numCache>
            </c:numRef>
          </c:val>
          <c:extLst>
            <c:ext xmlns:c16="http://schemas.microsoft.com/office/drawing/2014/chart" uri="{C3380CC4-5D6E-409C-BE32-E72D297353CC}">
              <c16:uniqueId val="{00000002-8DB7-4DA4-96C1-E9AFE19723B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{72BED695-6899-4AA9-BA3C-319B83794CAC}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219-40C0-9A52-17B26305C7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{70C09D27-D5E0-4B0C-9819-67B389E1A8CF}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19-40C0-9A52-17B26305C7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{AA7E2AF7-C2A5-4420-B05E-E404F973E00A}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19-40C0-9A52-17B26305C7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{8952D430-1ACC-42C8-B649-0940DA0E0822}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19-40C0-9A52-17B26305C7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{8FEFAD93-1784-43C3-99B3-60B6EA126FE8}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19-40C0-9A52-17B26305C71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{CB59DF6F-84A2-4D40-A9B2-DA2E73B966D3}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219-40C0-9A52-17B26305C71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{D939BD06-9AAD-4A68-93DA-1D9255CD6C1E}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219-40C0-9A52-17B26305C71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{1E8AEEAD-E420-452B-ABA7-A4D82B5D54FB}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219-40C0-9A52-17B26305C71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{C5065A0F-80C0-445F-9A85-02462E019205}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219-40C0-9A52-17B26305C7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46.6</c:v>
                </c:pt>
                <c:pt idx="16">
                  <c:v>48.3</c:v>
                </c:pt>
                <c:pt idx="24">
                  <c:v>49.9</c:v>
                </c:pt>
                <c:pt idx="32">
                  <c:v>51.3</c:v>
                </c:pt>
              </c:numCache>
            </c:numRef>
          </c:xVal>
          <c:yVal>
            <c:numRef>
              <c:f>公会計指標分析・財政指標組合せ分析表!$BP$51:$DC$51</c:f>
              <c:numCache>
                <c:formatCode>#,##0.0;"▲ "#,##0.0</c:formatCode>
                <c:ptCount val="40"/>
                <c:pt idx="8">
                  <c:v>207.3</c:v>
                </c:pt>
                <c:pt idx="16">
                  <c:v>206.4</c:v>
                </c:pt>
                <c:pt idx="24">
                  <c:v>206.2</c:v>
                </c:pt>
                <c:pt idx="32">
                  <c:v>206.7</c:v>
                </c:pt>
              </c:numCache>
            </c:numRef>
          </c:yVal>
          <c:smooth val="0"/>
          <c:extLst>
            <c:ext xmlns:c16="http://schemas.microsoft.com/office/drawing/2014/chart" uri="{C3380CC4-5D6E-409C-BE32-E72D297353CC}">
              <c16:uniqueId val="{00000009-4219-40C0-9A52-17B26305C714}"/>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{D1D06BF8-A712-4D9B-BDCC-591083CCCBBE}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219-40C0-9A52-17B26305C71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{FD6F173D-D770-4663-9796-0C1A211DC0BB}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19-40C0-9A52-17B26305C7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{923439D8-32AD-4544-949F-C522861F91AE}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19-40C0-9A52-17B26305C7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{49C40166-7761-4C8B-9BEC-37D6EFAA37F0}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19-40C0-9A52-17B26305C7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{96ED3F79-6C98-429F-A8C4-E0EEF01A3744}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19-40C0-9A52-17B26305C71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{2853D2C2-6AB2-406E-8370-957818C9E9A1}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219-40C0-9A52-17B26305C71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{5810C486-A65B-4E56-992F-36CD716837BA}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219-40C0-9A52-17B26305C71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{5CACAA87-3BB5-4939-88EB-9A92D39B6209}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219-40C0-9A52-17B26305C71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{3257F4D7-C76E-4F47-B353-28033CC7F03E}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219-40C0-9A52-17B26305C7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c:v>
                </c:pt>
                <c:pt idx="16">
                  <c:v>53.4</c:v>
                </c:pt>
                <c:pt idx="24">
                  <c:v>54.8</c:v>
                </c:pt>
                <c:pt idx="32">
                  <c:v>54.9</c:v>
                </c:pt>
              </c:numCache>
            </c:numRef>
          </c:xVal>
          <c:yVal>
            <c:numRef>
              <c:f>公会計指標分析・財政指標組合せ分析表!$BP$55:$DC$55</c:f>
              <c:numCache>
                <c:formatCode>#,##0.0;"▲ "#,##0.0</c:formatCode>
                <c:ptCount val="40"/>
                <c:pt idx="8">
                  <c:v>244</c:v>
                </c:pt>
                <c:pt idx="16">
                  <c:v>245.1</c:v>
                </c:pt>
                <c:pt idx="24">
                  <c:v>246.9</c:v>
                </c:pt>
                <c:pt idx="32">
                  <c:v>250.4</c:v>
                </c:pt>
              </c:numCache>
            </c:numRef>
          </c:yVal>
          <c:smooth val="0"/>
          <c:extLst>
            <c:ext xmlns:c16="http://schemas.microsoft.com/office/drawing/2014/chart" uri="{C3380CC4-5D6E-409C-BE32-E72D297353CC}">
              <c16:uniqueId val="{00000013-4219-40C0-9A52-17B26305C714}"/>
            </c:ext>
          </c:extLst>
        </c:ser>
        <c:dLbls>
          <c:showLegendKey val="0"/>
          <c:showVal val="1"/>
          <c:showCatName val="0"/>
          <c:showSerName val="0"/>
          <c:showPercent val="0"/>
          <c:showBubbleSize val="0"/>
        </c:dLbls>
        <c:axId val="134915336"/>
        <c:axId val="134917296"/>
      </c:scatterChart>
      <c:valAx>
        <c:axId val="134915336"/>
        <c:scaling>
          <c:orientation val="minMax"/>
          <c:max val="55.7"/>
          <c:min val="4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917296"/>
        <c:crosses val="autoZero"/>
        <c:crossBetween val="midCat"/>
      </c:valAx>
      <c:valAx>
        <c:axId val="134917296"/>
        <c:scaling>
          <c:orientation val="minMax"/>
          <c:max val="258"/>
          <c:min val="2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9153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0699415428371884E-2"/>
                  <c:y val="-6.2416647087793951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{1F494857-B124-4671-8481-645FE0394FE2}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68A-4E76-AB79-53936372A1A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{8CB9EE67-72B0-497E-B6F4-9998F2C7D6F9}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68A-4E76-AB79-53936372A1A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{2491B7D0-EFBB-47E2-9A13-76EEF44517E2}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68A-4E76-AB79-53936372A1A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{C00BEE44-6E62-403F-9183-84DB0D3E3274}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68A-4E76-AB79-53936372A1A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{B9258039-7CA6-4E96-902D-E89494457F3C}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68A-4E76-AB79-53936372A1AD}"/>
                </c:ext>
              </c:extLst>
            </c:dLbl>
            <c:dLbl>
              <c:idx val="8"/>
              <c:layout>
                <c:manualLayout>
                  <c:x val="-3.2696567809849385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{BA6E1ACD-A444-4C25-8F5A-4E0EDE43083C}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68A-4E76-AB79-53936372A1A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{3FC5772F-E095-4912-AA15-89F8EBF7DD77}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68A-4E76-AB79-53936372A1A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{22588956-AD17-4570-A2ED-A741F3C910F3}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68A-4E76-AB79-53936372A1A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{810DB213-F296-481E-8835-CF443E545D08}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68A-4E76-AB79-53936372A1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15.2</c:v>
                </c:pt>
                <c:pt idx="8">
                  <c:v>15</c:v>
                </c:pt>
                <c:pt idx="16">
                  <c:v>13.8</c:v>
                </c:pt>
                <c:pt idx="24">
                  <c:v>11.8</c:v>
                </c:pt>
                <c:pt idx="32">
                  <c:v>10</c:v>
                </c:pt>
              </c:numCache>
            </c:numRef>
          </c:xVal>
          <c:yVal>
            <c:numRef>
              <c:f>公会計指標分析・財政指標組合せ分析表!$BP$73:$DC$73</c:f>
              <c:numCache>
                <c:formatCode>#,##0.0;"▲ "#,##0.0</c:formatCode>
                <c:ptCount val="40"/>
                <c:pt idx="0">
                  <c:v>206.5</c:v>
                </c:pt>
                <c:pt idx="8">
                  <c:v>207.3</c:v>
                </c:pt>
                <c:pt idx="16">
                  <c:v>206.4</c:v>
                </c:pt>
                <c:pt idx="24">
                  <c:v>206.2</c:v>
                </c:pt>
                <c:pt idx="32">
                  <c:v>206.7</c:v>
                </c:pt>
              </c:numCache>
            </c:numRef>
          </c:yVal>
          <c:smooth val="0"/>
          <c:extLst>
            <c:ext xmlns:c16="http://schemas.microsoft.com/office/drawing/2014/chart" uri="{C3380CC4-5D6E-409C-BE32-E72D297353CC}">
              <c16:uniqueId val="{00000009-C68A-4E76-AB79-53936372A1AD}"/>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{A6DACCFE-A0E1-4441-A60E-E70AC471F67C}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68A-4E76-AB79-53936372A1A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{7A89059B-C25C-449E-9D1D-9DD3C19FBAF2}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68A-4E76-AB79-53936372A1A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{020B7DAD-62E1-497A-8CC4-4DD2DDC790EC}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68A-4E76-AB79-53936372A1A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{FE1C4CCE-A8C5-49D6-9B44-D2BEEE5780A5}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68A-4E76-AB79-53936372A1A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{1021CD91-A968-4661-98DC-7BBF36C6303F}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68A-4E76-AB79-53936372A1AD}"/>
                </c:ext>
              </c:extLst>
            </c:dLbl>
            <c:dLbl>
              <c:idx val="8"/>
              <c:layout>
                <c:manualLayout>
                  <c:x val="-3.0699415428371884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{DC1CD96E-A1CC-420B-8BA5-A4FD6A113AAD}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68A-4E76-AB79-53936372A1AD}"/>
                </c:ext>
              </c:extLst>
            </c:dLbl>
            <c:dLbl>
              <c:idx val="16"/>
              <c:layout>
                <c:manualLayout>
                  <c:x val="-3.2696567809849385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{3B8F47F8-7BE2-460F-8C8C-BFF69A638BDA}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68A-4E76-AB79-53936372A1A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{2A082818-E313-4D5D-BEBE-40B620A8634B}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68A-4E76-AB79-53936372A1A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{E201930C-34CC-432A-95E3-DDE625542D5F}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68A-4E76-AB79-53936372A1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15.9</c:v>
                </c:pt>
                <c:pt idx="8">
                  <c:v>15.4</c:v>
                </c:pt>
                <c:pt idx="16">
                  <c:v>15.2</c:v>
                </c:pt>
                <c:pt idx="24">
                  <c:v>14.9</c:v>
                </c:pt>
                <c:pt idx="32">
                  <c:v>14.4</c:v>
                </c:pt>
              </c:numCache>
            </c:numRef>
          </c:xVal>
          <c:yVal>
            <c:numRef>
              <c:f>公会計指標分析・財政指標組合せ分析表!$BP$77:$DC$77</c:f>
              <c:numCache>
                <c:formatCode>#,##0.0;"▲ "#,##0.0</c:formatCode>
                <c:ptCount val="40"/>
                <c:pt idx="0">
                  <c:v>239.1</c:v>
                </c:pt>
                <c:pt idx="8">
                  <c:v>244</c:v>
                </c:pt>
                <c:pt idx="16">
                  <c:v>245.1</c:v>
                </c:pt>
                <c:pt idx="24">
                  <c:v>246.9</c:v>
                </c:pt>
                <c:pt idx="32">
                  <c:v>250.4</c:v>
                </c:pt>
              </c:numCache>
            </c:numRef>
          </c:yVal>
          <c:smooth val="0"/>
          <c:extLst>
            <c:ext xmlns:c16="http://schemas.microsoft.com/office/drawing/2014/chart" uri="{C3380CC4-5D6E-409C-BE32-E72D297353CC}">
              <c16:uniqueId val="{00000013-C68A-4E76-AB79-53936372A1AD}"/>
            </c:ext>
          </c:extLst>
        </c:ser>
        <c:dLbls>
          <c:showLegendKey val="0"/>
          <c:showVal val="1"/>
          <c:showCatName val="0"/>
          <c:showSerName val="0"/>
          <c:showPercent val="0"/>
          <c:showBubbleSize val="0"/>
        </c:dLbls>
        <c:axId val="134916120"/>
        <c:axId val="134912200"/>
      </c:scatterChart>
      <c:valAx>
        <c:axId val="134916120"/>
        <c:scaling>
          <c:orientation val="minMax"/>
          <c:max val="16.400000000000002"/>
          <c:min val="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912200"/>
        <c:crosses val="autoZero"/>
        <c:crossBetween val="midCat"/>
      </c:valAx>
      <c:valAx>
        <c:axId val="134912200"/>
        <c:scaling>
          <c:orientation val="minMax"/>
          <c:max val="258"/>
          <c:min val="2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9161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○元利償還金</a:t>
          </a:r>
        </a:p>
        <a:p>
          <a:r>
            <a:rPr kumimoji="1" lang="ja-JP" altLang="en-US" sz="1100">
              <a:latin typeface="ＭＳ ゴシック" pitchFamily="49" charset="-128"/>
              <a:ea typeface="ＭＳ ゴシック" pitchFamily="49" charset="-128"/>
            </a:rPr>
            <a:t>　臨時財政対策債の償還額は増加傾向にあるものの、県が発行を決定し、投資的経費の財源に充当する一般分の県債の発行を抑制していることから、減少傾向にある。</a:t>
          </a:r>
        </a:p>
        <a:p>
          <a:r>
            <a:rPr kumimoji="1" lang="ja-JP" altLang="en-US" sz="1100">
              <a:latin typeface="ＭＳ ゴシック" pitchFamily="49" charset="-128"/>
              <a:ea typeface="ＭＳ ゴシック" pitchFamily="49" charset="-128"/>
            </a:rPr>
            <a:t>○算入公債費等</a:t>
          </a:r>
        </a:p>
        <a:p>
          <a:r>
            <a:rPr kumimoji="1" lang="ja-JP" altLang="en-US" sz="1100">
              <a:latin typeface="ＭＳ ゴシック" pitchFamily="49" charset="-128"/>
              <a:ea typeface="ＭＳ ゴシック" pitchFamily="49" charset="-128"/>
            </a:rPr>
            <a:t>　特定財源等の減少に伴い減少した。</a:t>
          </a:r>
        </a:p>
        <a:p>
          <a:r>
            <a:rPr kumimoji="1" lang="ja-JP" altLang="en-US" sz="1100">
              <a:latin typeface="ＭＳ ゴシック" pitchFamily="49" charset="-128"/>
              <a:ea typeface="ＭＳ ゴシック" pitchFamily="49" charset="-128"/>
            </a:rPr>
            <a:t>○実質公債費比率の分子</a:t>
          </a:r>
        </a:p>
        <a:p>
          <a:r>
            <a:rPr kumimoji="1" lang="ja-JP" altLang="en-US" sz="1100">
              <a:latin typeface="ＭＳ ゴシック" pitchFamily="49" charset="-128"/>
              <a:ea typeface="ＭＳ ゴシック" pitchFamily="49" charset="-128"/>
            </a:rPr>
            <a:t>　プライマリーバランスの黒字確保に着目し、</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年債の導入による公債費の平準化効果や、県債発行を抑制することにより減少している。</a:t>
          </a:r>
        </a:p>
        <a:p>
          <a:r>
            <a:rPr kumimoji="1" lang="ja-JP" altLang="en-US" sz="1100">
              <a:latin typeface="ＭＳ ゴシック" pitchFamily="49" charset="-128"/>
              <a:ea typeface="ＭＳ ゴシック" pitchFamily="49" charset="-128"/>
            </a:rPr>
            <a:t>○今後の対応</a:t>
          </a:r>
        </a:p>
        <a:p>
          <a:r>
            <a:rPr kumimoji="1" lang="ja-JP" altLang="en-US" sz="1100">
              <a:latin typeface="ＭＳ ゴシック" pitchFamily="49" charset="-128"/>
              <a:ea typeface="ＭＳ ゴシック" pitchFamily="49" charset="-128"/>
            </a:rPr>
            <a:t>　今後も、公債費が高い水準で推移する見通しであるが、プライマリーバランスの黒字確保により、県債発行の抑制等に取り組む。</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満期一括償還地方債の借入れはない。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○一般会計等に係る地方債現在高</a:t>
          </a:r>
        </a:p>
        <a:p>
          <a:r>
            <a:rPr kumimoji="1" lang="ja-JP" altLang="en-US" sz="1200">
              <a:latin typeface="ＭＳ ゴシック" pitchFamily="49" charset="-128"/>
              <a:ea typeface="ＭＳ ゴシック" pitchFamily="49" charset="-128"/>
            </a:rPr>
            <a:t>　プライマリーバランスの黒字確保に着目した財政運営により、県債残高は引き続き減少している。</a:t>
          </a:r>
        </a:p>
        <a:p>
          <a:r>
            <a:rPr kumimoji="1" lang="ja-JP" altLang="en-US" sz="1200">
              <a:latin typeface="ＭＳ ゴシック" pitchFamily="49" charset="-128"/>
              <a:ea typeface="ＭＳ ゴシック" pitchFamily="49" charset="-128"/>
            </a:rPr>
            <a:t>○公営企業債等繰入見込額</a:t>
          </a:r>
        </a:p>
        <a:p>
          <a:r>
            <a:rPr kumimoji="1" lang="ja-JP" altLang="en-US" sz="1200">
              <a:latin typeface="ＭＳ ゴシック" pitchFamily="49" charset="-128"/>
              <a:ea typeface="ＭＳ ゴシック" pitchFamily="49" charset="-128"/>
            </a:rPr>
            <a:t>　公営企業の県債残高が減少したことに伴い、償還に対する繰入れも減少している。</a:t>
          </a:r>
        </a:p>
        <a:p>
          <a:r>
            <a:rPr kumimoji="1" lang="ja-JP" altLang="en-US" sz="1200">
              <a:latin typeface="ＭＳ ゴシック" pitchFamily="49" charset="-128"/>
              <a:ea typeface="ＭＳ ゴシック" pitchFamily="49" charset="-128"/>
            </a:rPr>
            <a:t>○設立法人等の負債額等負担見込額</a:t>
          </a:r>
        </a:p>
        <a:p>
          <a:r>
            <a:rPr kumimoji="1" lang="ja-JP" altLang="en-US" sz="1200">
              <a:latin typeface="ＭＳ ゴシック" pitchFamily="49" charset="-128"/>
              <a:ea typeface="ＭＳ ゴシック" pitchFamily="49" charset="-128"/>
            </a:rPr>
            <a:t>　山口県信用保証協会の補償額の増減に伴い年度間の増減があるものの、ほぼ同水準で推移している。</a:t>
          </a:r>
        </a:p>
        <a:p>
          <a:r>
            <a:rPr kumimoji="1" lang="ja-JP" altLang="en-US" sz="1200">
              <a:latin typeface="ＭＳ ゴシック" pitchFamily="49" charset="-128"/>
              <a:ea typeface="ＭＳ ゴシック" pitchFamily="49" charset="-128"/>
            </a:rPr>
            <a:t>○将来負担比率の分子</a:t>
          </a:r>
        </a:p>
        <a:p>
          <a:r>
            <a:rPr kumimoji="1" lang="ja-JP" altLang="en-US" sz="1200">
              <a:latin typeface="ＭＳ ゴシック" pitchFamily="49" charset="-128"/>
              <a:ea typeface="ＭＳ ゴシック" pitchFamily="49" charset="-128"/>
            </a:rPr>
            <a:t>　県債発行の抑制を中心に健全化に取り組んでおり、県債残高については着実に減少している。</a:t>
          </a:r>
        </a:p>
        <a:p>
          <a:r>
            <a:rPr kumimoji="1" lang="ja-JP" altLang="en-US" sz="1200">
              <a:latin typeface="ＭＳ ゴシック" pitchFamily="49" charset="-128"/>
              <a:ea typeface="ＭＳ ゴシック" pitchFamily="49" charset="-128"/>
            </a:rPr>
            <a:t>○今後の対応</a:t>
          </a:r>
        </a:p>
        <a:p>
          <a:r>
            <a:rPr kumimoji="1" lang="ja-JP" altLang="en-US" sz="1200">
              <a:latin typeface="ＭＳ ゴシック" pitchFamily="49" charset="-128"/>
              <a:ea typeface="ＭＳ ゴシック" pitchFamily="49" charset="-128"/>
            </a:rPr>
            <a:t>　早期健全化基準未満であるが、今後とも県債発行の抑制を基調として、県財政の更なる健全化に取り組んでいく。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決算剰余金の一部を含め財源調整用基金に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38.4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億円積み立てた一方、財源不足への対応として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億円取り崩したことや、地域医療介護総合確保基金の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億円の積立等により、基金全体としては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18.1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財源調整用基金の残高について、災害等への備えとして必要な目安としている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億円以上を確保。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・岩国・和木・大島地域まちづくり基金：米軍基地の再編関連特定周辺市町村の区域内における住民の生活の利便性の向上及び産業の振興を図る。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・地域医療介護総合確保基金：効率的かつ質の高い医療提供体制と地域包括ケアシステムの構築を通じ、地域における医療・介護の総合的な確保を図る。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・岩国・和木・大島地域まちづくり基金：企業誘致等の事業のために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19.4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億円を積み立てた一方、道路改良等の事業に充当するために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億円取り崩したことによる増加。</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・地域医療介護基金：医療従事者確保等の事業のために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22.1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億円を積み立てた一方、当該事業等に充当するために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19.7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億円取り崩したことによる増加。</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・岩国・和木・大島地域まちづくり基金：米軍基地の再編関連特定周辺市町村の区域内における住民の生活の利便性の向上及び産業の振興のための所要額を積立予定。</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・地域医療介護基金：効率的かつ質の高い医療提供体制と地域包括ケアシステムの構築を通じ、地域における医療・介護の総合的な確保を推進するための所要額を積立予定。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決算剰余金の一部を含め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23.4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億円積み立てたことにより増加。</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年度間の財源調整等のため、可能な限り積立額を確保。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今後の県債の償還に備えるため、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億円積み立てた一方、財源不足への対応により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億円取り崩したことにより減少。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県債の償還への備え等のため、可能な限り積立額を確保。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1C7A9DE-1BC1-4AB5-B2E1-19237A40F7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6EB6C86-1FE2-422F-87A9-3FB8952A39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C3573EF-B411-47CB-BA55-976AE140D5C0}"/>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a:extLst>
            <a:ext uri="{FF2B5EF4-FFF2-40B4-BE49-F238E27FC236}">
              <a16:creationId xmlns:a16="http://schemas.microsoft.com/office/drawing/2014/main" id="{D2D6120C-5554-4823-ABC0-E135440DC594}"/>
            </a:ext>
          </a:extLst>
        </xdr:cNvPr>
        <xdr:cNvSpPr/>
      </xdr:nvSpPr>
      <xdr:spPr>
        <a:xfrm>
          <a:off x="15341600"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a:extLst>
            <a:ext uri="{FF2B5EF4-FFF2-40B4-BE49-F238E27FC236}">
              <a16:creationId xmlns:a16="http://schemas.microsoft.com/office/drawing/2014/main" id="{8EB3A4D8-BD2E-4DB3-A0C7-3F8689972AE4}"/>
            </a:ext>
          </a:extLst>
        </xdr:cNvPr>
        <xdr:cNvSpPr/>
      </xdr:nvSpPr>
      <xdr:spPr>
        <a:xfrm>
          <a:off x="15360650" y="161925"/>
          <a:ext cx="351472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a:extLst>
            <a:ext uri="{FF2B5EF4-FFF2-40B4-BE49-F238E27FC236}">
              <a16:creationId xmlns:a16="http://schemas.microsoft.com/office/drawing/2014/main" id="{C11CA40E-E9C1-4EBE-8CEF-2638429D123C}"/>
            </a:ext>
          </a:extLst>
        </xdr:cNvPr>
        <xdr:cNvSpPr/>
      </xdr:nvSpPr>
      <xdr:spPr>
        <a:xfrm>
          <a:off x="1537017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a:extLst>
            <a:ext uri="{FF2B5EF4-FFF2-40B4-BE49-F238E27FC236}">
              <a16:creationId xmlns:a16="http://schemas.microsoft.com/office/drawing/2014/main" id="{6DCE4A07-7F04-4325-8403-F1F6C7EEE9C9}"/>
            </a:ext>
          </a:extLst>
        </xdr:cNvPr>
        <xdr:cNvSpPr/>
      </xdr:nvSpPr>
      <xdr:spPr>
        <a:xfrm>
          <a:off x="12817475"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a:extLst>
            <a:ext uri="{FF2B5EF4-FFF2-40B4-BE49-F238E27FC236}">
              <a16:creationId xmlns:a16="http://schemas.microsoft.com/office/drawing/2014/main" id="{768D67AA-B5F6-4BA3-935A-8507479FF7DA}"/>
            </a:ext>
          </a:extLst>
        </xdr:cNvPr>
        <xdr:cNvSpPr/>
      </xdr:nvSpPr>
      <xdr:spPr>
        <a:xfrm>
          <a:off x="12836525" y="161925"/>
          <a:ext cx="235267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a:extLst>
            <a:ext uri="{FF2B5EF4-FFF2-40B4-BE49-F238E27FC236}">
              <a16:creationId xmlns:a16="http://schemas.microsoft.com/office/drawing/2014/main" id="{C6C9BE7E-B0F0-4692-9EBE-7D601F27E1CA}"/>
            </a:ext>
          </a:extLst>
        </xdr:cNvPr>
        <xdr:cNvSpPr/>
      </xdr:nvSpPr>
      <xdr:spPr>
        <a:xfrm>
          <a:off x="12865100"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D07CDD4-98ED-49BE-B5C2-18AD40A1B940}"/>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E91E073-623B-4156-9EC5-81F7C684D892}"/>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3023398-96F6-401A-8206-299E21FEFE1A}"/>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1,369,882
1,352,180
6,112.53
630,560,989
612,769,567
9,011,579
371,740,097
1,226,633,573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53798DE6-748C-4B30-833A-8F3CBCEB2569}"/>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6A18391-D854-4ABF-8CA3-1569F48743E2}"/>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F98B98D-F42D-44AE-B8C0-6E1C9D75630B}"/>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206.7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60460300-7543-4785-947A-7D769D0A7402}"/>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043CB23-EA01-42F9-93C2-7B876D5C74B5}"/>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523955A8-3216-4794-8CF3-A4B54A4CB86F}"/>
            </a:ext>
          </a:extLst>
        </xdr:cNvPr>
        <xdr:cNvSpPr/>
      </xdr:nvSpPr>
      <xdr:spPr>
        <a:xfrm>
          <a:off x="6226175" y="97790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5D446599-BD1B-44E6-A588-CA4181D2B495}"/>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17E249B-420D-4398-A912-92CC8C113C71}"/>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CDFAB7B-5D28-4281-8281-C406939C49FF}"/>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AEB0059-6F78-43D2-A75B-672F9582F881}"/>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B2EE5C0-3392-4E84-A87B-61869C6501A2}"/>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BDC3CDC-2974-4D48-A58E-82800FF237C3}"/>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49552A52-985B-4FA3-8C87-6736E4603C2F}"/>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B365BC75-DFD3-4B3F-B8A2-AAFFBCFCE7A2}"/>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638CE7A-F825-40F1-A7AC-265C42EB479B}"/>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26E4A68-5B11-43C6-9195-C9706FD3BDAF}"/>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2FC6C23-CB68-475B-B0CA-A473D3F28F35}"/>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532" cy="259045"/>
    <xdr:sp macro="" textlink="">
      <xdr:nvSpPr>
        <xdr:cNvPr id="31" name="テキスト ボックス 30">
          <a:extLst>
            <a:ext uri="{FF2B5EF4-FFF2-40B4-BE49-F238E27FC236}">
              <a16:creationId xmlns:a16="http://schemas.microsoft.com/office/drawing/2014/main" id="{5E053798-7B41-4782-9894-DFD3604F44DD}"/>
            </a:ext>
          </a:extLst>
        </xdr:cNvPr>
        <xdr:cNvSpPr txBox="1"/>
      </xdr:nvSpPr>
      <xdr:spPr>
        <a:xfrm>
          <a:off x="419100" y="1968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32" name="テキスト ボックス 31">
          <a:extLst>
            <a:ext uri="{FF2B5EF4-FFF2-40B4-BE49-F238E27FC236}">
              <a16:creationId xmlns:a16="http://schemas.microsoft.com/office/drawing/2014/main" id="{2C583423-6071-48AB-905B-598798B77B38}"/>
            </a:ext>
          </a:extLst>
        </xdr:cNvPr>
        <xdr:cNvSpPr txBox="1"/>
      </xdr:nvSpPr>
      <xdr:spPr>
        <a:xfrm>
          <a:off x="419100" y="22066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a:extLst>
            <a:ext uri="{FF2B5EF4-FFF2-40B4-BE49-F238E27FC236}">
              <a16:creationId xmlns:a16="http://schemas.microsoft.com/office/drawing/2014/main" id="{B2ADAD07-F58F-46D6-9A66-33FE7EE31D7D}"/>
            </a:ext>
          </a:extLst>
        </xdr:cNvPr>
        <xdr:cNvSpPr/>
      </xdr:nvSpPr>
      <xdr:spPr>
        <a:xfrm>
          <a:off x="692150" y="22352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34" name="テキスト ボックス 33">
          <a:extLst>
            <a:ext uri="{FF2B5EF4-FFF2-40B4-BE49-F238E27FC236}">
              <a16:creationId xmlns:a16="http://schemas.microsoft.com/office/drawing/2014/main" id="{CF0AA272-6AA8-4FC6-AB93-A7C02421B6BF}"/>
            </a:ext>
          </a:extLst>
        </xdr:cNvPr>
        <xdr:cNvSpPr txBox="1"/>
      </xdr:nvSpPr>
      <xdr:spPr>
        <a:xfrm>
          <a:off x="419100" y="24447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94578" cy="259045"/>
    <xdr:sp macro="" textlink="">
      <xdr:nvSpPr>
        <xdr:cNvPr id="35" name="テキスト ボックス 34">
          <a:extLst>
            <a:ext uri="{FF2B5EF4-FFF2-40B4-BE49-F238E27FC236}">
              <a16:creationId xmlns:a16="http://schemas.microsoft.com/office/drawing/2014/main" id="{3CD26A4E-B802-4DA8-90B4-339508EB0FA2}"/>
            </a:ext>
          </a:extLst>
        </xdr:cNvPr>
        <xdr:cNvSpPr txBox="1"/>
      </xdr:nvSpPr>
      <xdr:spPr>
        <a:xfrm>
          <a:off x="419100" y="26924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36" name="テキスト ボックス 35">
          <a:extLst>
            <a:ext uri="{FF2B5EF4-FFF2-40B4-BE49-F238E27FC236}">
              <a16:creationId xmlns:a16="http://schemas.microsoft.com/office/drawing/2014/main" id="{B801DD23-E308-4BF9-9502-E2911B0488B1}"/>
            </a:ext>
          </a:extLst>
        </xdr:cNvPr>
        <xdr:cNvSpPr txBox="1"/>
      </xdr:nvSpPr>
      <xdr:spPr>
        <a:xfrm>
          <a:off x="419100" y="292100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43F8C0C9-71F9-46CD-8E11-F258FCCD38DF}"/>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52424A8F-D1A4-4708-87D1-8685AB82F4D4}"/>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02062676-6D8B-4237-B13F-D1E5CA99068E}"/>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570E2B9C-0CA4-493F-BDC2-F2E209984BB5}"/>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30E37B71-283B-4FAD-8663-B6B757013CFC}"/>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a:extLst>
            <a:ext uri="{FF2B5EF4-FFF2-40B4-BE49-F238E27FC236}">
              <a16:creationId xmlns:a16="http://schemas.microsoft.com/office/drawing/2014/main" id="{302DBCC0-B91D-4089-BB21-25FCEFD9CACE}"/>
            </a:ext>
          </a:extLst>
        </xdr:cNvPr>
        <xdr:cNvSpPr/>
      </xdr:nvSpPr>
      <xdr:spPr>
        <a:xfrm>
          <a:off x="6530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a:extLst>
            <a:ext uri="{FF2B5EF4-FFF2-40B4-BE49-F238E27FC236}">
              <a16:creationId xmlns:a16="http://schemas.microsoft.com/office/drawing/2014/main" id="{0D79B749-EAC9-4B72-B3B3-8F930987A0C8}"/>
            </a:ext>
          </a:extLst>
        </xdr:cNvPr>
        <xdr:cNvSpPr/>
      </xdr:nvSpPr>
      <xdr:spPr>
        <a:xfrm>
          <a:off x="6530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BA58CB11-812D-4F52-BEF4-6A54749C658C}"/>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827467B9-938D-4681-B767-64B84C6F4271}"/>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1A5A1384-5B56-4921-B2CA-9F0B82E3963C}"/>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a:extLst>
            <a:ext uri="{FF2B5EF4-FFF2-40B4-BE49-F238E27FC236}">
              <a16:creationId xmlns:a16="http://schemas.microsoft.com/office/drawing/2014/main" id="{DEE54413-DDBA-40EE-8E0B-C6374191018B}"/>
            </a:ext>
          </a:extLst>
        </xdr:cNvPr>
        <xdr:cNvSpPr txBox="1"/>
      </xdr:nvSpPr>
      <xdr:spPr>
        <a:xfrm>
          <a:off x="52927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有形固定資産減価償却率は上昇傾向にあるが、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年度に策定した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公共施設等マネジメント基本方針に基づき、公共施設等の統合や除却等を進めており、類似団体と比較して低い水準にある。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7C752EF9-8077-46AD-BBEC-9A420CAD18CB}"/>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AEE089C7-CF7D-436F-8B8F-5B5466638024}"/>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AC84E67B-FC38-4CD7-AEA6-E358F79F8218}"/>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F247D23B-E1B0-44D7-9B45-391C7C3D5ADD}"/>
            </a:ext>
          </a:extLst>
        </xdr:cNvPr>
        <xdr:cNvCxnSpPr/>
      </xdr:nvCxnSpPr>
      <xdr:spPr>
        <a:xfrm>
          <a:off x="1158875" y="55880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9314978C-D596-4918-A93C-0936CC3F4C5E}"/>
            </a:ext>
          </a:extLst>
        </xdr:cNvPr>
        <xdr:cNvSpPr txBox="1"/>
      </xdr:nvSpPr>
      <xdr:spPr>
        <a:xfrm>
          <a:off x="789956" y="5503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B4B9303F-EF63-4323-8563-8DBAC2F24FD6}"/>
            </a:ext>
          </a:extLst>
        </xdr:cNvPr>
        <xdr:cNvCxnSpPr/>
      </xdr:nvCxnSpPr>
      <xdr:spPr>
        <a:xfrm>
          <a:off x="1158875" y="51784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4E345B8E-E556-4FBB-AAA3-3B9750C5B5AA}"/>
            </a:ext>
          </a:extLst>
        </xdr:cNvPr>
        <xdr:cNvSpPr txBox="1"/>
      </xdr:nvSpPr>
      <xdr:spPr>
        <a:xfrm>
          <a:off x="789956" y="5084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15795E1A-1465-4E48-8CF8-3BCED010B8FB}"/>
            </a:ext>
          </a:extLst>
        </xdr:cNvPr>
        <xdr:cNvCxnSpPr/>
      </xdr:nvCxnSpPr>
      <xdr:spPr>
        <a:xfrm>
          <a:off x="1158875" y="47688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66E57DBA-AFBD-4BAB-A8E5-E7DE5AB189F9}"/>
            </a:ext>
          </a:extLst>
        </xdr:cNvPr>
        <xdr:cNvSpPr txBox="1"/>
      </xdr:nvSpPr>
      <xdr:spPr>
        <a:xfrm>
          <a:off x="789956" y="4684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91790956-2401-4A8A-BD51-CE8612052D0A}"/>
            </a:ext>
          </a:extLst>
        </xdr:cNvPr>
        <xdr:cNvCxnSpPr/>
      </xdr:nvCxnSpPr>
      <xdr:spPr>
        <a:xfrm>
          <a:off x="1158875" y="4368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5435FE4B-8E8F-4123-B2DD-A01F11D5EED8}"/>
            </a:ext>
          </a:extLst>
        </xdr:cNvPr>
        <xdr:cNvSpPr txBox="1"/>
      </xdr:nvSpPr>
      <xdr:spPr>
        <a:xfrm>
          <a:off x="789956" y="4274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E47DC53C-EAB0-4DE9-9DFE-0B7A55A97E53}"/>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3D8306FC-3F07-486E-B315-936AA94490DA}"/>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65EBD0C4-5D6D-4DEE-94F6-6A31C8E96946}"/>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77851</xdr:rowOff>
    </xdr:from>
    <xdr:to>
      <xdr:col>23</xdr:col>
      <xdr:colOff>85090</xdr:colOff>
      <xdr:row>35</xdr:row>
      <xdr:rowOff>11557</xdr:rowOff>
    </xdr:to>
    <xdr:cxnSp macro="">
      <xdr:nvCxnSpPr>
        <xdr:cNvPr id="62" name="直線コネクタ 61">
          <a:extLst>
            <a:ext uri="{FF2B5EF4-FFF2-40B4-BE49-F238E27FC236}">
              <a16:creationId xmlns:a16="http://schemas.microsoft.com/office/drawing/2014/main" id="{F704AB33-65C8-425A-973C-B7085CDB992E}"/>
            </a:ext>
          </a:extLst>
        </xdr:cNvPr>
        <xdr:cNvCxnSpPr/>
      </xdr:nvCxnSpPr>
      <xdr:spPr>
        <a:xfrm flipV="1">
          <a:off x="4306570" y="4287901"/>
          <a:ext cx="1270" cy="1387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63" name="有形固定資産減価償却率最小値テキスト">
          <a:extLst>
            <a:ext uri="{FF2B5EF4-FFF2-40B4-BE49-F238E27FC236}">
              <a16:creationId xmlns:a16="http://schemas.microsoft.com/office/drawing/2014/main" id="{C1738386-4811-4C22-80C1-7474520B82C5}"/>
            </a:ext>
          </a:extLst>
        </xdr:cNvPr>
        <xdr:cNvSpPr txBox="1"/>
      </xdr:nvSpPr>
      <xdr:spPr>
        <a:xfrm>
          <a:off x="4359275" y="567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64" name="直線コネクタ 63">
          <a:extLst>
            <a:ext uri="{FF2B5EF4-FFF2-40B4-BE49-F238E27FC236}">
              <a16:creationId xmlns:a16="http://schemas.microsoft.com/office/drawing/2014/main" id="{B61E14D8-8A47-4FB3-9C7D-79696CC7DC40}"/>
            </a:ext>
          </a:extLst>
        </xdr:cNvPr>
        <xdr:cNvCxnSpPr/>
      </xdr:nvCxnSpPr>
      <xdr:spPr>
        <a:xfrm>
          <a:off x="4216400" y="567575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24528</xdr:rowOff>
    </xdr:from>
    <xdr:ext cx="405111" cy="259045"/>
    <xdr:sp macro="" textlink="">
      <xdr:nvSpPr>
        <xdr:cNvPr id="65" name="有形固定資産減価償却率最大値テキスト">
          <a:extLst>
            <a:ext uri="{FF2B5EF4-FFF2-40B4-BE49-F238E27FC236}">
              <a16:creationId xmlns:a16="http://schemas.microsoft.com/office/drawing/2014/main" id="{1B78985E-71C4-4505-B720-B7D6D506DDE0}"/>
            </a:ext>
          </a:extLst>
        </xdr:cNvPr>
        <xdr:cNvSpPr txBox="1"/>
      </xdr:nvSpPr>
      <xdr:spPr>
        <a:xfrm>
          <a:off x="4359275" y="4075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77851</xdr:rowOff>
    </xdr:from>
    <xdr:to>
      <xdr:col>23</xdr:col>
      <xdr:colOff>174625</xdr:colOff>
      <xdr:row>26</xdr:row>
      <xdr:rowOff>77851</xdr:rowOff>
    </xdr:to>
    <xdr:cxnSp macro="">
      <xdr:nvCxnSpPr>
        <xdr:cNvPr id="66" name="直線コネクタ 65">
          <a:extLst>
            <a:ext uri="{FF2B5EF4-FFF2-40B4-BE49-F238E27FC236}">
              <a16:creationId xmlns:a16="http://schemas.microsoft.com/office/drawing/2014/main" id="{45958C53-4798-4259-8E4D-325294DA578A}"/>
            </a:ext>
          </a:extLst>
        </xdr:cNvPr>
        <xdr:cNvCxnSpPr/>
      </xdr:nvCxnSpPr>
      <xdr:spPr>
        <a:xfrm>
          <a:off x="4216400" y="428790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80916</xdr:rowOff>
    </xdr:from>
    <xdr:ext cx="405111" cy="259045"/>
    <xdr:sp macro="" textlink="">
      <xdr:nvSpPr>
        <xdr:cNvPr id="67" name="有形固定資産減価償却率平均値テキスト">
          <a:extLst>
            <a:ext uri="{FF2B5EF4-FFF2-40B4-BE49-F238E27FC236}">
              <a16:creationId xmlns:a16="http://schemas.microsoft.com/office/drawing/2014/main" id="{D2A6B5D8-7936-4C16-8DB0-CAFB53C97DF5}"/>
            </a:ext>
          </a:extLst>
        </xdr:cNvPr>
        <xdr:cNvSpPr txBox="1"/>
      </xdr:nvSpPr>
      <xdr:spPr>
        <a:xfrm>
          <a:off x="4359275" y="5103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102489</xdr:rowOff>
    </xdr:from>
    <xdr:to>
      <xdr:col>23</xdr:col>
      <xdr:colOff>136525</xdr:colOff>
      <xdr:row>32</xdr:row>
      <xdr:rowOff>32639</xdr:rowOff>
    </xdr:to>
    <xdr:sp macro="" textlink="">
      <xdr:nvSpPr>
        <xdr:cNvPr id="68" name="フローチャート: 判断 67">
          <a:extLst>
            <a:ext uri="{FF2B5EF4-FFF2-40B4-BE49-F238E27FC236}">
              <a16:creationId xmlns:a16="http://schemas.microsoft.com/office/drawing/2014/main" id="{E2509EA3-1EB7-4E0B-B84A-A80B95E8265C}"/>
            </a:ext>
          </a:extLst>
        </xdr:cNvPr>
        <xdr:cNvSpPr/>
      </xdr:nvSpPr>
      <xdr:spPr>
        <a:xfrm>
          <a:off x="4254500" y="5125339"/>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93853</xdr:rowOff>
    </xdr:from>
    <xdr:to>
      <xdr:col>19</xdr:col>
      <xdr:colOff>187325</xdr:colOff>
      <xdr:row>32</xdr:row>
      <xdr:rowOff>24003</xdr:rowOff>
    </xdr:to>
    <xdr:sp macro="" textlink="">
      <xdr:nvSpPr>
        <xdr:cNvPr id="69" name="フローチャート: 判断 68">
          <a:extLst>
            <a:ext uri="{FF2B5EF4-FFF2-40B4-BE49-F238E27FC236}">
              <a16:creationId xmlns:a16="http://schemas.microsoft.com/office/drawing/2014/main" id="{07C89152-03BA-4B9A-9D05-B02054C6BAEA}"/>
            </a:ext>
          </a:extLst>
        </xdr:cNvPr>
        <xdr:cNvSpPr/>
      </xdr:nvSpPr>
      <xdr:spPr>
        <a:xfrm>
          <a:off x="3616325" y="511352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144399</xdr:rowOff>
    </xdr:from>
    <xdr:to>
      <xdr:col>15</xdr:col>
      <xdr:colOff>187325</xdr:colOff>
      <xdr:row>31</xdr:row>
      <xdr:rowOff>74549</xdr:rowOff>
    </xdr:to>
    <xdr:sp macro="" textlink="">
      <xdr:nvSpPr>
        <xdr:cNvPr id="70" name="フローチャート: 判断 69">
          <a:extLst>
            <a:ext uri="{FF2B5EF4-FFF2-40B4-BE49-F238E27FC236}">
              <a16:creationId xmlns:a16="http://schemas.microsoft.com/office/drawing/2014/main" id="{BC053B7E-5034-4517-AC1E-D44A42B215DC}"/>
            </a:ext>
          </a:extLst>
        </xdr:cNvPr>
        <xdr:cNvSpPr/>
      </xdr:nvSpPr>
      <xdr:spPr>
        <a:xfrm>
          <a:off x="2930525" y="499897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111125</xdr:rowOff>
    </xdr:from>
    <xdr:to>
      <xdr:col>11</xdr:col>
      <xdr:colOff>187325</xdr:colOff>
      <xdr:row>32</xdr:row>
      <xdr:rowOff>41275</xdr:rowOff>
    </xdr:to>
    <xdr:sp macro="" textlink="">
      <xdr:nvSpPr>
        <xdr:cNvPr id="71" name="フローチャート: 判断 70">
          <a:extLst>
            <a:ext uri="{FF2B5EF4-FFF2-40B4-BE49-F238E27FC236}">
              <a16:creationId xmlns:a16="http://schemas.microsoft.com/office/drawing/2014/main" id="{0332AD72-8366-4ED2-A15E-AEB949CEF9F3}"/>
            </a:ext>
          </a:extLst>
        </xdr:cNvPr>
        <xdr:cNvSpPr/>
      </xdr:nvSpPr>
      <xdr:spPr>
        <a:xfrm>
          <a:off x="2244725" y="5130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414FFE34-2460-4EC2-9DF6-5B8CF59DE0C1}"/>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1899DAE0-6EC2-48A4-86D8-31A5BB9D0EA5}"/>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6FE3B278-F826-4E2C-9FA0-70FA85441FAD}"/>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11AFFB-F52F-4301-8A55-5DD796796ED0}"/>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43BBE56-3005-4398-97EE-CBFCED7BE86A}"/>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134493</xdr:rowOff>
    </xdr:from>
    <xdr:to>
      <xdr:col>23</xdr:col>
      <xdr:colOff>136525</xdr:colOff>
      <xdr:row>30</xdr:row>
      <xdr:rowOff>64643</xdr:rowOff>
    </xdr:to>
    <xdr:sp macro="" textlink="">
      <xdr:nvSpPr>
        <xdr:cNvPr id="77" name="楕円 76">
          <a:extLst>
            <a:ext uri="{FF2B5EF4-FFF2-40B4-BE49-F238E27FC236}">
              <a16:creationId xmlns:a16="http://schemas.microsoft.com/office/drawing/2014/main" id="{D3993E66-D28B-4D24-B6B9-C3D67CB744AC}"/>
            </a:ext>
          </a:extLst>
        </xdr:cNvPr>
        <xdr:cNvSpPr/>
      </xdr:nvSpPr>
      <xdr:spPr>
        <a:xfrm>
          <a:off x="4254500" y="483031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157370</xdr:rowOff>
    </xdr:from>
    <xdr:ext cx="405111" cy="259045"/>
    <xdr:sp macro="" textlink="">
      <xdr:nvSpPr>
        <xdr:cNvPr id="78" name="有形固定資産減価償却率該当値テキスト">
          <a:extLst>
            <a:ext uri="{FF2B5EF4-FFF2-40B4-BE49-F238E27FC236}">
              <a16:creationId xmlns:a16="http://schemas.microsoft.com/office/drawing/2014/main" id="{8B47978C-8DFD-4ED2-9B1D-38D438BBEAB7}"/>
            </a:ext>
          </a:extLst>
        </xdr:cNvPr>
        <xdr:cNvSpPr txBox="1"/>
      </xdr:nvSpPr>
      <xdr:spPr>
        <a:xfrm>
          <a:off x="4359275" y="469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13589</xdr:rowOff>
    </xdr:from>
    <xdr:to>
      <xdr:col>19</xdr:col>
      <xdr:colOff>187325</xdr:colOff>
      <xdr:row>29</xdr:row>
      <xdr:rowOff>115189</xdr:rowOff>
    </xdr:to>
    <xdr:sp macro="" textlink="">
      <xdr:nvSpPr>
        <xdr:cNvPr id="79" name="楕円 78">
          <a:extLst>
            <a:ext uri="{FF2B5EF4-FFF2-40B4-BE49-F238E27FC236}">
              <a16:creationId xmlns:a16="http://schemas.microsoft.com/office/drawing/2014/main" id="{83832E96-67CB-4D05-99CA-13A27E3F8E89}"/>
            </a:ext>
          </a:extLst>
        </xdr:cNvPr>
        <xdr:cNvSpPr/>
      </xdr:nvSpPr>
      <xdr:spPr>
        <a:xfrm>
          <a:off x="3616325" y="470623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64389</xdr:rowOff>
    </xdr:from>
    <xdr:to>
      <xdr:col>23</xdr:col>
      <xdr:colOff>85725</xdr:colOff>
      <xdr:row>30</xdr:row>
      <xdr:rowOff>13843</xdr:rowOff>
    </xdr:to>
    <xdr:cxnSp macro="">
      <xdr:nvCxnSpPr>
        <xdr:cNvPr id="80" name="直線コネクタ 79">
          <a:extLst>
            <a:ext uri="{FF2B5EF4-FFF2-40B4-BE49-F238E27FC236}">
              <a16:creationId xmlns:a16="http://schemas.microsoft.com/office/drawing/2014/main" id="{2BF71AF8-E621-4374-8BC5-F379F453183E}"/>
            </a:ext>
          </a:extLst>
        </xdr:cNvPr>
        <xdr:cNvCxnSpPr/>
      </xdr:nvCxnSpPr>
      <xdr:spPr>
        <a:xfrm>
          <a:off x="3673475" y="4763389"/>
          <a:ext cx="628650" cy="10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46863</xdr:rowOff>
    </xdr:from>
    <xdr:to>
      <xdr:col>15</xdr:col>
      <xdr:colOff>187325</xdr:colOff>
      <xdr:row>28</xdr:row>
      <xdr:rowOff>148463</xdr:rowOff>
    </xdr:to>
    <xdr:sp macro="" textlink="">
      <xdr:nvSpPr>
        <xdr:cNvPr id="81" name="楕円 80">
          <a:extLst>
            <a:ext uri="{FF2B5EF4-FFF2-40B4-BE49-F238E27FC236}">
              <a16:creationId xmlns:a16="http://schemas.microsoft.com/office/drawing/2014/main" id="{2F67C963-34C0-4A0F-B3A0-2107032A244E}"/>
            </a:ext>
          </a:extLst>
        </xdr:cNvPr>
        <xdr:cNvSpPr/>
      </xdr:nvSpPr>
      <xdr:spPr>
        <a:xfrm>
          <a:off x="2930525" y="458393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97663</xdr:rowOff>
    </xdr:from>
    <xdr:to>
      <xdr:col>19</xdr:col>
      <xdr:colOff>136525</xdr:colOff>
      <xdr:row>29</xdr:row>
      <xdr:rowOff>64389</xdr:rowOff>
    </xdr:to>
    <xdr:cxnSp macro="">
      <xdr:nvCxnSpPr>
        <xdr:cNvPr id="82" name="直線コネクタ 81">
          <a:extLst>
            <a:ext uri="{FF2B5EF4-FFF2-40B4-BE49-F238E27FC236}">
              <a16:creationId xmlns:a16="http://schemas.microsoft.com/office/drawing/2014/main" id="{9DE69D99-4913-4580-9151-A65094B000F7}"/>
            </a:ext>
          </a:extLst>
        </xdr:cNvPr>
        <xdr:cNvCxnSpPr/>
      </xdr:nvCxnSpPr>
      <xdr:spPr>
        <a:xfrm>
          <a:off x="2987675" y="4631563"/>
          <a:ext cx="685800" cy="1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71501</xdr:rowOff>
    </xdr:from>
    <xdr:to>
      <xdr:col>11</xdr:col>
      <xdr:colOff>187325</xdr:colOff>
      <xdr:row>28</xdr:row>
      <xdr:rowOff>1651</xdr:rowOff>
    </xdr:to>
    <xdr:sp macro="" textlink="">
      <xdr:nvSpPr>
        <xdr:cNvPr id="83" name="楕円 82">
          <a:extLst>
            <a:ext uri="{FF2B5EF4-FFF2-40B4-BE49-F238E27FC236}">
              <a16:creationId xmlns:a16="http://schemas.microsoft.com/office/drawing/2014/main" id="{BE07A771-D8E3-49CF-8127-5E0146A4BF7B}"/>
            </a:ext>
          </a:extLst>
        </xdr:cNvPr>
        <xdr:cNvSpPr/>
      </xdr:nvSpPr>
      <xdr:spPr>
        <a:xfrm>
          <a:off x="2244725" y="444030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122301</xdr:rowOff>
    </xdr:from>
    <xdr:to>
      <xdr:col>15</xdr:col>
      <xdr:colOff>136525</xdr:colOff>
      <xdr:row>28</xdr:row>
      <xdr:rowOff>97663</xdr:rowOff>
    </xdr:to>
    <xdr:cxnSp macro="">
      <xdr:nvCxnSpPr>
        <xdr:cNvPr id="84" name="直線コネクタ 83">
          <a:extLst>
            <a:ext uri="{FF2B5EF4-FFF2-40B4-BE49-F238E27FC236}">
              <a16:creationId xmlns:a16="http://schemas.microsoft.com/office/drawing/2014/main" id="{BA854910-8EBA-4A3B-843D-E4D5AA66740C}"/>
            </a:ext>
          </a:extLst>
        </xdr:cNvPr>
        <xdr:cNvCxnSpPr/>
      </xdr:nvCxnSpPr>
      <xdr:spPr>
        <a:xfrm>
          <a:off x="2301875" y="4497451"/>
          <a:ext cx="685800" cy="13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15130</xdr:rowOff>
    </xdr:from>
    <xdr:ext cx="405111" cy="259045"/>
    <xdr:sp macro="" textlink="">
      <xdr:nvSpPr>
        <xdr:cNvPr id="85" name="n_1aveValue有形固定資産減価償却率">
          <a:extLst>
            <a:ext uri="{FF2B5EF4-FFF2-40B4-BE49-F238E27FC236}">
              <a16:creationId xmlns:a16="http://schemas.microsoft.com/office/drawing/2014/main" id="{915D2095-80F5-4DB3-9A97-7173420BB0FF}"/>
            </a:ext>
          </a:extLst>
        </xdr:cNvPr>
        <xdr:cNvSpPr txBox="1"/>
      </xdr:nvSpPr>
      <xdr:spPr>
        <a:xfrm>
          <a:off x="3474094" y="5193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65676</xdr:rowOff>
    </xdr:from>
    <xdr:ext cx="405111" cy="259045"/>
    <xdr:sp macro="" textlink="">
      <xdr:nvSpPr>
        <xdr:cNvPr id="86" name="n_2aveValue有形固定資産減価償却率">
          <a:extLst>
            <a:ext uri="{FF2B5EF4-FFF2-40B4-BE49-F238E27FC236}">
              <a16:creationId xmlns:a16="http://schemas.microsoft.com/office/drawing/2014/main" id="{6DAC9F5B-A8FF-4798-A35D-C4FD26074B2C}"/>
            </a:ext>
          </a:extLst>
        </xdr:cNvPr>
        <xdr:cNvSpPr txBox="1"/>
      </xdr:nvSpPr>
      <xdr:spPr>
        <a:xfrm>
          <a:off x="2797819" y="5088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32402</xdr:rowOff>
    </xdr:from>
    <xdr:ext cx="405111" cy="259045"/>
    <xdr:sp macro="" textlink="">
      <xdr:nvSpPr>
        <xdr:cNvPr id="87" name="n_3aveValue有形固定資産減価償却率">
          <a:extLst>
            <a:ext uri="{FF2B5EF4-FFF2-40B4-BE49-F238E27FC236}">
              <a16:creationId xmlns:a16="http://schemas.microsoft.com/office/drawing/2014/main" id="{518594B2-DEBC-4497-B615-73A9EC2D59BE}"/>
            </a:ext>
          </a:extLst>
        </xdr:cNvPr>
        <xdr:cNvSpPr txBox="1"/>
      </xdr:nvSpPr>
      <xdr:spPr>
        <a:xfrm>
          <a:off x="2112019" y="52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131716</xdr:rowOff>
    </xdr:from>
    <xdr:ext cx="405111" cy="259045"/>
    <xdr:sp macro="" textlink="">
      <xdr:nvSpPr>
        <xdr:cNvPr id="88" name="n_1mainValue有形固定資産減価償却率">
          <a:extLst>
            <a:ext uri="{FF2B5EF4-FFF2-40B4-BE49-F238E27FC236}">
              <a16:creationId xmlns:a16="http://schemas.microsoft.com/office/drawing/2014/main" id="{D19E3C1B-2B88-423A-8EE1-519D8CDACBB5}"/>
            </a:ext>
          </a:extLst>
        </xdr:cNvPr>
        <xdr:cNvSpPr txBox="1"/>
      </xdr:nvSpPr>
      <xdr:spPr>
        <a:xfrm>
          <a:off x="3474094" y="450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164990</xdr:rowOff>
    </xdr:from>
    <xdr:ext cx="405111" cy="259045"/>
    <xdr:sp macro="" textlink="">
      <xdr:nvSpPr>
        <xdr:cNvPr id="89" name="n_2mainValue有形固定資産減価償却率">
          <a:extLst>
            <a:ext uri="{FF2B5EF4-FFF2-40B4-BE49-F238E27FC236}">
              <a16:creationId xmlns:a16="http://schemas.microsoft.com/office/drawing/2014/main" id="{FE9F5DCF-1F5E-4A75-9918-E7FC027BDF12}"/>
            </a:ext>
          </a:extLst>
        </xdr:cNvPr>
        <xdr:cNvSpPr txBox="1"/>
      </xdr:nvSpPr>
      <xdr:spPr>
        <a:xfrm>
          <a:off x="2797819" y="437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18178</xdr:rowOff>
    </xdr:from>
    <xdr:ext cx="405111" cy="259045"/>
    <xdr:sp macro="" textlink="">
      <xdr:nvSpPr>
        <xdr:cNvPr id="90" name="n_3mainValue有形固定資産減価償却率">
          <a:extLst>
            <a:ext uri="{FF2B5EF4-FFF2-40B4-BE49-F238E27FC236}">
              <a16:creationId xmlns:a16="http://schemas.microsoft.com/office/drawing/2014/main" id="{08D98322-683B-414F-A147-5B1938BD7D75}"/>
            </a:ext>
          </a:extLst>
        </xdr:cNvPr>
        <xdr:cNvSpPr txBox="1"/>
      </xdr:nvSpPr>
      <xdr:spPr>
        <a:xfrm>
          <a:off x="2112019" y="422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a:extLst>
            <a:ext uri="{FF2B5EF4-FFF2-40B4-BE49-F238E27FC236}">
              <a16:creationId xmlns:a16="http://schemas.microsoft.com/office/drawing/2014/main" id="{13E762B6-3282-4674-9680-307A7BA074DF}"/>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a:extLst>
            <a:ext uri="{FF2B5EF4-FFF2-40B4-BE49-F238E27FC236}">
              <a16:creationId xmlns:a16="http://schemas.microsoft.com/office/drawing/2014/main" id="{8A1BAD86-0A66-4A44-883E-8C03426C96C5}"/>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3" name="正方形/長方形 92">
          <a:extLst>
            <a:ext uri="{FF2B5EF4-FFF2-40B4-BE49-F238E27FC236}">
              <a16:creationId xmlns:a16="http://schemas.microsoft.com/office/drawing/2014/main" id="{421DC593-1BE0-4EAF-9A10-2F64A7EE6840}"/>
            </a:ext>
          </a:extLst>
        </xdr:cNvPr>
        <xdr:cNvSpPr/>
      </xdr:nvSpPr>
      <xdr:spPr>
        <a:xfrm>
          <a:off x="12403169" y="36300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[ 1,137.2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a:extLst>
            <a:ext uri="{FF2B5EF4-FFF2-40B4-BE49-F238E27FC236}">
              <a16:creationId xmlns:a16="http://schemas.microsoft.com/office/drawing/2014/main" id="{F4A076A7-9961-4BAC-BC29-0AC99A6EB6AD}"/>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a:extLst>
            <a:ext uri="{FF2B5EF4-FFF2-40B4-BE49-F238E27FC236}">
              <a16:creationId xmlns:a16="http://schemas.microsoft.com/office/drawing/2014/main" id="{7B82CB17-EFD6-4F26-82F3-4C31DB3A6D4B}"/>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6" name="正方形/長方形 95">
          <a:extLst>
            <a:ext uri="{FF2B5EF4-FFF2-40B4-BE49-F238E27FC236}">
              <a16:creationId xmlns:a16="http://schemas.microsoft.com/office/drawing/2014/main" id="{D5B9E9AD-E3E3-42B6-994C-01DC2F643E88}"/>
            </a:ext>
          </a:extLst>
        </xdr:cNvPr>
        <xdr:cNvSpPr/>
      </xdr:nvSpPr>
      <xdr:spPr>
        <a:xfrm>
          <a:off x="155606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7" name="正方形/長方形 96">
          <a:extLst>
            <a:ext uri="{FF2B5EF4-FFF2-40B4-BE49-F238E27FC236}">
              <a16:creationId xmlns:a16="http://schemas.microsoft.com/office/drawing/2014/main" id="{F9D4B790-0AB1-4E79-8559-C6F333C4A463}"/>
            </a:ext>
          </a:extLst>
        </xdr:cNvPr>
        <xdr:cNvSpPr/>
      </xdr:nvSpPr>
      <xdr:spPr>
        <a:xfrm>
          <a:off x="155606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a:extLst>
            <a:ext uri="{FF2B5EF4-FFF2-40B4-BE49-F238E27FC236}">
              <a16:creationId xmlns:a16="http://schemas.microsoft.com/office/drawing/2014/main" id="{D562C259-85E9-40FA-B424-0CD9A487B23E}"/>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a:extLst>
            <a:ext uri="{FF2B5EF4-FFF2-40B4-BE49-F238E27FC236}">
              <a16:creationId xmlns:a16="http://schemas.microsoft.com/office/drawing/2014/main" id="{20AEF678-44E0-4B9D-AF4F-A2CF5D59BF77}"/>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a:extLst>
            <a:ext uri="{FF2B5EF4-FFF2-40B4-BE49-F238E27FC236}">
              <a16:creationId xmlns:a16="http://schemas.microsoft.com/office/drawing/2014/main" id="{81830067-82D2-4308-BBC4-8C304E1CD021}"/>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01" name="テキスト ボックス 100">
          <a:extLst>
            <a:ext uri="{FF2B5EF4-FFF2-40B4-BE49-F238E27FC236}">
              <a16:creationId xmlns:a16="http://schemas.microsoft.com/office/drawing/2014/main" id="{A9C6AA78-8B24-4876-B48F-EAE165437372}"/>
            </a:ext>
          </a:extLst>
        </xdr:cNvPr>
        <xdr:cNvSpPr txBox="1"/>
      </xdr:nvSpPr>
      <xdr:spPr>
        <a:xfrm>
          <a:off x="1433195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プライマリーバランスに着目した県債の発行抑制や、職員数の減等に伴う退職手当見込み額の減により、将来負担額が減少しており、債務償還比率は類似団体と比較して低い水準にある。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今後も公共投資等に係る事業の重点化や平準化を進め、県債の新規発行抑制等による県債残高の縮減により、県の将来的な財政負担の軽減を図る。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a:extLst>
            <a:ext uri="{FF2B5EF4-FFF2-40B4-BE49-F238E27FC236}">
              <a16:creationId xmlns:a16="http://schemas.microsoft.com/office/drawing/2014/main" id="{656A2EA4-CDAA-474E-8719-96B617355448}"/>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a:extLst>
            <a:ext uri="{FF2B5EF4-FFF2-40B4-BE49-F238E27FC236}">
              <a16:creationId xmlns:a16="http://schemas.microsoft.com/office/drawing/2014/main" id="{90FE2694-945E-473E-B79C-D51AEBDD2DC3}"/>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4" name="テキスト ボックス 103">
          <a:extLst>
            <a:ext uri="{FF2B5EF4-FFF2-40B4-BE49-F238E27FC236}">
              <a16:creationId xmlns:a16="http://schemas.microsoft.com/office/drawing/2014/main" id="{B4482D5A-DFD1-4994-A0A7-41A9374AC88F}"/>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a:extLst>
            <a:ext uri="{FF2B5EF4-FFF2-40B4-BE49-F238E27FC236}">
              <a16:creationId xmlns:a16="http://schemas.microsoft.com/office/drawing/2014/main" id="{F8FAE38C-28C0-407D-8969-69825E4B508A}"/>
            </a:ext>
          </a:extLst>
        </xdr:cNvPr>
        <xdr:cNvCxnSpPr/>
      </xdr:nvCxnSpPr>
      <xdr:spPr>
        <a:xfrm>
          <a:off x="10198100" y="56567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6" name="テキスト ボックス 105">
          <a:extLst>
            <a:ext uri="{FF2B5EF4-FFF2-40B4-BE49-F238E27FC236}">
              <a16:creationId xmlns:a16="http://schemas.microsoft.com/office/drawing/2014/main" id="{72C8E84F-268E-477E-82B1-BA101919064A}"/>
            </a:ext>
          </a:extLst>
        </xdr:cNvPr>
        <xdr:cNvSpPr txBox="1"/>
      </xdr:nvSpPr>
      <xdr:spPr>
        <a:xfrm>
          <a:off x="9708926" y="5562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a:extLst>
            <a:ext uri="{FF2B5EF4-FFF2-40B4-BE49-F238E27FC236}">
              <a16:creationId xmlns:a16="http://schemas.microsoft.com/office/drawing/2014/main" id="{7EAFFA33-EE0C-4062-9ADA-50F70A66B5E0}"/>
            </a:ext>
          </a:extLst>
        </xdr:cNvPr>
        <xdr:cNvCxnSpPr/>
      </xdr:nvCxnSpPr>
      <xdr:spPr>
        <a:xfrm>
          <a:off x="10198100" y="53160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08" name="テキスト ボックス 107">
          <a:extLst>
            <a:ext uri="{FF2B5EF4-FFF2-40B4-BE49-F238E27FC236}">
              <a16:creationId xmlns:a16="http://schemas.microsoft.com/office/drawing/2014/main" id="{D9F725A0-A7E1-45FB-91D4-A29144746463}"/>
            </a:ext>
          </a:extLst>
        </xdr:cNvPr>
        <xdr:cNvSpPr txBox="1"/>
      </xdr:nvSpPr>
      <xdr:spPr>
        <a:xfrm>
          <a:off x="9708926" y="52222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a:extLst>
            <a:ext uri="{FF2B5EF4-FFF2-40B4-BE49-F238E27FC236}">
              <a16:creationId xmlns:a16="http://schemas.microsoft.com/office/drawing/2014/main" id="{D956E605-21BD-46F6-932A-37EA37AF3A11}"/>
            </a:ext>
          </a:extLst>
        </xdr:cNvPr>
        <xdr:cNvCxnSpPr/>
      </xdr:nvCxnSpPr>
      <xdr:spPr>
        <a:xfrm>
          <a:off x="10198100" y="49784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0" name="テキスト ボックス 109">
          <a:extLst>
            <a:ext uri="{FF2B5EF4-FFF2-40B4-BE49-F238E27FC236}">
              <a16:creationId xmlns:a16="http://schemas.microsoft.com/office/drawing/2014/main" id="{CE370995-68D0-4AD3-AAC1-A5C48B1B7750}"/>
            </a:ext>
          </a:extLst>
        </xdr:cNvPr>
        <xdr:cNvSpPr txBox="1"/>
      </xdr:nvSpPr>
      <xdr:spPr>
        <a:xfrm>
          <a:off x="9708926" y="488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a:extLst>
            <a:ext uri="{FF2B5EF4-FFF2-40B4-BE49-F238E27FC236}">
              <a16:creationId xmlns:a16="http://schemas.microsoft.com/office/drawing/2014/main" id="{DA3FACD2-C2F6-43ED-A66F-23B86E47A96A}"/>
            </a:ext>
          </a:extLst>
        </xdr:cNvPr>
        <xdr:cNvCxnSpPr/>
      </xdr:nvCxnSpPr>
      <xdr:spPr>
        <a:xfrm>
          <a:off x="10198100" y="46376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2" name="テキスト ボックス 111">
          <a:extLst>
            <a:ext uri="{FF2B5EF4-FFF2-40B4-BE49-F238E27FC236}">
              <a16:creationId xmlns:a16="http://schemas.microsoft.com/office/drawing/2014/main" id="{B29D35C6-3E87-4DF9-8AFD-5AF6BD88FDBF}"/>
            </a:ext>
          </a:extLst>
        </xdr:cNvPr>
        <xdr:cNvSpPr txBox="1"/>
      </xdr:nvSpPr>
      <xdr:spPr>
        <a:xfrm>
          <a:off x="9708926" y="454381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a:extLst>
            <a:ext uri="{FF2B5EF4-FFF2-40B4-BE49-F238E27FC236}">
              <a16:creationId xmlns:a16="http://schemas.microsoft.com/office/drawing/2014/main" id="{3A9678F8-90FA-4343-80AB-522D40839407}"/>
            </a:ext>
          </a:extLst>
        </xdr:cNvPr>
        <xdr:cNvCxnSpPr/>
      </xdr:nvCxnSpPr>
      <xdr:spPr>
        <a:xfrm>
          <a:off x="10198100" y="42968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a:extLst>
            <a:ext uri="{FF2B5EF4-FFF2-40B4-BE49-F238E27FC236}">
              <a16:creationId xmlns:a16="http://schemas.microsoft.com/office/drawing/2014/main" id="{3CA49318-6F0A-4967-AFEB-1917147A5FBB}"/>
            </a:ext>
          </a:extLst>
        </xdr:cNvPr>
        <xdr:cNvSpPr txBox="1"/>
      </xdr:nvSpPr>
      <xdr:spPr>
        <a:xfrm>
          <a:off x="9708926" y="421255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FA51C5A1-F97E-467A-86FC-148A0ECBDEE5}"/>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16" name="テキスト ボックス 115">
          <a:extLst>
            <a:ext uri="{FF2B5EF4-FFF2-40B4-BE49-F238E27FC236}">
              <a16:creationId xmlns:a16="http://schemas.microsoft.com/office/drawing/2014/main" id="{21A273C6-FE77-44BF-9188-3264F382DC33}"/>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64A1446C-4AEC-4EE3-A1CC-A71FDC805444}"/>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10562</xdr:rowOff>
    </xdr:from>
    <xdr:to>
      <xdr:col>76</xdr:col>
      <xdr:colOff>21589</xdr:colOff>
      <xdr:row>34</xdr:row>
      <xdr:rowOff>65701</xdr:rowOff>
    </xdr:to>
    <xdr:cxnSp macro="">
      <xdr:nvCxnSpPr>
        <xdr:cNvPr id="118" name="直線コネクタ 117">
          <a:extLst>
            <a:ext uri="{FF2B5EF4-FFF2-40B4-BE49-F238E27FC236}">
              <a16:creationId xmlns:a16="http://schemas.microsoft.com/office/drawing/2014/main" id="{EA137412-C04E-4B2B-9B53-B5247C1EC9AE}"/>
            </a:ext>
          </a:extLst>
        </xdr:cNvPr>
        <xdr:cNvCxnSpPr/>
      </xdr:nvCxnSpPr>
      <xdr:spPr>
        <a:xfrm flipV="1">
          <a:off x="13326745" y="4217437"/>
          <a:ext cx="1269" cy="1356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69528</xdr:rowOff>
    </xdr:from>
    <xdr:ext cx="560923" cy="259045"/>
    <xdr:sp macro="" textlink="">
      <xdr:nvSpPr>
        <xdr:cNvPr id="119" name="債務償還比率最小値テキスト">
          <a:extLst>
            <a:ext uri="{FF2B5EF4-FFF2-40B4-BE49-F238E27FC236}">
              <a16:creationId xmlns:a16="http://schemas.microsoft.com/office/drawing/2014/main" id="{3EA4966A-C8E2-40F2-93AB-3BB26D646ACF}"/>
            </a:ext>
          </a:extLst>
        </xdr:cNvPr>
        <xdr:cNvSpPr txBox="1"/>
      </xdr:nvSpPr>
      <xdr:spPr>
        <a:xfrm>
          <a:off x="13379450" y="557180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65701</xdr:rowOff>
    </xdr:from>
    <xdr:to>
      <xdr:col>76</xdr:col>
      <xdr:colOff>111125</xdr:colOff>
      <xdr:row>34</xdr:row>
      <xdr:rowOff>65701</xdr:rowOff>
    </xdr:to>
    <xdr:cxnSp macro="">
      <xdr:nvCxnSpPr>
        <xdr:cNvPr id="120" name="直線コネクタ 119">
          <a:extLst>
            <a:ext uri="{FF2B5EF4-FFF2-40B4-BE49-F238E27FC236}">
              <a16:creationId xmlns:a16="http://schemas.microsoft.com/office/drawing/2014/main" id="{B0835C05-4122-4D0E-B2C7-32CA15AA7D6B}"/>
            </a:ext>
          </a:extLst>
        </xdr:cNvPr>
        <xdr:cNvCxnSpPr/>
      </xdr:nvCxnSpPr>
      <xdr:spPr>
        <a:xfrm>
          <a:off x="13255625" y="557432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128689</xdr:rowOff>
    </xdr:from>
    <xdr:ext cx="469744" cy="259045"/>
    <xdr:sp macro="" textlink="">
      <xdr:nvSpPr>
        <xdr:cNvPr id="121" name="債務償還比率最大値テキスト">
          <a:extLst>
            <a:ext uri="{FF2B5EF4-FFF2-40B4-BE49-F238E27FC236}">
              <a16:creationId xmlns:a16="http://schemas.microsoft.com/office/drawing/2014/main" id="{194E1CB1-4918-4568-92B5-82CA844D73C6}"/>
            </a:ext>
          </a:extLst>
        </xdr:cNvPr>
        <xdr:cNvSpPr txBox="1"/>
      </xdr:nvSpPr>
      <xdr:spPr>
        <a:xfrm>
          <a:off x="13379450" y="40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10562</xdr:rowOff>
    </xdr:from>
    <xdr:to>
      <xdr:col>76</xdr:col>
      <xdr:colOff>111125</xdr:colOff>
      <xdr:row>26</xdr:row>
      <xdr:rowOff>10562</xdr:rowOff>
    </xdr:to>
    <xdr:cxnSp macro="">
      <xdr:nvCxnSpPr>
        <xdr:cNvPr id="122" name="直線コネクタ 121">
          <a:extLst>
            <a:ext uri="{FF2B5EF4-FFF2-40B4-BE49-F238E27FC236}">
              <a16:creationId xmlns:a16="http://schemas.microsoft.com/office/drawing/2014/main" id="{6E19BF8A-7D06-4033-A4D8-431FDAC06EBB}"/>
            </a:ext>
          </a:extLst>
        </xdr:cNvPr>
        <xdr:cNvCxnSpPr/>
      </xdr:nvCxnSpPr>
      <xdr:spPr>
        <a:xfrm>
          <a:off x="13255625" y="421743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64533</xdr:rowOff>
    </xdr:from>
    <xdr:ext cx="560923" cy="259045"/>
    <xdr:sp macro="" textlink="">
      <xdr:nvSpPr>
        <xdr:cNvPr id="123" name="債務償還比率平均値テキスト">
          <a:extLst>
            <a:ext uri="{FF2B5EF4-FFF2-40B4-BE49-F238E27FC236}">
              <a16:creationId xmlns:a16="http://schemas.microsoft.com/office/drawing/2014/main" id="{C0060641-3A5E-4263-B1FF-7E512DABD0F5}"/>
            </a:ext>
          </a:extLst>
        </xdr:cNvPr>
        <xdr:cNvSpPr txBox="1"/>
      </xdr:nvSpPr>
      <xdr:spPr>
        <a:xfrm>
          <a:off x="13379450" y="4925458"/>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86106</xdr:rowOff>
    </xdr:from>
    <xdr:to>
      <xdr:col>76</xdr:col>
      <xdr:colOff>73025</xdr:colOff>
      <xdr:row>31</xdr:row>
      <xdr:rowOff>16256</xdr:rowOff>
    </xdr:to>
    <xdr:sp macro="" textlink="">
      <xdr:nvSpPr>
        <xdr:cNvPr id="124" name="フローチャート: 判断 123">
          <a:extLst>
            <a:ext uri="{FF2B5EF4-FFF2-40B4-BE49-F238E27FC236}">
              <a16:creationId xmlns:a16="http://schemas.microsoft.com/office/drawing/2014/main" id="{F7495BB2-6E4A-4249-A593-43B1979353DE}"/>
            </a:ext>
          </a:extLst>
        </xdr:cNvPr>
        <xdr:cNvSpPr/>
      </xdr:nvSpPr>
      <xdr:spPr>
        <a:xfrm>
          <a:off x="13293725" y="494068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12160</xdr:rowOff>
    </xdr:from>
    <xdr:to>
      <xdr:col>72</xdr:col>
      <xdr:colOff>123825</xdr:colOff>
      <xdr:row>30</xdr:row>
      <xdr:rowOff>113760</xdr:rowOff>
    </xdr:to>
    <xdr:sp macro="" textlink="">
      <xdr:nvSpPr>
        <xdr:cNvPr id="125" name="フローチャート: 判断 124">
          <a:extLst>
            <a:ext uri="{FF2B5EF4-FFF2-40B4-BE49-F238E27FC236}">
              <a16:creationId xmlns:a16="http://schemas.microsoft.com/office/drawing/2014/main" id="{55712293-9F91-4F6D-9A33-B9A404FBA231}"/>
            </a:ext>
          </a:extLst>
        </xdr:cNvPr>
        <xdr:cNvSpPr/>
      </xdr:nvSpPr>
      <xdr:spPr>
        <a:xfrm>
          <a:off x="12646025" y="486673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10181</xdr:rowOff>
    </xdr:from>
    <xdr:to>
      <xdr:col>68</xdr:col>
      <xdr:colOff>123825</xdr:colOff>
      <xdr:row>30</xdr:row>
      <xdr:rowOff>111781</xdr:rowOff>
    </xdr:to>
    <xdr:sp macro="" textlink="">
      <xdr:nvSpPr>
        <xdr:cNvPr id="126" name="フローチャート: 判断 125">
          <a:extLst>
            <a:ext uri="{FF2B5EF4-FFF2-40B4-BE49-F238E27FC236}">
              <a16:creationId xmlns:a16="http://schemas.microsoft.com/office/drawing/2014/main" id="{8B436139-F5FB-410C-94B5-0B5D01559833}"/>
            </a:ext>
          </a:extLst>
        </xdr:cNvPr>
        <xdr:cNvSpPr/>
      </xdr:nvSpPr>
      <xdr:spPr>
        <a:xfrm>
          <a:off x="11960225" y="486475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27273</xdr:rowOff>
    </xdr:from>
    <xdr:to>
      <xdr:col>64</xdr:col>
      <xdr:colOff>123825</xdr:colOff>
      <xdr:row>30</xdr:row>
      <xdr:rowOff>128873</xdr:rowOff>
    </xdr:to>
    <xdr:sp macro="" textlink="">
      <xdr:nvSpPr>
        <xdr:cNvPr id="127" name="フローチャート: 判断 126">
          <a:extLst>
            <a:ext uri="{FF2B5EF4-FFF2-40B4-BE49-F238E27FC236}">
              <a16:creationId xmlns:a16="http://schemas.microsoft.com/office/drawing/2014/main" id="{62F104F2-F043-457C-A408-E233E472FD2C}"/>
            </a:ext>
          </a:extLst>
        </xdr:cNvPr>
        <xdr:cNvSpPr/>
      </xdr:nvSpPr>
      <xdr:spPr>
        <a:xfrm>
          <a:off x="11274425" y="488819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33560</xdr:rowOff>
    </xdr:from>
    <xdr:to>
      <xdr:col>60</xdr:col>
      <xdr:colOff>123825</xdr:colOff>
      <xdr:row>29</xdr:row>
      <xdr:rowOff>135160</xdr:rowOff>
    </xdr:to>
    <xdr:sp macro="" textlink="">
      <xdr:nvSpPr>
        <xdr:cNvPr id="128" name="フローチャート: 判断 127">
          <a:extLst>
            <a:ext uri="{FF2B5EF4-FFF2-40B4-BE49-F238E27FC236}">
              <a16:creationId xmlns:a16="http://schemas.microsoft.com/office/drawing/2014/main" id="{5A24CA30-DB0B-480E-A6BE-1A65BB202DC0}"/>
            </a:ext>
          </a:extLst>
        </xdr:cNvPr>
        <xdr:cNvSpPr/>
      </xdr:nvSpPr>
      <xdr:spPr>
        <a:xfrm>
          <a:off x="10588625" y="472621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45BC4367-2ACB-4A84-9801-7EE08DF68515}"/>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556905FD-A5D1-4C44-9C25-42EE7E89FD49}"/>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A6751D4A-3FFA-42C6-800C-99656E950B7E}"/>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E2E3ACB8-17FD-4672-BEC3-7D7B4EE8E90D}"/>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44F6C0B6-5E60-43C3-948A-056CE9C4FB94}"/>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108204</xdr:rowOff>
    </xdr:from>
    <xdr:to>
      <xdr:col>76</xdr:col>
      <xdr:colOff>73025</xdr:colOff>
      <xdr:row>28</xdr:row>
      <xdr:rowOff>38354</xdr:rowOff>
    </xdr:to>
    <xdr:sp macro="" textlink="">
      <xdr:nvSpPr>
        <xdr:cNvPr id="134" name="楕円 133">
          <a:extLst>
            <a:ext uri="{FF2B5EF4-FFF2-40B4-BE49-F238E27FC236}">
              <a16:creationId xmlns:a16="http://schemas.microsoft.com/office/drawing/2014/main" id="{6660D99E-DEE6-4850-B1CB-70486778474E}"/>
            </a:ext>
          </a:extLst>
        </xdr:cNvPr>
        <xdr:cNvSpPr/>
      </xdr:nvSpPr>
      <xdr:spPr>
        <a:xfrm>
          <a:off x="13293725" y="447700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131081</xdr:rowOff>
    </xdr:from>
    <xdr:ext cx="560923" cy="259045"/>
    <xdr:sp macro="" textlink="">
      <xdr:nvSpPr>
        <xdr:cNvPr id="135" name="債務償還比率該当値テキスト">
          <a:extLst>
            <a:ext uri="{FF2B5EF4-FFF2-40B4-BE49-F238E27FC236}">
              <a16:creationId xmlns:a16="http://schemas.microsoft.com/office/drawing/2014/main" id="{05AC87D8-DAA7-4A4A-AB83-8A2C419BBE6B}"/>
            </a:ext>
          </a:extLst>
        </xdr:cNvPr>
        <xdr:cNvSpPr txBox="1"/>
      </xdr:nvSpPr>
      <xdr:spPr>
        <a:xfrm>
          <a:off x="13379450" y="434113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81037</xdr:rowOff>
    </xdr:from>
    <xdr:to>
      <xdr:col>72</xdr:col>
      <xdr:colOff>123825</xdr:colOff>
      <xdr:row>28</xdr:row>
      <xdr:rowOff>11187</xdr:rowOff>
    </xdr:to>
    <xdr:sp macro="" textlink="">
      <xdr:nvSpPr>
        <xdr:cNvPr id="136" name="楕円 135">
          <a:extLst>
            <a:ext uri="{FF2B5EF4-FFF2-40B4-BE49-F238E27FC236}">
              <a16:creationId xmlns:a16="http://schemas.microsoft.com/office/drawing/2014/main" id="{167B54A2-DC3A-44DD-9CC7-01DDB121B5E7}"/>
            </a:ext>
          </a:extLst>
        </xdr:cNvPr>
        <xdr:cNvSpPr/>
      </xdr:nvSpPr>
      <xdr:spPr>
        <a:xfrm>
          <a:off x="12646025" y="445618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131837</xdr:rowOff>
    </xdr:from>
    <xdr:to>
      <xdr:col>76</xdr:col>
      <xdr:colOff>22225</xdr:colOff>
      <xdr:row>27</xdr:row>
      <xdr:rowOff>159004</xdr:rowOff>
    </xdr:to>
    <xdr:cxnSp macro="">
      <xdr:nvCxnSpPr>
        <xdr:cNvPr id="137" name="直線コネクタ 136">
          <a:extLst>
            <a:ext uri="{FF2B5EF4-FFF2-40B4-BE49-F238E27FC236}">
              <a16:creationId xmlns:a16="http://schemas.microsoft.com/office/drawing/2014/main" id="{A3B944C2-24FE-44FC-948C-20D4B7E57C9F}"/>
            </a:ext>
          </a:extLst>
        </xdr:cNvPr>
        <xdr:cNvCxnSpPr/>
      </xdr:nvCxnSpPr>
      <xdr:spPr>
        <a:xfrm>
          <a:off x="12693650" y="4503812"/>
          <a:ext cx="638175" cy="3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25093</xdr:rowOff>
    </xdr:from>
    <xdr:to>
      <xdr:col>68</xdr:col>
      <xdr:colOff>123825</xdr:colOff>
      <xdr:row>28</xdr:row>
      <xdr:rowOff>126693</xdr:rowOff>
    </xdr:to>
    <xdr:sp macro="" textlink="">
      <xdr:nvSpPr>
        <xdr:cNvPr id="138" name="楕円 137">
          <a:extLst>
            <a:ext uri="{FF2B5EF4-FFF2-40B4-BE49-F238E27FC236}">
              <a16:creationId xmlns:a16="http://schemas.microsoft.com/office/drawing/2014/main" id="{CE536FE1-9AE6-41B3-B24F-EB8BC12BF1A0}"/>
            </a:ext>
          </a:extLst>
        </xdr:cNvPr>
        <xdr:cNvSpPr/>
      </xdr:nvSpPr>
      <xdr:spPr>
        <a:xfrm>
          <a:off x="11960225" y="456216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131837</xdr:rowOff>
    </xdr:from>
    <xdr:to>
      <xdr:col>72</xdr:col>
      <xdr:colOff>73025</xdr:colOff>
      <xdr:row>28</xdr:row>
      <xdr:rowOff>75893</xdr:rowOff>
    </xdr:to>
    <xdr:cxnSp macro="">
      <xdr:nvCxnSpPr>
        <xdr:cNvPr id="139" name="直線コネクタ 138">
          <a:extLst>
            <a:ext uri="{FF2B5EF4-FFF2-40B4-BE49-F238E27FC236}">
              <a16:creationId xmlns:a16="http://schemas.microsoft.com/office/drawing/2014/main" id="{CED5AA58-BCF6-4C59-AB73-40A754100462}"/>
            </a:ext>
          </a:extLst>
        </xdr:cNvPr>
        <xdr:cNvCxnSpPr/>
      </xdr:nvCxnSpPr>
      <xdr:spPr>
        <a:xfrm flipV="1">
          <a:off x="12007850" y="4503812"/>
          <a:ext cx="685800" cy="10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20595</xdr:rowOff>
    </xdr:from>
    <xdr:to>
      <xdr:col>64</xdr:col>
      <xdr:colOff>123825</xdr:colOff>
      <xdr:row>28</xdr:row>
      <xdr:rowOff>122195</xdr:rowOff>
    </xdr:to>
    <xdr:sp macro="" textlink="">
      <xdr:nvSpPr>
        <xdr:cNvPr id="140" name="楕円 139">
          <a:extLst>
            <a:ext uri="{FF2B5EF4-FFF2-40B4-BE49-F238E27FC236}">
              <a16:creationId xmlns:a16="http://schemas.microsoft.com/office/drawing/2014/main" id="{37D73914-5EA0-4ED1-AFBD-D45E4A88CEC3}"/>
            </a:ext>
          </a:extLst>
        </xdr:cNvPr>
        <xdr:cNvSpPr/>
      </xdr:nvSpPr>
      <xdr:spPr>
        <a:xfrm>
          <a:off x="11274425" y="455449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71395</xdr:rowOff>
    </xdr:from>
    <xdr:to>
      <xdr:col>68</xdr:col>
      <xdr:colOff>73025</xdr:colOff>
      <xdr:row>28</xdr:row>
      <xdr:rowOff>75893</xdr:rowOff>
    </xdr:to>
    <xdr:cxnSp macro="">
      <xdr:nvCxnSpPr>
        <xdr:cNvPr id="141" name="直線コネクタ 140">
          <a:extLst>
            <a:ext uri="{FF2B5EF4-FFF2-40B4-BE49-F238E27FC236}">
              <a16:creationId xmlns:a16="http://schemas.microsoft.com/office/drawing/2014/main" id="{F48CA0E7-DC1A-4C48-B510-E7A2DBF362F2}"/>
            </a:ext>
          </a:extLst>
        </xdr:cNvPr>
        <xdr:cNvCxnSpPr/>
      </xdr:nvCxnSpPr>
      <xdr:spPr>
        <a:xfrm>
          <a:off x="11322050" y="4602120"/>
          <a:ext cx="685800" cy="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124577</xdr:rowOff>
    </xdr:from>
    <xdr:to>
      <xdr:col>60</xdr:col>
      <xdr:colOff>123825</xdr:colOff>
      <xdr:row>28</xdr:row>
      <xdr:rowOff>54727</xdr:rowOff>
    </xdr:to>
    <xdr:sp macro="" textlink="">
      <xdr:nvSpPr>
        <xdr:cNvPr id="142" name="楕円 141">
          <a:extLst>
            <a:ext uri="{FF2B5EF4-FFF2-40B4-BE49-F238E27FC236}">
              <a16:creationId xmlns:a16="http://schemas.microsoft.com/office/drawing/2014/main" id="{C98EFE57-D9DD-4EFF-8F24-CCABB7BF6C95}"/>
            </a:ext>
          </a:extLst>
        </xdr:cNvPr>
        <xdr:cNvSpPr/>
      </xdr:nvSpPr>
      <xdr:spPr>
        <a:xfrm>
          <a:off x="10588625" y="449337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3927</xdr:rowOff>
    </xdr:from>
    <xdr:to>
      <xdr:col>64</xdr:col>
      <xdr:colOff>73025</xdr:colOff>
      <xdr:row>28</xdr:row>
      <xdr:rowOff>71395</xdr:rowOff>
    </xdr:to>
    <xdr:cxnSp macro="">
      <xdr:nvCxnSpPr>
        <xdr:cNvPr id="143" name="直線コネクタ 142">
          <a:extLst>
            <a:ext uri="{FF2B5EF4-FFF2-40B4-BE49-F238E27FC236}">
              <a16:creationId xmlns:a16="http://schemas.microsoft.com/office/drawing/2014/main" id="{4CCBE6DD-A889-4107-B9D2-517653FDAC5A}"/>
            </a:ext>
          </a:extLst>
        </xdr:cNvPr>
        <xdr:cNvCxnSpPr/>
      </xdr:nvCxnSpPr>
      <xdr:spPr>
        <a:xfrm>
          <a:off x="10636250" y="4541002"/>
          <a:ext cx="685800" cy="6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30</xdr:row>
      <xdr:rowOff>104887</xdr:rowOff>
    </xdr:from>
    <xdr:ext cx="560923" cy="259045"/>
    <xdr:sp macro="" textlink="">
      <xdr:nvSpPr>
        <xdr:cNvPr id="144" name="n_1aveValue債務償還比率">
          <a:extLst>
            <a:ext uri="{FF2B5EF4-FFF2-40B4-BE49-F238E27FC236}">
              <a16:creationId xmlns:a16="http://schemas.microsoft.com/office/drawing/2014/main" id="{4B1C5382-E364-4122-8A94-CD944332F151}"/>
            </a:ext>
          </a:extLst>
        </xdr:cNvPr>
        <xdr:cNvSpPr txBox="1"/>
      </xdr:nvSpPr>
      <xdr:spPr>
        <a:xfrm>
          <a:off x="12441763" y="49594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30</xdr:row>
      <xdr:rowOff>102908</xdr:rowOff>
    </xdr:from>
    <xdr:ext cx="560923" cy="259045"/>
    <xdr:sp macro="" textlink="">
      <xdr:nvSpPr>
        <xdr:cNvPr id="145" name="n_2aveValue債務償還比率">
          <a:extLst>
            <a:ext uri="{FF2B5EF4-FFF2-40B4-BE49-F238E27FC236}">
              <a16:creationId xmlns:a16="http://schemas.microsoft.com/office/drawing/2014/main" id="{BE993748-A2EF-4917-A563-14C548920647}"/>
            </a:ext>
          </a:extLst>
        </xdr:cNvPr>
        <xdr:cNvSpPr txBox="1"/>
      </xdr:nvSpPr>
      <xdr:spPr>
        <a:xfrm>
          <a:off x="11765488" y="49638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30</xdr:row>
      <xdr:rowOff>120000</xdr:rowOff>
    </xdr:from>
    <xdr:ext cx="560923" cy="259045"/>
    <xdr:sp macro="" textlink="">
      <xdr:nvSpPr>
        <xdr:cNvPr id="146" name="n_3aveValue債務償還比率">
          <a:extLst>
            <a:ext uri="{FF2B5EF4-FFF2-40B4-BE49-F238E27FC236}">
              <a16:creationId xmlns:a16="http://schemas.microsoft.com/office/drawing/2014/main" id="{541F51A2-3F2E-46B6-B4F0-9A00D27EE6F3}"/>
            </a:ext>
          </a:extLst>
        </xdr:cNvPr>
        <xdr:cNvSpPr txBox="1"/>
      </xdr:nvSpPr>
      <xdr:spPr>
        <a:xfrm>
          <a:off x="11079688" y="49809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29</xdr:row>
      <xdr:rowOff>126287</xdr:rowOff>
    </xdr:from>
    <xdr:ext cx="560923" cy="259045"/>
    <xdr:sp macro="" textlink="">
      <xdr:nvSpPr>
        <xdr:cNvPr id="147" name="n_4aveValue債務償還比率">
          <a:extLst>
            <a:ext uri="{FF2B5EF4-FFF2-40B4-BE49-F238E27FC236}">
              <a16:creationId xmlns:a16="http://schemas.microsoft.com/office/drawing/2014/main" id="{355396FF-8EBB-48D5-B154-84C154C87A46}"/>
            </a:ext>
          </a:extLst>
        </xdr:cNvPr>
        <xdr:cNvSpPr txBox="1"/>
      </xdr:nvSpPr>
      <xdr:spPr>
        <a:xfrm>
          <a:off x="10393888" y="48189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26</xdr:row>
      <xdr:rowOff>27714</xdr:rowOff>
    </xdr:from>
    <xdr:ext cx="560923" cy="259045"/>
    <xdr:sp macro="" textlink="">
      <xdr:nvSpPr>
        <xdr:cNvPr id="148" name="n_1mainValue債務償還比率">
          <a:extLst>
            <a:ext uri="{FF2B5EF4-FFF2-40B4-BE49-F238E27FC236}">
              <a16:creationId xmlns:a16="http://schemas.microsoft.com/office/drawing/2014/main" id="{20954D66-F8F8-4162-9EF5-C137CE175B9E}"/>
            </a:ext>
          </a:extLst>
        </xdr:cNvPr>
        <xdr:cNvSpPr txBox="1"/>
      </xdr:nvSpPr>
      <xdr:spPr>
        <a:xfrm>
          <a:off x="12441763" y="424093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26</xdr:row>
      <xdr:rowOff>143220</xdr:rowOff>
    </xdr:from>
    <xdr:ext cx="560923" cy="259045"/>
    <xdr:sp macro="" textlink="">
      <xdr:nvSpPr>
        <xdr:cNvPr id="149" name="n_2mainValue債務償還比率">
          <a:extLst>
            <a:ext uri="{FF2B5EF4-FFF2-40B4-BE49-F238E27FC236}">
              <a16:creationId xmlns:a16="http://schemas.microsoft.com/office/drawing/2014/main" id="{489C7EF2-8D15-4D1B-91F4-501A87A8C7BD}"/>
            </a:ext>
          </a:extLst>
        </xdr:cNvPr>
        <xdr:cNvSpPr txBox="1"/>
      </xdr:nvSpPr>
      <xdr:spPr>
        <a:xfrm>
          <a:off x="11765488" y="435009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26</xdr:row>
      <xdr:rowOff>138722</xdr:rowOff>
    </xdr:from>
    <xdr:ext cx="560923" cy="259045"/>
    <xdr:sp macro="" textlink="">
      <xdr:nvSpPr>
        <xdr:cNvPr id="150" name="n_3mainValue債務償還比率">
          <a:extLst>
            <a:ext uri="{FF2B5EF4-FFF2-40B4-BE49-F238E27FC236}">
              <a16:creationId xmlns:a16="http://schemas.microsoft.com/office/drawing/2014/main" id="{14382885-D675-47B2-9F20-9E419762937F}"/>
            </a:ext>
          </a:extLst>
        </xdr:cNvPr>
        <xdr:cNvSpPr txBox="1"/>
      </xdr:nvSpPr>
      <xdr:spPr>
        <a:xfrm>
          <a:off x="11079688" y="435194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26</xdr:row>
      <xdr:rowOff>71254</xdr:rowOff>
    </xdr:from>
    <xdr:ext cx="560923" cy="259045"/>
    <xdr:sp macro="" textlink="">
      <xdr:nvSpPr>
        <xdr:cNvPr id="151" name="n_4mainValue債務償還比率">
          <a:extLst>
            <a:ext uri="{FF2B5EF4-FFF2-40B4-BE49-F238E27FC236}">
              <a16:creationId xmlns:a16="http://schemas.microsoft.com/office/drawing/2014/main" id="{A5467F84-F806-42E7-A6CC-0295BC29065B}"/>
            </a:ext>
          </a:extLst>
        </xdr:cNvPr>
        <xdr:cNvSpPr txBox="1"/>
      </xdr:nvSpPr>
      <xdr:spPr>
        <a:xfrm>
          <a:off x="10393888" y="42781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2" name="正方形/長方形 151">
          <a:extLst>
            <a:ext uri="{FF2B5EF4-FFF2-40B4-BE49-F238E27FC236}">
              <a16:creationId xmlns:a16="http://schemas.microsoft.com/office/drawing/2014/main" id="{BA209C81-5033-4515-92A2-B306BC6BA65B}"/>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3" name="正方形/長方形 152">
          <a:extLst>
            <a:ext uri="{FF2B5EF4-FFF2-40B4-BE49-F238E27FC236}">
              <a16:creationId xmlns:a16="http://schemas.microsoft.com/office/drawing/2014/main" id="{D8A29111-5643-4E5C-9B27-DBEC479A2AE4}"/>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4" name="テキスト ボックス 153">
          <a:extLst>
            <a:ext uri="{FF2B5EF4-FFF2-40B4-BE49-F238E27FC236}">
              <a16:creationId xmlns:a16="http://schemas.microsoft.com/office/drawing/2014/main" id="{4AE49AC8-614B-46A6-9F76-84EB9654B6F6}"/>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5" name="テキスト ボックス 154">
          <a:extLst>
            <a:ext uri="{FF2B5EF4-FFF2-40B4-BE49-F238E27FC236}">
              <a16:creationId xmlns:a16="http://schemas.microsoft.com/office/drawing/2014/main" id="{221FF860-C447-40C2-A65D-F5BD59B09834}"/>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6" name="テキスト ボックス 155">
          <a:extLst>
            <a:ext uri="{FF2B5EF4-FFF2-40B4-BE49-F238E27FC236}">
              <a16:creationId xmlns:a16="http://schemas.microsoft.com/office/drawing/2014/main" id="{8810B5B4-F2C0-405F-B8F8-5EFDB6989229}"/>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7" name="テキスト ボックス 156">
          <a:extLst>
            <a:ext uri="{FF2B5EF4-FFF2-40B4-BE49-F238E27FC236}">
              <a16:creationId xmlns:a16="http://schemas.microsoft.com/office/drawing/2014/main" id="{D9896D79-8A10-48AF-8676-044BC0D7F9AE}"/>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6C4CEE0-97DC-40AB-A87B-12747B3F72AF}"/>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898A6F4-B92E-4465-8915-48011C957DBC}"/>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6AA202D-A904-4F31-9A12-7F6F2F858815}"/>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E0F749A-49A3-42F3-8635-DB8E0C3B0618}"/>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3C12751-A8F6-4444-89FD-3FBD050A62D5}"/>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9700858-D2AC-4445-8C12-7DD2C002DEDB}"/>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368DF68-4ADB-4C32-AA45-A7374F57CD53}"/>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DA21B42-5916-4E16-B5B3-FD8F2A0E665B}"/>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05B3F7E-0E30-4A8F-B84B-BCEB4C4E64A4}"/>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50B1A25-900C-4DB6-9377-B5E69111BA4C}"/>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1,369,882
1,352,180
6,112.53
630,560,989
612,769,567
9,011,579
371,740,097
1,226,633,573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377B254-D75F-4B96-BCE3-E6DEDBC0B589}"/>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53B6B1F-AF1C-4F6C-8AF2-4B5FDB9BC9DC}"/>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9203AFB-EB05-44CA-A28D-A45EAF9F70E6}"/>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206.7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ED947A5-D7FA-4FEB-AFEB-0512B999D5D1}"/>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F40E426-B202-4C69-8895-968761CF6E02}"/>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B83C370-31AE-4248-B9DC-5300F50B117C}"/>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AF2FFCF-175B-4F25-85E0-30F9356D1D67}"/>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EBB7DA5-773A-466B-953C-A2A970C212F6}"/>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0A09891-2DFB-4817-9848-130AF9BC1EE0}"/>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B7AB62C-33DE-4172-B161-A62B5B02C16D}"/>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E99B3C4-E037-4DEE-9212-4E2466C2BE26}"/>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4BBDA13-7942-48CC-89DE-848A5E72DE4E}"/>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AB95126-4CB1-4D39-B494-B7E9E8E3C79C}"/>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5E0FC86-64AA-4E0A-8AE8-B1A1B3AC8B27}"/>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361592D-2C66-4D2F-BABD-B4258687C9B1}"/>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B1B4721-6C52-478B-B4BD-A30CA502B65D}"/>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86243EE-1A6C-4C28-A0D1-17D9CA1E03A9}"/>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4F773DB5-1076-4BBE-9309-472E9D58DCB1}"/>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17F35029-24C7-43D8-B99C-8DCC3714C777}"/>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5D7954F8-5544-47F4-91BD-0A07FAA1F66C}"/>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BD32C55E-D398-4F1C-BE5D-CA4ABB6EF923}"/>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C324D1F5-A822-4FC9-AD20-871DD68A5316}"/>
            </a:ext>
          </a:extLst>
        </xdr:cNvPr>
        <xdr:cNvSpPr txBox="1"/>
      </xdr:nvSpPr>
      <xdr:spPr>
        <a:xfrm>
          <a:off x="638175" y="3362325"/>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7965B163-F006-4831-8034-BEB0DC94A746}"/>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D1CC77F0-AADC-4A69-B3FE-31280011DF76}"/>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FADC0347-C224-4FB4-9EF1-0ACD305650E2}"/>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F8F40D97-CDE8-4A68-86A2-2503AFF9893D}"/>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1AFF12C3-0A66-4FD9-BBF6-FAF879AC86C5}"/>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1A8924AD-836E-4BE2-9684-6E818279F4D7}"/>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F82274C-1634-43E8-9261-6CE84E8FA1CB}"/>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033549C-0A6D-4326-A205-58EDD48410E5}"/>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EEAC328-93B6-4D34-8579-7DF7B052FAD4}"/>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27F448A-9604-44E4-BA0B-34D58FCF595B}"/>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8BA47BF-05D2-4512-A665-DF9390DE42AD}"/>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D35E174B-AEFC-4A8E-8EBB-1743F4A6CDB4}"/>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698B927-6FB3-48C2-B70F-56227E7B1B1C}"/>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81A2E47-D9E0-46D6-97C9-5BBF2FD9303E}"/>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0ED6BC2-55FA-407E-A0DF-4CE88CD95CBE}"/>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CDC7228-8488-4CAD-93E6-631F41AC11DD}"/>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70B3711-5F95-4BD9-A53A-43EC235B0C6A}"/>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3F86B9D-82A8-4DA1-920C-E5921B8C175D}"/>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2BBA90A-8FAF-4E1A-BC2F-8F51D89CFE18}"/>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20152AF0-9E7F-4C5B-B058-3F9B19CCDE37}"/>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EBB1DAD-6485-49F6-8584-02DD0B0F9E58}"/>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C64AE359-8E0F-49EC-8897-BCEA5C413B09}"/>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97C7BAC-19E7-48E0-8407-31A3A99DA8D0}"/>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72390</xdr:rowOff>
    </xdr:from>
    <xdr:to>
      <xdr:col>24</xdr:col>
      <xdr:colOff>62865</xdr:colOff>
      <xdr:row>41</xdr:row>
      <xdr:rowOff>95250</xdr:rowOff>
    </xdr:to>
    <xdr:cxnSp macro="">
      <xdr:nvCxnSpPr>
        <xdr:cNvPr id="57" name="直線コネクタ 56">
          <a:extLst>
            <a:ext uri="{FF2B5EF4-FFF2-40B4-BE49-F238E27FC236}">
              <a16:creationId xmlns:a16="http://schemas.microsoft.com/office/drawing/2014/main" id="{8DF45AB7-527A-4CA6-A14A-B47581F01929}"/>
            </a:ext>
          </a:extLst>
        </xdr:cNvPr>
        <xdr:cNvCxnSpPr/>
      </xdr:nvCxnSpPr>
      <xdr:spPr>
        <a:xfrm flipV="1">
          <a:off x="4179570" y="5574665"/>
          <a:ext cx="1270" cy="1159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99077</xdr:rowOff>
    </xdr:from>
    <xdr:ext cx="405111" cy="259045"/>
    <xdr:sp macro="" textlink="">
      <xdr:nvSpPr>
        <xdr:cNvPr id="58" name="【道路】&#10;有形固定資産減価償却率最小値テキスト">
          <a:extLst>
            <a:ext uri="{FF2B5EF4-FFF2-40B4-BE49-F238E27FC236}">
              <a16:creationId xmlns:a16="http://schemas.microsoft.com/office/drawing/2014/main" id="{0AC289C3-6E9A-4E6C-81FE-AC0AD2E496BF}"/>
            </a:ext>
          </a:extLst>
        </xdr:cNvPr>
        <xdr:cNvSpPr txBox="1"/>
      </xdr:nvSpPr>
      <xdr:spPr>
        <a:xfrm>
          <a:off x="4229100" y="674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95250</xdr:rowOff>
    </xdr:from>
    <xdr:to>
      <xdr:col>24</xdr:col>
      <xdr:colOff>152400</xdr:colOff>
      <xdr:row>41</xdr:row>
      <xdr:rowOff>95250</xdr:rowOff>
    </xdr:to>
    <xdr:cxnSp macro="">
      <xdr:nvCxnSpPr>
        <xdr:cNvPr id="59" name="直線コネクタ 58">
          <a:extLst>
            <a:ext uri="{FF2B5EF4-FFF2-40B4-BE49-F238E27FC236}">
              <a16:creationId xmlns:a16="http://schemas.microsoft.com/office/drawing/2014/main" id="{289B196E-CC34-4F9C-897F-569B280E3D87}"/>
            </a:ext>
          </a:extLst>
        </xdr:cNvPr>
        <xdr:cNvCxnSpPr/>
      </xdr:nvCxnSpPr>
      <xdr:spPr>
        <a:xfrm>
          <a:off x="4105275" y="67341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19067</xdr:rowOff>
    </xdr:from>
    <xdr:ext cx="405111" cy="259045"/>
    <xdr:sp macro="" textlink="">
      <xdr:nvSpPr>
        <xdr:cNvPr id="60" name="【道路】&#10;有形固定資産減価償却率最大値テキスト">
          <a:extLst>
            <a:ext uri="{FF2B5EF4-FFF2-40B4-BE49-F238E27FC236}">
              <a16:creationId xmlns:a16="http://schemas.microsoft.com/office/drawing/2014/main" id="{48146938-BCF9-450B-9113-41156E6687D5}"/>
            </a:ext>
          </a:extLst>
        </xdr:cNvPr>
        <xdr:cNvSpPr txBox="1"/>
      </xdr:nvSpPr>
      <xdr:spPr>
        <a:xfrm>
          <a:off x="4229100" y="5362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72390</xdr:rowOff>
    </xdr:from>
    <xdr:to>
      <xdr:col>24</xdr:col>
      <xdr:colOff>152400</xdr:colOff>
      <xdr:row>34</xdr:row>
      <xdr:rowOff>72390</xdr:rowOff>
    </xdr:to>
    <xdr:cxnSp macro="">
      <xdr:nvCxnSpPr>
        <xdr:cNvPr id="61" name="直線コネクタ 60">
          <a:extLst>
            <a:ext uri="{FF2B5EF4-FFF2-40B4-BE49-F238E27FC236}">
              <a16:creationId xmlns:a16="http://schemas.microsoft.com/office/drawing/2014/main" id="{4FF29B59-F3D0-4DEC-881C-0512E1828531}"/>
            </a:ext>
          </a:extLst>
        </xdr:cNvPr>
        <xdr:cNvCxnSpPr/>
      </xdr:nvCxnSpPr>
      <xdr:spPr>
        <a:xfrm>
          <a:off x="4105275" y="557466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15257</xdr:rowOff>
    </xdr:from>
    <xdr:ext cx="405111" cy="259045"/>
    <xdr:sp macro="" textlink="">
      <xdr:nvSpPr>
        <xdr:cNvPr id="62" name="【道路】&#10;有形固定資産減価償却率平均値テキスト">
          <a:extLst>
            <a:ext uri="{FF2B5EF4-FFF2-40B4-BE49-F238E27FC236}">
              <a16:creationId xmlns:a16="http://schemas.microsoft.com/office/drawing/2014/main" id="{7F305A70-9410-4E8F-B7A7-AEB319275690}"/>
            </a:ext>
          </a:extLst>
        </xdr:cNvPr>
        <xdr:cNvSpPr txBox="1"/>
      </xdr:nvSpPr>
      <xdr:spPr>
        <a:xfrm>
          <a:off x="4229100" y="6165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36830</xdr:rowOff>
    </xdr:from>
    <xdr:to>
      <xdr:col>24</xdr:col>
      <xdr:colOff>114300</xdr:colOff>
      <xdr:row>38</xdr:row>
      <xdr:rowOff>138430</xdr:rowOff>
    </xdr:to>
    <xdr:sp macro="" textlink="">
      <xdr:nvSpPr>
        <xdr:cNvPr id="63" name="フローチャート: 判断 62">
          <a:extLst>
            <a:ext uri="{FF2B5EF4-FFF2-40B4-BE49-F238E27FC236}">
              <a16:creationId xmlns:a16="http://schemas.microsoft.com/office/drawing/2014/main" id="{2F0FCDAE-29B5-45B7-BE55-B196794B1161}"/>
            </a:ext>
          </a:extLst>
        </xdr:cNvPr>
        <xdr:cNvSpPr/>
      </xdr:nvSpPr>
      <xdr:spPr>
        <a:xfrm>
          <a:off x="4124325" y="61899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59690</xdr:rowOff>
    </xdr:from>
    <xdr:to>
      <xdr:col>20</xdr:col>
      <xdr:colOff>38100</xdr:colOff>
      <xdr:row>38</xdr:row>
      <xdr:rowOff>161290</xdr:rowOff>
    </xdr:to>
    <xdr:sp macro="" textlink="">
      <xdr:nvSpPr>
        <xdr:cNvPr id="64" name="フローチャート: 判断 63">
          <a:extLst>
            <a:ext uri="{FF2B5EF4-FFF2-40B4-BE49-F238E27FC236}">
              <a16:creationId xmlns:a16="http://schemas.microsoft.com/office/drawing/2014/main" id="{4FFCE75E-9D3D-4F9D-8222-268D81878EED}"/>
            </a:ext>
          </a:extLst>
        </xdr:cNvPr>
        <xdr:cNvSpPr/>
      </xdr:nvSpPr>
      <xdr:spPr>
        <a:xfrm>
          <a:off x="3381375" y="621284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5" name="フローチャート: 判断 64">
          <a:extLst>
            <a:ext uri="{FF2B5EF4-FFF2-40B4-BE49-F238E27FC236}">
              <a16:creationId xmlns:a16="http://schemas.microsoft.com/office/drawing/2014/main" id="{BF35896C-0AEF-4E33-9A07-3C8A7C2E95C6}"/>
            </a:ext>
          </a:extLst>
        </xdr:cNvPr>
        <xdr:cNvSpPr/>
      </xdr:nvSpPr>
      <xdr:spPr>
        <a:xfrm>
          <a:off x="2571750" y="617918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33020</xdr:rowOff>
    </xdr:from>
    <xdr:to>
      <xdr:col>10</xdr:col>
      <xdr:colOff>165100</xdr:colOff>
      <xdr:row>39</xdr:row>
      <xdr:rowOff>134620</xdr:rowOff>
    </xdr:to>
    <xdr:sp macro="" textlink="">
      <xdr:nvSpPr>
        <xdr:cNvPr id="66" name="フローチャート: 判断 65">
          <a:extLst>
            <a:ext uri="{FF2B5EF4-FFF2-40B4-BE49-F238E27FC236}">
              <a16:creationId xmlns:a16="http://schemas.microsoft.com/office/drawing/2014/main" id="{E759BD53-A27E-4691-83AB-00B072E5BE12}"/>
            </a:ext>
          </a:extLst>
        </xdr:cNvPr>
        <xdr:cNvSpPr/>
      </xdr:nvSpPr>
      <xdr:spPr>
        <a:xfrm>
          <a:off x="1781175" y="634492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F5639ED-A278-4DBF-B2DB-B99909EB6594}"/>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C84B6E3-7931-416E-9086-A691643712D7}"/>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29644CB-DD4E-4DB8-A8E0-524B8AF9D1A0}"/>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5E619E4-E07D-43CD-96DF-BB00431FD201}"/>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7D235F3-8F18-4BE0-BE91-ECC0AFF9ABB8}"/>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71120</xdr:rowOff>
    </xdr:from>
    <xdr:to>
      <xdr:col>24</xdr:col>
      <xdr:colOff>114300</xdr:colOff>
      <xdr:row>36</xdr:row>
      <xdr:rowOff>1270</xdr:rowOff>
    </xdr:to>
    <xdr:sp macro="" textlink="">
      <xdr:nvSpPr>
        <xdr:cNvPr id="72" name="楕円 71">
          <a:extLst>
            <a:ext uri="{FF2B5EF4-FFF2-40B4-BE49-F238E27FC236}">
              <a16:creationId xmlns:a16="http://schemas.microsoft.com/office/drawing/2014/main" id="{AD06FDE7-B505-485B-B4BC-D4042F62EE02}"/>
            </a:ext>
          </a:extLst>
        </xdr:cNvPr>
        <xdr:cNvSpPr/>
      </xdr:nvSpPr>
      <xdr:spPr>
        <a:xfrm>
          <a:off x="4124325" y="573532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93997</xdr:rowOff>
    </xdr:from>
    <xdr:ext cx="405111" cy="259045"/>
    <xdr:sp macro="" textlink="">
      <xdr:nvSpPr>
        <xdr:cNvPr id="73" name="【道路】&#10;有形固定資産減価償却率該当値テキスト">
          <a:extLst>
            <a:ext uri="{FF2B5EF4-FFF2-40B4-BE49-F238E27FC236}">
              <a16:creationId xmlns:a16="http://schemas.microsoft.com/office/drawing/2014/main" id="{3A106B26-2F18-4DD2-A616-1288B1F2D76C}"/>
            </a:ext>
          </a:extLst>
        </xdr:cNvPr>
        <xdr:cNvSpPr txBox="1"/>
      </xdr:nvSpPr>
      <xdr:spPr>
        <a:xfrm>
          <a:off x="4229100" y="55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166370</xdr:rowOff>
    </xdr:from>
    <xdr:to>
      <xdr:col>20</xdr:col>
      <xdr:colOff>38100</xdr:colOff>
      <xdr:row>35</xdr:row>
      <xdr:rowOff>96520</xdr:rowOff>
    </xdr:to>
    <xdr:sp macro="" textlink="">
      <xdr:nvSpPr>
        <xdr:cNvPr id="74" name="楕円 73">
          <a:extLst>
            <a:ext uri="{FF2B5EF4-FFF2-40B4-BE49-F238E27FC236}">
              <a16:creationId xmlns:a16="http://schemas.microsoft.com/office/drawing/2014/main" id="{D3CCC72C-93AB-41B9-A3BF-DA858833E9CB}"/>
            </a:ext>
          </a:extLst>
        </xdr:cNvPr>
        <xdr:cNvSpPr/>
      </xdr:nvSpPr>
      <xdr:spPr>
        <a:xfrm>
          <a:off x="3381375" y="56686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45720</xdr:rowOff>
    </xdr:from>
    <xdr:to>
      <xdr:col>24</xdr:col>
      <xdr:colOff>63500</xdr:colOff>
      <xdr:row>35</xdr:row>
      <xdr:rowOff>121920</xdr:rowOff>
    </xdr:to>
    <xdr:cxnSp macro="">
      <xdr:nvCxnSpPr>
        <xdr:cNvPr id="75" name="直線コネクタ 74">
          <a:extLst>
            <a:ext uri="{FF2B5EF4-FFF2-40B4-BE49-F238E27FC236}">
              <a16:creationId xmlns:a16="http://schemas.microsoft.com/office/drawing/2014/main" id="{36771B3F-C101-42E2-BF1D-B9110E50606A}"/>
            </a:ext>
          </a:extLst>
        </xdr:cNvPr>
        <xdr:cNvCxnSpPr/>
      </xdr:nvCxnSpPr>
      <xdr:spPr>
        <a:xfrm>
          <a:off x="3429000" y="5716270"/>
          <a:ext cx="7524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86360</xdr:rowOff>
    </xdr:from>
    <xdr:to>
      <xdr:col>15</xdr:col>
      <xdr:colOff>101600</xdr:colOff>
      <xdr:row>35</xdr:row>
      <xdr:rowOff>16510</xdr:rowOff>
    </xdr:to>
    <xdr:sp macro="" textlink="">
      <xdr:nvSpPr>
        <xdr:cNvPr id="76" name="楕円 75">
          <a:extLst>
            <a:ext uri="{FF2B5EF4-FFF2-40B4-BE49-F238E27FC236}">
              <a16:creationId xmlns:a16="http://schemas.microsoft.com/office/drawing/2014/main" id="{AEE4F2CF-51BD-403B-8B9B-7F2723B36E4D}"/>
            </a:ext>
          </a:extLst>
        </xdr:cNvPr>
        <xdr:cNvSpPr/>
      </xdr:nvSpPr>
      <xdr:spPr>
        <a:xfrm>
          <a:off x="2571750" y="55886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137160</xdr:rowOff>
    </xdr:from>
    <xdr:to>
      <xdr:col>19</xdr:col>
      <xdr:colOff>177800</xdr:colOff>
      <xdr:row>35</xdr:row>
      <xdr:rowOff>45720</xdr:rowOff>
    </xdr:to>
    <xdr:cxnSp macro="">
      <xdr:nvCxnSpPr>
        <xdr:cNvPr id="77" name="直線コネクタ 76">
          <a:extLst>
            <a:ext uri="{FF2B5EF4-FFF2-40B4-BE49-F238E27FC236}">
              <a16:creationId xmlns:a16="http://schemas.microsoft.com/office/drawing/2014/main" id="{61313973-130A-43BE-B80A-3FB7208CE0BA}"/>
            </a:ext>
          </a:extLst>
        </xdr:cNvPr>
        <xdr:cNvCxnSpPr/>
      </xdr:nvCxnSpPr>
      <xdr:spPr>
        <a:xfrm>
          <a:off x="2619375" y="5645785"/>
          <a:ext cx="809625"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2540</xdr:rowOff>
    </xdr:from>
    <xdr:to>
      <xdr:col>10</xdr:col>
      <xdr:colOff>165100</xdr:colOff>
      <xdr:row>34</xdr:row>
      <xdr:rowOff>104140</xdr:rowOff>
    </xdr:to>
    <xdr:sp macro="" textlink="">
      <xdr:nvSpPr>
        <xdr:cNvPr id="78" name="楕円 77">
          <a:extLst>
            <a:ext uri="{FF2B5EF4-FFF2-40B4-BE49-F238E27FC236}">
              <a16:creationId xmlns:a16="http://schemas.microsoft.com/office/drawing/2014/main" id="{9A7B4A84-F869-4D59-87A2-6814925C3FE6}"/>
            </a:ext>
          </a:extLst>
        </xdr:cNvPr>
        <xdr:cNvSpPr/>
      </xdr:nvSpPr>
      <xdr:spPr>
        <a:xfrm>
          <a:off x="1781175" y="550799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53340</xdr:rowOff>
    </xdr:from>
    <xdr:to>
      <xdr:col>15</xdr:col>
      <xdr:colOff>50800</xdr:colOff>
      <xdr:row>34</xdr:row>
      <xdr:rowOff>137160</xdr:rowOff>
    </xdr:to>
    <xdr:cxnSp macro="">
      <xdr:nvCxnSpPr>
        <xdr:cNvPr id="79" name="直線コネクタ 78">
          <a:extLst>
            <a:ext uri="{FF2B5EF4-FFF2-40B4-BE49-F238E27FC236}">
              <a16:creationId xmlns:a16="http://schemas.microsoft.com/office/drawing/2014/main" id="{02CB9CAE-24DD-43E9-89C3-59D6E0CDD662}"/>
            </a:ext>
          </a:extLst>
        </xdr:cNvPr>
        <xdr:cNvCxnSpPr/>
      </xdr:nvCxnSpPr>
      <xdr:spPr>
        <a:xfrm>
          <a:off x="1828800" y="5555615"/>
          <a:ext cx="790575" cy="9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152417</xdr:rowOff>
    </xdr:from>
    <xdr:ext cx="405111" cy="259045"/>
    <xdr:sp macro="" textlink="">
      <xdr:nvSpPr>
        <xdr:cNvPr id="80" name="n_1aveValue【道路】&#10;有形固定資産減価償却率">
          <a:extLst>
            <a:ext uri="{FF2B5EF4-FFF2-40B4-BE49-F238E27FC236}">
              <a16:creationId xmlns:a16="http://schemas.microsoft.com/office/drawing/2014/main" id="{BD2B802D-B409-47AF-9952-A2E4173F3966}"/>
            </a:ext>
          </a:extLst>
        </xdr:cNvPr>
        <xdr:cNvSpPr txBox="1"/>
      </xdr:nvSpPr>
      <xdr:spPr>
        <a:xfrm>
          <a:off x="3239144" y="630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121937</xdr:rowOff>
    </xdr:from>
    <xdr:ext cx="405111" cy="259045"/>
    <xdr:sp macro="" textlink="">
      <xdr:nvSpPr>
        <xdr:cNvPr id="81" name="n_2aveValue【道路】&#10;有形固定資産減価償却率">
          <a:extLst>
            <a:ext uri="{FF2B5EF4-FFF2-40B4-BE49-F238E27FC236}">
              <a16:creationId xmlns:a16="http://schemas.microsoft.com/office/drawing/2014/main" id="{277E64DF-D401-43F2-8124-FC167444FC62}"/>
            </a:ext>
          </a:extLst>
        </xdr:cNvPr>
        <xdr:cNvSpPr txBox="1"/>
      </xdr:nvSpPr>
      <xdr:spPr>
        <a:xfrm>
          <a:off x="2439044" y="6278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125747</xdr:rowOff>
    </xdr:from>
    <xdr:ext cx="405111" cy="259045"/>
    <xdr:sp macro="" textlink="">
      <xdr:nvSpPr>
        <xdr:cNvPr id="82" name="n_3aveValue【道路】&#10;有形固定資産減価償却率">
          <a:extLst>
            <a:ext uri="{FF2B5EF4-FFF2-40B4-BE49-F238E27FC236}">
              <a16:creationId xmlns:a16="http://schemas.microsoft.com/office/drawing/2014/main" id="{198E287A-61A6-4992-AECC-07BD8CEDDB71}"/>
            </a:ext>
          </a:extLst>
        </xdr:cNvPr>
        <xdr:cNvSpPr txBox="1"/>
      </xdr:nvSpPr>
      <xdr:spPr>
        <a:xfrm>
          <a:off x="1648469"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113047</xdr:rowOff>
    </xdr:from>
    <xdr:ext cx="405111" cy="259045"/>
    <xdr:sp macro="" textlink="">
      <xdr:nvSpPr>
        <xdr:cNvPr id="83" name="n_1mainValue【道路】&#10;有形固定資産減価償却率">
          <a:extLst>
            <a:ext uri="{FF2B5EF4-FFF2-40B4-BE49-F238E27FC236}">
              <a16:creationId xmlns:a16="http://schemas.microsoft.com/office/drawing/2014/main" id="{12F688B6-91AD-4D66-9A70-D9D8204F8C5F}"/>
            </a:ext>
          </a:extLst>
        </xdr:cNvPr>
        <xdr:cNvSpPr txBox="1"/>
      </xdr:nvSpPr>
      <xdr:spPr>
        <a:xfrm>
          <a:off x="3239144" y="545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33037</xdr:rowOff>
    </xdr:from>
    <xdr:ext cx="405111" cy="259045"/>
    <xdr:sp macro="" textlink="">
      <xdr:nvSpPr>
        <xdr:cNvPr id="84" name="n_2mainValue【道路】&#10;有形固定資産減価償却率">
          <a:extLst>
            <a:ext uri="{FF2B5EF4-FFF2-40B4-BE49-F238E27FC236}">
              <a16:creationId xmlns:a16="http://schemas.microsoft.com/office/drawing/2014/main" id="{3659B9A5-AC45-48E0-B82B-FA1ECBBEBB67}"/>
            </a:ext>
          </a:extLst>
        </xdr:cNvPr>
        <xdr:cNvSpPr txBox="1"/>
      </xdr:nvSpPr>
      <xdr:spPr>
        <a:xfrm>
          <a:off x="2439044" y="5373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120667</xdr:rowOff>
    </xdr:from>
    <xdr:ext cx="405111" cy="259045"/>
    <xdr:sp macro="" textlink="">
      <xdr:nvSpPr>
        <xdr:cNvPr id="85" name="n_3mainValue【道路】&#10;有形固定資産減価償却率">
          <a:extLst>
            <a:ext uri="{FF2B5EF4-FFF2-40B4-BE49-F238E27FC236}">
              <a16:creationId xmlns:a16="http://schemas.microsoft.com/office/drawing/2014/main" id="{6C5C1E78-435A-4B3F-AC63-D4562D91A6BF}"/>
            </a:ext>
          </a:extLst>
        </xdr:cNvPr>
        <xdr:cNvSpPr txBox="1"/>
      </xdr:nvSpPr>
      <xdr:spPr>
        <a:xfrm>
          <a:off x="1648469" y="5305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F52A12FB-1E5D-4E4D-BDF3-C285D1433743}"/>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7" name="正方形/長方形 86">
          <a:extLst>
            <a:ext uri="{FF2B5EF4-FFF2-40B4-BE49-F238E27FC236}">
              <a16:creationId xmlns:a16="http://schemas.microsoft.com/office/drawing/2014/main" id="{5B5B00FA-6587-46CD-A377-6A3FBD7B3CD0}"/>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8" name="正方形/長方形 87">
          <a:extLst>
            <a:ext uri="{FF2B5EF4-FFF2-40B4-BE49-F238E27FC236}">
              <a16:creationId xmlns:a16="http://schemas.microsoft.com/office/drawing/2014/main" id="{BF182A62-A571-4462-89E5-BF6BC87B9612}"/>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9" name="正方形/長方形 88">
          <a:extLst>
            <a:ext uri="{FF2B5EF4-FFF2-40B4-BE49-F238E27FC236}">
              <a16:creationId xmlns:a16="http://schemas.microsoft.com/office/drawing/2014/main" id="{4CF0F87F-6DE5-4D21-8528-24003A6CC381}"/>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0" name="正方形/長方形 89">
          <a:extLst>
            <a:ext uri="{FF2B5EF4-FFF2-40B4-BE49-F238E27FC236}">
              <a16:creationId xmlns:a16="http://schemas.microsoft.com/office/drawing/2014/main" id="{3ADB6D32-883C-4322-AB24-A80A8467D4D7}"/>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a:extLst>
            <a:ext uri="{FF2B5EF4-FFF2-40B4-BE49-F238E27FC236}">
              <a16:creationId xmlns:a16="http://schemas.microsoft.com/office/drawing/2014/main" id="{38F7387F-49E1-439A-91FF-D951416FACEE}"/>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92" name="テキスト ボックス 91">
          <a:extLst>
            <a:ext uri="{FF2B5EF4-FFF2-40B4-BE49-F238E27FC236}">
              <a16:creationId xmlns:a16="http://schemas.microsoft.com/office/drawing/2014/main" id="{9E784553-5BF7-42D7-8856-2EF7CF844D26}"/>
            </a:ext>
          </a:extLst>
        </xdr:cNvPr>
        <xdr:cNvSpPr txBox="1"/>
      </xdr:nvSpPr>
      <xdr:spPr>
        <a:xfrm>
          <a:off x="5915025" y="48577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a:extLst>
            <a:ext uri="{FF2B5EF4-FFF2-40B4-BE49-F238E27FC236}">
              <a16:creationId xmlns:a16="http://schemas.microsoft.com/office/drawing/2014/main" id="{6CA2ABBE-FA69-4F8F-B5FB-A15887584DC8}"/>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a:extLst>
            <a:ext uri="{FF2B5EF4-FFF2-40B4-BE49-F238E27FC236}">
              <a16:creationId xmlns:a16="http://schemas.microsoft.com/office/drawing/2014/main" id="{12CA2909-0C3A-4B1A-9159-7917AC2E965D}"/>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a:extLst>
            <a:ext uri="{FF2B5EF4-FFF2-40B4-BE49-F238E27FC236}">
              <a16:creationId xmlns:a16="http://schemas.microsoft.com/office/drawing/2014/main" id="{E176BCC7-4AFA-45AB-B810-79D95226B05D}"/>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a:extLst>
            <a:ext uri="{FF2B5EF4-FFF2-40B4-BE49-F238E27FC236}">
              <a16:creationId xmlns:a16="http://schemas.microsoft.com/office/drawing/2014/main" id="{77A1A5F8-FC36-4525-8810-C197D55F1238}"/>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a:extLst>
            <a:ext uri="{FF2B5EF4-FFF2-40B4-BE49-F238E27FC236}">
              <a16:creationId xmlns:a16="http://schemas.microsoft.com/office/drawing/2014/main" id="{61DAC8E0-46E4-40B2-9A89-08CC0DA3B5AF}"/>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a:extLst>
            <a:ext uri="{FF2B5EF4-FFF2-40B4-BE49-F238E27FC236}">
              <a16:creationId xmlns:a16="http://schemas.microsoft.com/office/drawing/2014/main" id="{B547781F-08D0-4B52-85D0-8E0BE7BDBE23}"/>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9" name="テキスト ボックス 98">
          <a:extLst>
            <a:ext uri="{FF2B5EF4-FFF2-40B4-BE49-F238E27FC236}">
              <a16:creationId xmlns:a16="http://schemas.microsoft.com/office/drawing/2014/main" id="{FCFB5882-6085-4019-A778-78DE30DCD12D}"/>
            </a:ext>
          </a:extLst>
        </xdr:cNvPr>
        <xdr:cNvSpPr txBox="1"/>
      </xdr:nvSpPr>
      <xdr:spPr>
        <a:xfrm>
          <a:off x="5478976" y="59887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a:extLst>
            <a:ext uri="{FF2B5EF4-FFF2-40B4-BE49-F238E27FC236}">
              <a16:creationId xmlns:a16="http://schemas.microsoft.com/office/drawing/2014/main" id="{2919558B-E304-44A9-89CE-C27BD2524DC8}"/>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1" name="テキスト ボックス 100">
          <a:extLst>
            <a:ext uri="{FF2B5EF4-FFF2-40B4-BE49-F238E27FC236}">
              <a16:creationId xmlns:a16="http://schemas.microsoft.com/office/drawing/2014/main" id="{4CD0CAD6-2713-4D39-AEDA-A7A10722F242}"/>
            </a:ext>
          </a:extLst>
        </xdr:cNvPr>
        <xdr:cNvSpPr txBox="1"/>
      </xdr:nvSpPr>
      <xdr:spPr>
        <a:xfrm>
          <a:off x="5478976" y="56267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a:extLst>
            <a:ext uri="{FF2B5EF4-FFF2-40B4-BE49-F238E27FC236}">
              <a16:creationId xmlns:a16="http://schemas.microsoft.com/office/drawing/2014/main" id="{B4B8BDA4-EF20-490A-9E20-C9A6A88402E5}"/>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3" name="テキスト ボックス 102">
          <a:extLst>
            <a:ext uri="{FF2B5EF4-FFF2-40B4-BE49-F238E27FC236}">
              <a16:creationId xmlns:a16="http://schemas.microsoft.com/office/drawing/2014/main" id="{CE32FE1D-2277-4A14-89EE-4753A0FD0E1F}"/>
            </a:ext>
          </a:extLst>
        </xdr:cNvPr>
        <xdr:cNvSpPr txBox="1"/>
      </xdr:nvSpPr>
      <xdr:spPr>
        <a:xfrm>
          <a:off x="5478976" y="5264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118BA324-42E8-44B9-A1FF-9B94DA69898A}"/>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a:extLst>
            <a:ext uri="{FF2B5EF4-FFF2-40B4-BE49-F238E27FC236}">
              <a16:creationId xmlns:a16="http://schemas.microsoft.com/office/drawing/2014/main" id="{5881EF2A-69DC-40C3-A1E6-492E8E0A47A3}"/>
            </a:ext>
          </a:extLst>
        </xdr:cNvPr>
        <xdr:cNvSpPr txBox="1"/>
      </xdr:nvSpPr>
      <xdr:spPr>
        <a:xfrm>
          <a:off x="5478976"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a:extLst>
            <a:ext uri="{FF2B5EF4-FFF2-40B4-BE49-F238E27FC236}">
              <a16:creationId xmlns:a16="http://schemas.microsoft.com/office/drawing/2014/main" id="{5BBBD406-AA03-49E2-BEF2-FF1845FF61A6}"/>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110261</xdr:rowOff>
    </xdr:from>
    <xdr:to>
      <xdr:col>54</xdr:col>
      <xdr:colOff>189865</xdr:colOff>
      <xdr:row>41</xdr:row>
      <xdr:rowOff>140360</xdr:rowOff>
    </xdr:to>
    <xdr:cxnSp macro="">
      <xdr:nvCxnSpPr>
        <xdr:cNvPr id="107" name="直線コネクタ 106">
          <a:extLst>
            <a:ext uri="{FF2B5EF4-FFF2-40B4-BE49-F238E27FC236}">
              <a16:creationId xmlns:a16="http://schemas.microsoft.com/office/drawing/2014/main" id="{51FB210F-B8FE-4420-9E88-1389F62F93D9}"/>
            </a:ext>
          </a:extLst>
        </xdr:cNvPr>
        <xdr:cNvCxnSpPr/>
      </xdr:nvCxnSpPr>
      <xdr:spPr>
        <a:xfrm flipV="1">
          <a:off x="9427845" y="5612536"/>
          <a:ext cx="1270" cy="1169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144187</xdr:rowOff>
    </xdr:from>
    <xdr:ext cx="469744" cy="259045"/>
    <xdr:sp macro="" textlink="">
      <xdr:nvSpPr>
        <xdr:cNvPr id="108" name="【道路】&#10;一人当たり延長最小値テキスト">
          <a:extLst>
            <a:ext uri="{FF2B5EF4-FFF2-40B4-BE49-F238E27FC236}">
              <a16:creationId xmlns:a16="http://schemas.microsoft.com/office/drawing/2014/main" id="{DAE66E74-1D2A-4164-9297-3C0F7F2BF117}"/>
            </a:ext>
          </a:extLst>
        </xdr:cNvPr>
        <xdr:cNvSpPr txBox="1"/>
      </xdr:nvSpPr>
      <xdr:spPr>
        <a:xfrm>
          <a:off x="9477375" y="67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140360</xdr:rowOff>
    </xdr:from>
    <xdr:to>
      <xdr:col>55</xdr:col>
      <xdr:colOff>88900</xdr:colOff>
      <xdr:row>41</xdr:row>
      <xdr:rowOff>140360</xdr:rowOff>
    </xdr:to>
    <xdr:cxnSp macro="">
      <xdr:nvCxnSpPr>
        <xdr:cNvPr id="109" name="直線コネクタ 108">
          <a:extLst>
            <a:ext uri="{FF2B5EF4-FFF2-40B4-BE49-F238E27FC236}">
              <a16:creationId xmlns:a16="http://schemas.microsoft.com/office/drawing/2014/main" id="{730918BD-4584-44D1-B381-9C276430B05C}"/>
            </a:ext>
          </a:extLst>
        </xdr:cNvPr>
        <xdr:cNvCxnSpPr/>
      </xdr:nvCxnSpPr>
      <xdr:spPr>
        <a:xfrm>
          <a:off x="9363075" y="678246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56938</xdr:rowOff>
    </xdr:from>
    <xdr:ext cx="534377" cy="259045"/>
    <xdr:sp macro="" textlink="">
      <xdr:nvSpPr>
        <xdr:cNvPr id="110" name="【道路】&#10;一人当たり延長最大値テキスト">
          <a:extLst>
            <a:ext uri="{FF2B5EF4-FFF2-40B4-BE49-F238E27FC236}">
              <a16:creationId xmlns:a16="http://schemas.microsoft.com/office/drawing/2014/main" id="{1327D306-E138-4CAB-ABFA-4EFB08D0EDF1}"/>
            </a:ext>
          </a:extLst>
        </xdr:cNvPr>
        <xdr:cNvSpPr txBox="1"/>
      </xdr:nvSpPr>
      <xdr:spPr>
        <a:xfrm>
          <a:off x="9477375" y="540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110261</xdr:rowOff>
    </xdr:from>
    <xdr:to>
      <xdr:col>55</xdr:col>
      <xdr:colOff>88900</xdr:colOff>
      <xdr:row>34</xdr:row>
      <xdr:rowOff>110261</xdr:rowOff>
    </xdr:to>
    <xdr:cxnSp macro="">
      <xdr:nvCxnSpPr>
        <xdr:cNvPr id="111" name="直線コネクタ 110">
          <a:extLst>
            <a:ext uri="{FF2B5EF4-FFF2-40B4-BE49-F238E27FC236}">
              <a16:creationId xmlns:a16="http://schemas.microsoft.com/office/drawing/2014/main" id="{F58D7F45-5A75-4246-AFCB-D9AD272990AC}"/>
            </a:ext>
          </a:extLst>
        </xdr:cNvPr>
        <xdr:cNvCxnSpPr/>
      </xdr:nvCxnSpPr>
      <xdr:spPr>
        <a:xfrm>
          <a:off x="9363075" y="561253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89196</xdr:rowOff>
    </xdr:from>
    <xdr:ext cx="469744" cy="259045"/>
    <xdr:sp macro="" textlink="">
      <xdr:nvSpPr>
        <xdr:cNvPr id="112" name="【道路】&#10;一人当たり延長平均値テキスト">
          <a:extLst>
            <a:ext uri="{FF2B5EF4-FFF2-40B4-BE49-F238E27FC236}">
              <a16:creationId xmlns:a16="http://schemas.microsoft.com/office/drawing/2014/main" id="{782DE472-396C-44DF-A129-69B4D23ACBAA}"/>
            </a:ext>
          </a:extLst>
        </xdr:cNvPr>
        <xdr:cNvSpPr txBox="1"/>
      </xdr:nvSpPr>
      <xdr:spPr>
        <a:xfrm>
          <a:off x="9477375" y="64010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66319</xdr:rowOff>
    </xdr:from>
    <xdr:to>
      <xdr:col>55</xdr:col>
      <xdr:colOff>50800</xdr:colOff>
      <xdr:row>40</xdr:row>
      <xdr:rowOff>167919</xdr:rowOff>
    </xdr:to>
    <xdr:sp macro="" textlink="">
      <xdr:nvSpPr>
        <xdr:cNvPr id="113" name="フローチャート: 判断 112">
          <a:extLst>
            <a:ext uri="{FF2B5EF4-FFF2-40B4-BE49-F238E27FC236}">
              <a16:creationId xmlns:a16="http://schemas.microsoft.com/office/drawing/2014/main" id="{E874EC51-1086-4BE4-9A12-917C8A002EE3}"/>
            </a:ext>
          </a:extLst>
        </xdr:cNvPr>
        <xdr:cNvSpPr/>
      </xdr:nvSpPr>
      <xdr:spPr>
        <a:xfrm>
          <a:off x="9401175" y="654649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81559</xdr:rowOff>
    </xdr:from>
    <xdr:to>
      <xdr:col>50</xdr:col>
      <xdr:colOff>165100</xdr:colOff>
      <xdr:row>41</xdr:row>
      <xdr:rowOff>11709</xdr:rowOff>
    </xdr:to>
    <xdr:sp macro="" textlink="">
      <xdr:nvSpPr>
        <xdr:cNvPr id="114" name="フローチャート: 判断 113">
          <a:extLst>
            <a:ext uri="{FF2B5EF4-FFF2-40B4-BE49-F238E27FC236}">
              <a16:creationId xmlns:a16="http://schemas.microsoft.com/office/drawing/2014/main" id="{9AE197DF-98A0-4E7E-8D23-79A0BAD67560}"/>
            </a:ext>
          </a:extLst>
        </xdr:cNvPr>
        <xdr:cNvSpPr/>
      </xdr:nvSpPr>
      <xdr:spPr>
        <a:xfrm>
          <a:off x="8639175" y="656173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63119</xdr:rowOff>
    </xdr:from>
    <xdr:to>
      <xdr:col>46</xdr:col>
      <xdr:colOff>38100</xdr:colOff>
      <xdr:row>40</xdr:row>
      <xdr:rowOff>164719</xdr:rowOff>
    </xdr:to>
    <xdr:sp macro="" textlink="">
      <xdr:nvSpPr>
        <xdr:cNvPr id="115" name="フローチャート: 判断 114">
          <a:extLst>
            <a:ext uri="{FF2B5EF4-FFF2-40B4-BE49-F238E27FC236}">
              <a16:creationId xmlns:a16="http://schemas.microsoft.com/office/drawing/2014/main" id="{DE89A80D-CFD3-4EFF-AC4F-0C1097D72E04}"/>
            </a:ext>
          </a:extLst>
        </xdr:cNvPr>
        <xdr:cNvSpPr/>
      </xdr:nvSpPr>
      <xdr:spPr>
        <a:xfrm>
          <a:off x="7839075" y="654329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22809</xdr:rowOff>
    </xdr:from>
    <xdr:to>
      <xdr:col>41</xdr:col>
      <xdr:colOff>101600</xdr:colOff>
      <xdr:row>39</xdr:row>
      <xdr:rowOff>124409</xdr:rowOff>
    </xdr:to>
    <xdr:sp macro="" textlink="">
      <xdr:nvSpPr>
        <xdr:cNvPr id="116" name="フローチャート: 判断 115">
          <a:extLst>
            <a:ext uri="{FF2B5EF4-FFF2-40B4-BE49-F238E27FC236}">
              <a16:creationId xmlns:a16="http://schemas.microsoft.com/office/drawing/2014/main" id="{80A9EF39-07BC-42FD-BE6D-486C9D2889EC}"/>
            </a:ext>
          </a:extLst>
        </xdr:cNvPr>
        <xdr:cNvSpPr/>
      </xdr:nvSpPr>
      <xdr:spPr>
        <a:xfrm>
          <a:off x="7029450" y="634105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B95FED59-BCBD-4207-825D-6B5A6529EA2A}"/>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55AFDD94-7A64-4C6D-B2AA-130EF47FB715}"/>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C4D72688-65DB-4C3C-8667-378DBE667378}"/>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7C0092BA-686E-432D-9060-1D78EDB614B2}"/>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210E3607-E2A2-438A-8C8E-DDD13EA9B465}"/>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5969</xdr:rowOff>
    </xdr:from>
    <xdr:to>
      <xdr:col>55</xdr:col>
      <xdr:colOff>50800</xdr:colOff>
      <xdr:row>41</xdr:row>
      <xdr:rowOff>107569</xdr:rowOff>
    </xdr:to>
    <xdr:sp macro="" textlink="">
      <xdr:nvSpPr>
        <xdr:cNvPr id="122" name="楕円 121">
          <a:extLst>
            <a:ext uri="{FF2B5EF4-FFF2-40B4-BE49-F238E27FC236}">
              <a16:creationId xmlns:a16="http://schemas.microsoft.com/office/drawing/2014/main" id="{7B7BD890-9ED2-4683-9FA8-67F7B2CDC9E0}"/>
            </a:ext>
          </a:extLst>
        </xdr:cNvPr>
        <xdr:cNvSpPr/>
      </xdr:nvSpPr>
      <xdr:spPr>
        <a:xfrm>
          <a:off x="9401175" y="6648069"/>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92346</xdr:rowOff>
    </xdr:from>
    <xdr:ext cx="469744" cy="259045"/>
    <xdr:sp macro="" textlink="">
      <xdr:nvSpPr>
        <xdr:cNvPr id="123" name="【道路】&#10;一人当たり延長該当値テキスト">
          <a:extLst>
            <a:ext uri="{FF2B5EF4-FFF2-40B4-BE49-F238E27FC236}">
              <a16:creationId xmlns:a16="http://schemas.microsoft.com/office/drawing/2014/main" id="{295455E1-DE34-417A-98CE-365CB37011A8}"/>
            </a:ext>
          </a:extLst>
        </xdr:cNvPr>
        <xdr:cNvSpPr txBox="1"/>
      </xdr:nvSpPr>
      <xdr:spPr>
        <a:xfrm>
          <a:off x="9477375" y="656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7493</xdr:rowOff>
    </xdr:from>
    <xdr:to>
      <xdr:col>50</xdr:col>
      <xdr:colOff>165100</xdr:colOff>
      <xdr:row>41</xdr:row>
      <xdr:rowOff>109093</xdr:rowOff>
    </xdr:to>
    <xdr:sp macro="" textlink="">
      <xdr:nvSpPr>
        <xdr:cNvPr id="124" name="楕円 123">
          <a:extLst>
            <a:ext uri="{FF2B5EF4-FFF2-40B4-BE49-F238E27FC236}">
              <a16:creationId xmlns:a16="http://schemas.microsoft.com/office/drawing/2014/main" id="{C60F7B10-C2A4-4B2B-A665-A6FB508B7A85}"/>
            </a:ext>
          </a:extLst>
        </xdr:cNvPr>
        <xdr:cNvSpPr/>
      </xdr:nvSpPr>
      <xdr:spPr>
        <a:xfrm>
          <a:off x="8639175" y="664959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56769</xdr:rowOff>
    </xdr:from>
    <xdr:to>
      <xdr:col>55</xdr:col>
      <xdr:colOff>0</xdr:colOff>
      <xdr:row>41</xdr:row>
      <xdr:rowOff>58293</xdr:rowOff>
    </xdr:to>
    <xdr:cxnSp macro="">
      <xdr:nvCxnSpPr>
        <xdr:cNvPr id="125" name="直線コネクタ 124">
          <a:extLst>
            <a:ext uri="{FF2B5EF4-FFF2-40B4-BE49-F238E27FC236}">
              <a16:creationId xmlns:a16="http://schemas.microsoft.com/office/drawing/2014/main" id="{AC26D347-FE3C-436A-9AD9-D4F998B07B4F}"/>
            </a:ext>
          </a:extLst>
        </xdr:cNvPr>
        <xdr:cNvCxnSpPr/>
      </xdr:nvCxnSpPr>
      <xdr:spPr>
        <a:xfrm flipV="1">
          <a:off x="8686800" y="6695694"/>
          <a:ext cx="74295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9169</xdr:rowOff>
    </xdr:from>
    <xdr:to>
      <xdr:col>46</xdr:col>
      <xdr:colOff>38100</xdr:colOff>
      <xdr:row>41</xdr:row>
      <xdr:rowOff>110769</xdr:rowOff>
    </xdr:to>
    <xdr:sp macro="" textlink="">
      <xdr:nvSpPr>
        <xdr:cNvPr id="126" name="楕円 125">
          <a:extLst>
            <a:ext uri="{FF2B5EF4-FFF2-40B4-BE49-F238E27FC236}">
              <a16:creationId xmlns:a16="http://schemas.microsoft.com/office/drawing/2014/main" id="{C45C8882-214A-4330-94E5-3C50798A5AE4}"/>
            </a:ext>
          </a:extLst>
        </xdr:cNvPr>
        <xdr:cNvSpPr/>
      </xdr:nvSpPr>
      <xdr:spPr>
        <a:xfrm>
          <a:off x="7839075" y="665126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58293</xdr:rowOff>
    </xdr:from>
    <xdr:to>
      <xdr:col>50</xdr:col>
      <xdr:colOff>114300</xdr:colOff>
      <xdr:row>41</xdr:row>
      <xdr:rowOff>59969</xdr:rowOff>
    </xdr:to>
    <xdr:cxnSp macro="">
      <xdr:nvCxnSpPr>
        <xdr:cNvPr id="127" name="直線コネクタ 126">
          <a:extLst>
            <a:ext uri="{FF2B5EF4-FFF2-40B4-BE49-F238E27FC236}">
              <a16:creationId xmlns:a16="http://schemas.microsoft.com/office/drawing/2014/main" id="{FC3E269E-9B76-4CB2-AC1A-C7C80C5B41C9}"/>
            </a:ext>
          </a:extLst>
        </xdr:cNvPr>
        <xdr:cNvCxnSpPr/>
      </xdr:nvCxnSpPr>
      <xdr:spPr>
        <a:xfrm flipV="1">
          <a:off x="7886700" y="6697218"/>
          <a:ext cx="8001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10389</xdr:rowOff>
    </xdr:from>
    <xdr:to>
      <xdr:col>41</xdr:col>
      <xdr:colOff>101600</xdr:colOff>
      <xdr:row>41</xdr:row>
      <xdr:rowOff>111989</xdr:rowOff>
    </xdr:to>
    <xdr:sp macro="" textlink="">
      <xdr:nvSpPr>
        <xdr:cNvPr id="128" name="楕円 127">
          <a:extLst>
            <a:ext uri="{FF2B5EF4-FFF2-40B4-BE49-F238E27FC236}">
              <a16:creationId xmlns:a16="http://schemas.microsoft.com/office/drawing/2014/main" id="{5F9317FB-38DF-489A-9459-2128DEA63989}"/>
            </a:ext>
          </a:extLst>
        </xdr:cNvPr>
        <xdr:cNvSpPr/>
      </xdr:nvSpPr>
      <xdr:spPr>
        <a:xfrm>
          <a:off x="7029450" y="664613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59969</xdr:rowOff>
    </xdr:from>
    <xdr:to>
      <xdr:col>45</xdr:col>
      <xdr:colOff>177800</xdr:colOff>
      <xdr:row>41</xdr:row>
      <xdr:rowOff>61189</xdr:rowOff>
    </xdr:to>
    <xdr:cxnSp macro="">
      <xdr:nvCxnSpPr>
        <xdr:cNvPr id="129" name="直線コネクタ 128">
          <a:extLst>
            <a:ext uri="{FF2B5EF4-FFF2-40B4-BE49-F238E27FC236}">
              <a16:creationId xmlns:a16="http://schemas.microsoft.com/office/drawing/2014/main" id="{E2217355-F7EF-49BD-8CBA-655B02B82BE8}"/>
            </a:ext>
          </a:extLst>
        </xdr:cNvPr>
        <xdr:cNvCxnSpPr/>
      </xdr:nvCxnSpPr>
      <xdr:spPr>
        <a:xfrm flipV="1">
          <a:off x="7077075" y="6698894"/>
          <a:ext cx="809625" cy="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28236</xdr:rowOff>
    </xdr:from>
    <xdr:ext cx="469744" cy="259045"/>
    <xdr:sp macro="" textlink="">
      <xdr:nvSpPr>
        <xdr:cNvPr id="130" name="n_1aveValue【道路】&#10;一人当たり延長">
          <a:extLst>
            <a:ext uri="{FF2B5EF4-FFF2-40B4-BE49-F238E27FC236}">
              <a16:creationId xmlns:a16="http://schemas.microsoft.com/office/drawing/2014/main" id="{09E4EDA1-84E5-43E7-AC58-D94F62DA5E88}"/>
            </a:ext>
          </a:extLst>
        </xdr:cNvPr>
        <xdr:cNvSpPr txBox="1"/>
      </xdr:nvSpPr>
      <xdr:spPr>
        <a:xfrm>
          <a:off x="8458277" y="634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9796</xdr:rowOff>
    </xdr:from>
    <xdr:ext cx="469744" cy="259045"/>
    <xdr:sp macro="" textlink="">
      <xdr:nvSpPr>
        <xdr:cNvPr id="131" name="n_2aveValue【道路】&#10;一人当たり延長">
          <a:extLst>
            <a:ext uri="{FF2B5EF4-FFF2-40B4-BE49-F238E27FC236}">
              <a16:creationId xmlns:a16="http://schemas.microsoft.com/office/drawing/2014/main" id="{69AB6009-DB53-48B9-B174-74ECD5FA6A64}"/>
            </a:ext>
          </a:extLst>
        </xdr:cNvPr>
        <xdr:cNvSpPr txBox="1"/>
      </xdr:nvSpPr>
      <xdr:spPr>
        <a:xfrm>
          <a:off x="7677227" y="632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140936</xdr:rowOff>
    </xdr:from>
    <xdr:ext cx="469744" cy="259045"/>
    <xdr:sp macro="" textlink="">
      <xdr:nvSpPr>
        <xdr:cNvPr id="132" name="n_3aveValue【道路】&#10;一人当たり延長">
          <a:extLst>
            <a:ext uri="{FF2B5EF4-FFF2-40B4-BE49-F238E27FC236}">
              <a16:creationId xmlns:a16="http://schemas.microsoft.com/office/drawing/2014/main" id="{32B1C5C6-A824-4E28-B472-1FCD1AE4C495}"/>
            </a:ext>
          </a:extLst>
        </xdr:cNvPr>
        <xdr:cNvSpPr txBox="1"/>
      </xdr:nvSpPr>
      <xdr:spPr>
        <a:xfrm>
          <a:off x="6867602" y="61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100220</xdr:rowOff>
    </xdr:from>
    <xdr:ext cx="469744" cy="259045"/>
    <xdr:sp macro="" textlink="">
      <xdr:nvSpPr>
        <xdr:cNvPr id="133" name="n_1mainValue【道路】&#10;一人当たり延長">
          <a:extLst>
            <a:ext uri="{FF2B5EF4-FFF2-40B4-BE49-F238E27FC236}">
              <a16:creationId xmlns:a16="http://schemas.microsoft.com/office/drawing/2014/main" id="{6D3666DB-7100-4EB5-8C6B-61DDF9D9B31C}"/>
            </a:ext>
          </a:extLst>
        </xdr:cNvPr>
        <xdr:cNvSpPr txBox="1"/>
      </xdr:nvSpPr>
      <xdr:spPr>
        <a:xfrm>
          <a:off x="8458277" y="674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101896</xdr:rowOff>
    </xdr:from>
    <xdr:ext cx="469744" cy="259045"/>
    <xdr:sp macro="" textlink="">
      <xdr:nvSpPr>
        <xdr:cNvPr id="134" name="n_2mainValue【道路】&#10;一人当たり延長">
          <a:extLst>
            <a:ext uri="{FF2B5EF4-FFF2-40B4-BE49-F238E27FC236}">
              <a16:creationId xmlns:a16="http://schemas.microsoft.com/office/drawing/2014/main" id="{3EBCD4A1-F203-4D3F-91E7-C869B7EBFA17}"/>
            </a:ext>
          </a:extLst>
        </xdr:cNvPr>
        <xdr:cNvSpPr txBox="1"/>
      </xdr:nvSpPr>
      <xdr:spPr>
        <a:xfrm>
          <a:off x="7677227" y="674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103116</xdr:rowOff>
    </xdr:from>
    <xdr:ext cx="469744" cy="259045"/>
    <xdr:sp macro="" textlink="">
      <xdr:nvSpPr>
        <xdr:cNvPr id="135" name="n_3mainValue【道路】&#10;一人当たり延長">
          <a:extLst>
            <a:ext uri="{FF2B5EF4-FFF2-40B4-BE49-F238E27FC236}">
              <a16:creationId xmlns:a16="http://schemas.microsoft.com/office/drawing/2014/main" id="{A74B2893-9657-4C2B-8A10-63921DBCB605}"/>
            </a:ext>
          </a:extLst>
        </xdr:cNvPr>
        <xdr:cNvSpPr txBox="1"/>
      </xdr:nvSpPr>
      <xdr:spPr>
        <a:xfrm>
          <a:off x="6867602" y="674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a:extLst>
            <a:ext uri="{FF2B5EF4-FFF2-40B4-BE49-F238E27FC236}">
              <a16:creationId xmlns:a16="http://schemas.microsoft.com/office/drawing/2014/main" id="{AB037325-B72D-46E8-BDF9-F45CFA5301CB}"/>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7" name="正方形/長方形 136">
          <a:extLst>
            <a:ext uri="{FF2B5EF4-FFF2-40B4-BE49-F238E27FC236}">
              <a16:creationId xmlns:a16="http://schemas.microsoft.com/office/drawing/2014/main" id="{D7FA94D2-7263-4B58-8639-C28F1645F653}"/>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8" name="正方形/長方形 137">
          <a:extLst>
            <a:ext uri="{FF2B5EF4-FFF2-40B4-BE49-F238E27FC236}">
              <a16:creationId xmlns:a16="http://schemas.microsoft.com/office/drawing/2014/main" id="{1D08BF2A-F249-48B4-8A8D-800CDFFBAEE1}"/>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9" name="正方形/長方形 138">
          <a:extLst>
            <a:ext uri="{FF2B5EF4-FFF2-40B4-BE49-F238E27FC236}">
              <a16:creationId xmlns:a16="http://schemas.microsoft.com/office/drawing/2014/main" id="{116368A1-9967-457F-B243-F23ACB224B8E}"/>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40" name="正方形/長方形 139">
          <a:extLst>
            <a:ext uri="{FF2B5EF4-FFF2-40B4-BE49-F238E27FC236}">
              <a16:creationId xmlns:a16="http://schemas.microsoft.com/office/drawing/2014/main" id="{128CDBAF-31F6-4FEC-AAFD-711AA278E9A4}"/>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id="{B7F91BA9-E5E6-4E4F-9553-518E879C6AD6}"/>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a16="http://schemas.microsoft.com/office/drawing/2014/main" id="{356D2313-C0FD-428C-9F31-83D732B6D0FC}"/>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a16="http://schemas.microsoft.com/office/drawing/2014/main" id="{CF72054F-DAB5-4C1D-8C98-D39758280806}"/>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4" name="テキスト ボックス 143">
          <a:extLst>
            <a:ext uri="{FF2B5EF4-FFF2-40B4-BE49-F238E27FC236}">
              <a16:creationId xmlns:a16="http://schemas.microsoft.com/office/drawing/2014/main" id="{57D35709-A304-487B-9871-3696F905A011}"/>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a:extLst>
            <a:ext uri="{FF2B5EF4-FFF2-40B4-BE49-F238E27FC236}">
              <a16:creationId xmlns:a16="http://schemas.microsoft.com/office/drawing/2014/main" id="{AED15991-A35F-40F7-BC60-4EFEA4EC21C7}"/>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a:extLst>
            <a:ext uri="{FF2B5EF4-FFF2-40B4-BE49-F238E27FC236}">
              <a16:creationId xmlns:a16="http://schemas.microsoft.com/office/drawing/2014/main" id="{071379A2-F93B-4239-8BB8-39BDEB2FE553}"/>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a:extLst>
            <a:ext uri="{FF2B5EF4-FFF2-40B4-BE49-F238E27FC236}">
              <a16:creationId xmlns:a16="http://schemas.microsoft.com/office/drawing/2014/main" id="{E72A4F57-4506-459B-B780-C9B48AD8E93D}"/>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a:extLst>
            <a:ext uri="{FF2B5EF4-FFF2-40B4-BE49-F238E27FC236}">
              <a16:creationId xmlns:a16="http://schemas.microsoft.com/office/drawing/2014/main" id="{1874AFFA-7C54-4728-918E-B82D4BAE978D}"/>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a:extLst>
            <a:ext uri="{FF2B5EF4-FFF2-40B4-BE49-F238E27FC236}">
              <a16:creationId xmlns:a16="http://schemas.microsoft.com/office/drawing/2014/main" id="{D3D16C38-8333-4CD1-824E-6976B8F552BA}"/>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a:extLst>
            <a:ext uri="{FF2B5EF4-FFF2-40B4-BE49-F238E27FC236}">
              <a16:creationId xmlns:a16="http://schemas.microsoft.com/office/drawing/2014/main" id="{9E67621F-5434-4312-BF9F-15BCFC8187AD}"/>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a:extLst>
            <a:ext uri="{FF2B5EF4-FFF2-40B4-BE49-F238E27FC236}">
              <a16:creationId xmlns:a16="http://schemas.microsoft.com/office/drawing/2014/main" id="{B1021354-F943-438D-AACB-9FB085AC9CEA}"/>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a:extLst>
            <a:ext uri="{FF2B5EF4-FFF2-40B4-BE49-F238E27FC236}">
              <a16:creationId xmlns:a16="http://schemas.microsoft.com/office/drawing/2014/main" id="{16310C07-A49A-432F-8055-8FA9EE57FBD1}"/>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a:extLst>
            <a:ext uri="{FF2B5EF4-FFF2-40B4-BE49-F238E27FC236}">
              <a16:creationId xmlns:a16="http://schemas.microsoft.com/office/drawing/2014/main" id="{890856BC-512E-4D1C-93A8-52DA73440EF2}"/>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a:extLst>
            <a:ext uri="{FF2B5EF4-FFF2-40B4-BE49-F238E27FC236}">
              <a16:creationId xmlns:a16="http://schemas.microsoft.com/office/drawing/2014/main" id="{524BC835-9861-4AC1-8E37-2F967DD5EAA2}"/>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14F38DDF-7586-48AE-90FE-64408942895A}"/>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6" name="テキスト ボックス 155">
          <a:extLst>
            <a:ext uri="{FF2B5EF4-FFF2-40B4-BE49-F238E27FC236}">
              <a16:creationId xmlns:a16="http://schemas.microsoft.com/office/drawing/2014/main" id="{E3AA8606-CB0C-464A-A9F7-56C88C5A9562}"/>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a:extLst>
            <a:ext uri="{FF2B5EF4-FFF2-40B4-BE49-F238E27FC236}">
              <a16:creationId xmlns:a16="http://schemas.microsoft.com/office/drawing/2014/main" id="{1DDF481C-29C3-4294-9FFD-91CDD77C159F}"/>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140970</xdr:rowOff>
    </xdr:from>
    <xdr:to>
      <xdr:col>24</xdr:col>
      <xdr:colOff>62865</xdr:colOff>
      <xdr:row>63</xdr:row>
      <xdr:rowOff>34290</xdr:rowOff>
    </xdr:to>
    <xdr:cxnSp macro="">
      <xdr:nvCxnSpPr>
        <xdr:cNvPr id="158" name="直線コネクタ 157">
          <a:extLst>
            <a:ext uri="{FF2B5EF4-FFF2-40B4-BE49-F238E27FC236}">
              <a16:creationId xmlns:a16="http://schemas.microsoft.com/office/drawing/2014/main" id="{B33D2807-F0C5-4F0F-A717-96CDB14BEC70}"/>
            </a:ext>
          </a:extLst>
        </xdr:cNvPr>
        <xdr:cNvCxnSpPr/>
      </xdr:nvCxnSpPr>
      <xdr:spPr>
        <a:xfrm flipV="1">
          <a:off x="4179570" y="9211945"/>
          <a:ext cx="1270" cy="10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38117</xdr:rowOff>
    </xdr:from>
    <xdr:ext cx="405111" cy="259045"/>
    <xdr:sp macro="" textlink="">
      <xdr:nvSpPr>
        <xdr:cNvPr id="159" name="【橋りょう・トンネル】&#10;有形固定資産減価償却率最小値テキスト">
          <a:extLst>
            <a:ext uri="{FF2B5EF4-FFF2-40B4-BE49-F238E27FC236}">
              <a16:creationId xmlns:a16="http://schemas.microsoft.com/office/drawing/2014/main" id="{AA567F82-0A0B-4833-AB39-504495751000}"/>
            </a:ext>
          </a:extLst>
        </xdr:cNvPr>
        <xdr:cNvSpPr txBox="1"/>
      </xdr:nvSpPr>
      <xdr:spPr>
        <a:xfrm>
          <a:off x="4229100" y="1023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60" name="直線コネクタ 159">
          <a:extLst>
            <a:ext uri="{FF2B5EF4-FFF2-40B4-BE49-F238E27FC236}">
              <a16:creationId xmlns:a16="http://schemas.microsoft.com/office/drawing/2014/main" id="{F80B7D3A-C54D-44B8-9C7E-10DBAC45FA4F}"/>
            </a:ext>
          </a:extLst>
        </xdr:cNvPr>
        <xdr:cNvCxnSpPr/>
      </xdr:nvCxnSpPr>
      <xdr:spPr>
        <a:xfrm>
          <a:off x="4105275" y="102323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87647</xdr:rowOff>
    </xdr:from>
    <xdr:ext cx="405111" cy="259045"/>
    <xdr:sp macro="" textlink="">
      <xdr:nvSpPr>
        <xdr:cNvPr id="161" name="【橋りょう・トンネル】&#10;有形固定資産減価償却率最大値テキスト">
          <a:extLst>
            <a:ext uri="{FF2B5EF4-FFF2-40B4-BE49-F238E27FC236}">
              <a16:creationId xmlns:a16="http://schemas.microsoft.com/office/drawing/2014/main" id="{1F70C85D-13EA-4AD4-A2D9-CC21ADB064EC}"/>
            </a:ext>
          </a:extLst>
        </xdr:cNvPr>
        <xdr:cNvSpPr txBox="1"/>
      </xdr:nvSpPr>
      <xdr:spPr>
        <a:xfrm>
          <a:off x="4229100" y="899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140970</xdr:rowOff>
    </xdr:from>
    <xdr:to>
      <xdr:col>24</xdr:col>
      <xdr:colOff>152400</xdr:colOff>
      <xdr:row>56</xdr:row>
      <xdr:rowOff>140970</xdr:rowOff>
    </xdr:to>
    <xdr:cxnSp macro="">
      <xdr:nvCxnSpPr>
        <xdr:cNvPr id="162" name="直線コネクタ 161">
          <a:extLst>
            <a:ext uri="{FF2B5EF4-FFF2-40B4-BE49-F238E27FC236}">
              <a16:creationId xmlns:a16="http://schemas.microsoft.com/office/drawing/2014/main" id="{D93F2076-5468-4000-B262-116E2E87E32F}"/>
            </a:ext>
          </a:extLst>
        </xdr:cNvPr>
        <xdr:cNvCxnSpPr/>
      </xdr:nvCxnSpPr>
      <xdr:spPr>
        <a:xfrm>
          <a:off x="4105275" y="92119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68597</xdr:rowOff>
    </xdr:from>
    <xdr:ext cx="405111" cy="259045"/>
    <xdr:sp macro="" textlink="">
      <xdr:nvSpPr>
        <xdr:cNvPr id="163" name="【橋りょう・トンネル】&#10;有形固定資産減価償却率平均値テキスト">
          <a:extLst>
            <a:ext uri="{FF2B5EF4-FFF2-40B4-BE49-F238E27FC236}">
              <a16:creationId xmlns:a16="http://schemas.microsoft.com/office/drawing/2014/main" id="{2EAC31FB-67C3-4324-AB3E-42C60AFBE3D1}"/>
            </a:ext>
          </a:extLst>
        </xdr:cNvPr>
        <xdr:cNvSpPr txBox="1"/>
      </xdr:nvSpPr>
      <xdr:spPr>
        <a:xfrm>
          <a:off x="4229100" y="9780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90170</xdr:rowOff>
    </xdr:from>
    <xdr:to>
      <xdr:col>24</xdr:col>
      <xdr:colOff>114300</xdr:colOff>
      <xdr:row>61</xdr:row>
      <xdr:rowOff>20320</xdr:rowOff>
    </xdr:to>
    <xdr:sp macro="" textlink="">
      <xdr:nvSpPr>
        <xdr:cNvPr id="164" name="フローチャート: 判断 163">
          <a:extLst>
            <a:ext uri="{FF2B5EF4-FFF2-40B4-BE49-F238E27FC236}">
              <a16:creationId xmlns:a16="http://schemas.microsoft.com/office/drawing/2014/main" id="{16A84816-5A5A-4932-BA87-F7CD51821E52}"/>
            </a:ext>
          </a:extLst>
        </xdr:cNvPr>
        <xdr:cNvSpPr/>
      </xdr:nvSpPr>
      <xdr:spPr>
        <a:xfrm>
          <a:off x="4124325" y="98024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78740</xdr:rowOff>
    </xdr:from>
    <xdr:to>
      <xdr:col>20</xdr:col>
      <xdr:colOff>38100</xdr:colOff>
      <xdr:row>61</xdr:row>
      <xdr:rowOff>8890</xdr:rowOff>
    </xdr:to>
    <xdr:sp macro="" textlink="">
      <xdr:nvSpPr>
        <xdr:cNvPr id="165" name="フローチャート: 判断 164">
          <a:extLst>
            <a:ext uri="{FF2B5EF4-FFF2-40B4-BE49-F238E27FC236}">
              <a16:creationId xmlns:a16="http://schemas.microsoft.com/office/drawing/2014/main" id="{FBF5F356-B1B8-4BFA-A072-7573DB907410}"/>
            </a:ext>
          </a:extLst>
        </xdr:cNvPr>
        <xdr:cNvSpPr/>
      </xdr:nvSpPr>
      <xdr:spPr>
        <a:xfrm>
          <a:off x="3381375" y="979424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66" name="フローチャート: 判断 165">
          <a:extLst>
            <a:ext uri="{FF2B5EF4-FFF2-40B4-BE49-F238E27FC236}">
              <a16:creationId xmlns:a16="http://schemas.microsoft.com/office/drawing/2014/main" id="{A309E00E-83A2-4BCB-8458-2E39910DAF42}"/>
            </a:ext>
          </a:extLst>
        </xdr:cNvPr>
        <xdr:cNvSpPr/>
      </xdr:nvSpPr>
      <xdr:spPr>
        <a:xfrm>
          <a:off x="2571750" y="971804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78740</xdr:rowOff>
    </xdr:from>
    <xdr:to>
      <xdr:col>10</xdr:col>
      <xdr:colOff>165100</xdr:colOff>
      <xdr:row>60</xdr:row>
      <xdr:rowOff>8890</xdr:rowOff>
    </xdr:to>
    <xdr:sp macro="" textlink="">
      <xdr:nvSpPr>
        <xdr:cNvPr id="167" name="フローチャート: 判断 166">
          <a:extLst>
            <a:ext uri="{FF2B5EF4-FFF2-40B4-BE49-F238E27FC236}">
              <a16:creationId xmlns:a16="http://schemas.microsoft.com/office/drawing/2014/main" id="{58647F62-5092-4E8B-86F8-B19DBEB6B72D}"/>
            </a:ext>
          </a:extLst>
        </xdr:cNvPr>
        <xdr:cNvSpPr/>
      </xdr:nvSpPr>
      <xdr:spPr>
        <a:xfrm>
          <a:off x="1781175" y="96323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998A924-10AA-4B77-8DD2-3578FED3F730}"/>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C5D3D419-D727-479E-9697-997E96420317}"/>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F09191B7-4754-4EC2-AC0A-BC6D7FE815C8}"/>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66073510-DD11-4CAC-9142-B30C78F81ECF}"/>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C09E3CAD-D03B-40D4-BF5B-7048F42428DB}"/>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3" name="楕円 172">
          <a:extLst>
            <a:ext uri="{FF2B5EF4-FFF2-40B4-BE49-F238E27FC236}">
              <a16:creationId xmlns:a16="http://schemas.microsoft.com/office/drawing/2014/main" id="{ACDA55A5-49FB-4321-88EC-CCC8E4D380A3}"/>
            </a:ext>
          </a:extLst>
        </xdr:cNvPr>
        <xdr:cNvSpPr/>
      </xdr:nvSpPr>
      <xdr:spPr>
        <a:xfrm>
          <a:off x="4124325" y="970470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2557</xdr:rowOff>
    </xdr:from>
    <xdr:ext cx="405111" cy="259045"/>
    <xdr:sp macro="" textlink="">
      <xdr:nvSpPr>
        <xdr:cNvPr id="174" name="【橋りょう・トンネル】&#10;有形固定資産減価償却率該当値テキスト">
          <a:extLst>
            <a:ext uri="{FF2B5EF4-FFF2-40B4-BE49-F238E27FC236}">
              <a16:creationId xmlns:a16="http://schemas.microsoft.com/office/drawing/2014/main" id="{D1CEBFB6-9E4D-4E61-8409-13393A7C200E}"/>
            </a:ext>
          </a:extLst>
        </xdr:cNvPr>
        <xdr:cNvSpPr txBox="1"/>
      </xdr:nvSpPr>
      <xdr:spPr>
        <a:xfrm>
          <a:off x="4229100" y="955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124460</xdr:rowOff>
    </xdr:from>
    <xdr:to>
      <xdr:col>20</xdr:col>
      <xdr:colOff>38100</xdr:colOff>
      <xdr:row>60</xdr:row>
      <xdr:rowOff>54610</xdr:rowOff>
    </xdr:to>
    <xdr:sp macro="" textlink="">
      <xdr:nvSpPr>
        <xdr:cNvPr id="175" name="楕円 174">
          <a:extLst>
            <a:ext uri="{FF2B5EF4-FFF2-40B4-BE49-F238E27FC236}">
              <a16:creationId xmlns:a16="http://schemas.microsoft.com/office/drawing/2014/main" id="{DB74B26D-024C-4C0C-A8E4-05ABA5B3680E}"/>
            </a:ext>
          </a:extLst>
        </xdr:cNvPr>
        <xdr:cNvSpPr/>
      </xdr:nvSpPr>
      <xdr:spPr>
        <a:xfrm>
          <a:off x="3381375" y="967486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3810</xdr:rowOff>
    </xdr:from>
    <xdr:to>
      <xdr:col>24</xdr:col>
      <xdr:colOff>63500</xdr:colOff>
      <xdr:row>60</xdr:row>
      <xdr:rowOff>30480</xdr:rowOff>
    </xdr:to>
    <xdr:cxnSp macro="">
      <xdr:nvCxnSpPr>
        <xdr:cNvPr id="176" name="直線コネクタ 175">
          <a:extLst>
            <a:ext uri="{FF2B5EF4-FFF2-40B4-BE49-F238E27FC236}">
              <a16:creationId xmlns:a16="http://schemas.microsoft.com/office/drawing/2014/main" id="{EDDAC5AF-1D79-4BEA-ACDF-3FBB2B2FF532}"/>
            </a:ext>
          </a:extLst>
        </xdr:cNvPr>
        <xdr:cNvCxnSpPr/>
      </xdr:nvCxnSpPr>
      <xdr:spPr>
        <a:xfrm>
          <a:off x="3429000" y="9722485"/>
          <a:ext cx="752475"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78740</xdr:rowOff>
    </xdr:from>
    <xdr:to>
      <xdr:col>15</xdr:col>
      <xdr:colOff>101600</xdr:colOff>
      <xdr:row>60</xdr:row>
      <xdr:rowOff>8890</xdr:rowOff>
    </xdr:to>
    <xdr:sp macro="" textlink="">
      <xdr:nvSpPr>
        <xdr:cNvPr id="177" name="楕円 176">
          <a:extLst>
            <a:ext uri="{FF2B5EF4-FFF2-40B4-BE49-F238E27FC236}">
              <a16:creationId xmlns:a16="http://schemas.microsoft.com/office/drawing/2014/main" id="{B187DB91-97B6-49C1-913C-6D3DB7944857}"/>
            </a:ext>
          </a:extLst>
        </xdr:cNvPr>
        <xdr:cNvSpPr/>
      </xdr:nvSpPr>
      <xdr:spPr>
        <a:xfrm>
          <a:off x="2571750" y="963231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129540</xdr:rowOff>
    </xdr:from>
    <xdr:to>
      <xdr:col>19</xdr:col>
      <xdr:colOff>177800</xdr:colOff>
      <xdr:row>60</xdr:row>
      <xdr:rowOff>3810</xdr:rowOff>
    </xdr:to>
    <xdr:cxnSp macro="">
      <xdr:nvCxnSpPr>
        <xdr:cNvPr id="178" name="直線コネクタ 177">
          <a:extLst>
            <a:ext uri="{FF2B5EF4-FFF2-40B4-BE49-F238E27FC236}">
              <a16:creationId xmlns:a16="http://schemas.microsoft.com/office/drawing/2014/main" id="{52FD93D3-C998-40E6-87C1-06492472E4F6}"/>
            </a:ext>
          </a:extLst>
        </xdr:cNvPr>
        <xdr:cNvCxnSpPr/>
      </xdr:nvCxnSpPr>
      <xdr:spPr>
        <a:xfrm>
          <a:off x="2619375" y="9679940"/>
          <a:ext cx="809625" cy="4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36830</xdr:rowOff>
    </xdr:from>
    <xdr:to>
      <xdr:col>10</xdr:col>
      <xdr:colOff>165100</xdr:colOff>
      <xdr:row>59</xdr:row>
      <xdr:rowOff>138430</xdr:rowOff>
    </xdr:to>
    <xdr:sp macro="" textlink="">
      <xdr:nvSpPr>
        <xdr:cNvPr id="179" name="楕円 178">
          <a:extLst>
            <a:ext uri="{FF2B5EF4-FFF2-40B4-BE49-F238E27FC236}">
              <a16:creationId xmlns:a16="http://schemas.microsoft.com/office/drawing/2014/main" id="{59F6730C-8BDE-43EA-835F-F6BDE87F8815}"/>
            </a:ext>
          </a:extLst>
        </xdr:cNvPr>
        <xdr:cNvSpPr/>
      </xdr:nvSpPr>
      <xdr:spPr>
        <a:xfrm>
          <a:off x="1781175" y="959040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87630</xdr:rowOff>
    </xdr:from>
    <xdr:to>
      <xdr:col>15</xdr:col>
      <xdr:colOff>50800</xdr:colOff>
      <xdr:row>59</xdr:row>
      <xdr:rowOff>129540</xdr:rowOff>
    </xdr:to>
    <xdr:cxnSp macro="">
      <xdr:nvCxnSpPr>
        <xdr:cNvPr id="180" name="直線コネクタ 179">
          <a:extLst>
            <a:ext uri="{FF2B5EF4-FFF2-40B4-BE49-F238E27FC236}">
              <a16:creationId xmlns:a16="http://schemas.microsoft.com/office/drawing/2014/main" id="{9D45570B-524F-48AE-8CD5-BE2D3A0C7EE8}"/>
            </a:ext>
          </a:extLst>
        </xdr:cNvPr>
        <xdr:cNvCxnSpPr/>
      </xdr:nvCxnSpPr>
      <xdr:spPr>
        <a:xfrm>
          <a:off x="1828800" y="9638030"/>
          <a:ext cx="79057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17</xdr:rowOff>
    </xdr:from>
    <xdr:ext cx="405111" cy="259045"/>
    <xdr:sp macro="" textlink="">
      <xdr:nvSpPr>
        <xdr:cNvPr id="181" name="n_1aveValue【橋りょう・トンネル】&#10;有形固定資産減価償却率">
          <a:extLst>
            <a:ext uri="{FF2B5EF4-FFF2-40B4-BE49-F238E27FC236}">
              <a16:creationId xmlns:a16="http://schemas.microsoft.com/office/drawing/2014/main" id="{64DEEE82-F611-4499-9299-29750EEAA0EC}"/>
            </a:ext>
          </a:extLst>
        </xdr:cNvPr>
        <xdr:cNvSpPr txBox="1"/>
      </xdr:nvSpPr>
      <xdr:spPr>
        <a:xfrm>
          <a:off x="3239144" y="987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95267</xdr:rowOff>
    </xdr:from>
    <xdr:ext cx="405111" cy="259045"/>
    <xdr:sp macro="" textlink="">
      <xdr:nvSpPr>
        <xdr:cNvPr id="182" name="n_2aveValue【橋りょう・トンネル】&#10;有形固定資産減価償却率">
          <a:extLst>
            <a:ext uri="{FF2B5EF4-FFF2-40B4-BE49-F238E27FC236}">
              <a16:creationId xmlns:a16="http://schemas.microsoft.com/office/drawing/2014/main" id="{950C47BF-17C6-42D0-925F-EDB5EB5A4CB5}"/>
            </a:ext>
          </a:extLst>
        </xdr:cNvPr>
        <xdr:cNvSpPr txBox="1"/>
      </xdr:nvSpPr>
      <xdr:spPr>
        <a:xfrm>
          <a:off x="2439044" y="9810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17</xdr:rowOff>
    </xdr:from>
    <xdr:ext cx="405111" cy="259045"/>
    <xdr:sp macro="" textlink="">
      <xdr:nvSpPr>
        <xdr:cNvPr id="183" name="n_3aveValue【橋りょう・トンネル】&#10;有形固定資産減価償却率">
          <a:extLst>
            <a:ext uri="{FF2B5EF4-FFF2-40B4-BE49-F238E27FC236}">
              <a16:creationId xmlns:a16="http://schemas.microsoft.com/office/drawing/2014/main" id="{69834501-543C-4B24-9D0D-E31114ED0F78}"/>
            </a:ext>
          </a:extLst>
        </xdr:cNvPr>
        <xdr:cNvSpPr txBox="1"/>
      </xdr:nvSpPr>
      <xdr:spPr>
        <a:xfrm>
          <a:off x="1648469" y="9715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71137</xdr:rowOff>
    </xdr:from>
    <xdr:ext cx="405111" cy="259045"/>
    <xdr:sp macro="" textlink="">
      <xdr:nvSpPr>
        <xdr:cNvPr id="184" name="n_1mainValue【橋りょう・トンネル】&#10;有形固定資産減価償却率">
          <a:extLst>
            <a:ext uri="{FF2B5EF4-FFF2-40B4-BE49-F238E27FC236}">
              <a16:creationId xmlns:a16="http://schemas.microsoft.com/office/drawing/2014/main" id="{53011546-2A15-45B9-B5F5-D8F6EECCEE60}"/>
            </a:ext>
          </a:extLst>
        </xdr:cNvPr>
        <xdr:cNvSpPr txBox="1"/>
      </xdr:nvSpPr>
      <xdr:spPr>
        <a:xfrm>
          <a:off x="3239144" y="9459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25417</xdr:rowOff>
    </xdr:from>
    <xdr:ext cx="405111" cy="259045"/>
    <xdr:sp macro="" textlink="">
      <xdr:nvSpPr>
        <xdr:cNvPr id="185" name="n_2mainValue【橋りょう・トンネル】&#10;有形固定資産減価償却率">
          <a:extLst>
            <a:ext uri="{FF2B5EF4-FFF2-40B4-BE49-F238E27FC236}">
              <a16:creationId xmlns:a16="http://schemas.microsoft.com/office/drawing/2014/main" id="{741C7E5C-6697-4218-8567-39540311CE57}"/>
            </a:ext>
          </a:extLst>
        </xdr:cNvPr>
        <xdr:cNvSpPr txBox="1"/>
      </xdr:nvSpPr>
      <xdr:spPr>
        <a:xfrm>
          <a:off x="2439044" y="9420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154957</xdr:rowOff>
    </xdr:from>
    <xdr:ext cx="405111" cy="259045"/>
    <xdr:sp macro="" textlink="">
      <xdr:nvSpPr>
        <xdr:cNvPr id="186" name="n_3mainValue【橋りょう・トンネル】&#10;有形固定資産減価償却率">
          <a:extLst>
            <a:ext uri="{FF2B5EF4-FFF2-40B4-BE49-F238E27FC236}">
              <a16:creationId xmlns:a16="http://schemas.microsoft.com/office/drawing/2014/main" id="{6617B939-8CFA-40F7-A4B1-784B2918BC59}"/>
            </a:ext>
          </a:extLst>
        </xdr:cNvPr>
        <xdr:cNvSpPr txBox="1"/>
      </xdr:nvSpPr>
      <xdr:spPr>
        <a:xfrm>
          <a:off x="1648469" y="938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374DE6B3-1B77-446D-BEBD-A27D8AD7848E}"/>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88" name="正方形/長方形 187">
          <a:extLst>
            <a:ext uri="{FF2B5EF4-FFF2-40B4-BE49-F238E27FC236}">
              <a16:creationId xmlns:a16="http://schemas.microsoft.com/office/drawing/2014/main" id="{10F7E70A-2A87-4F44-8C97-E37027AD9E83}"/>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89" name="正方形/長方形 188">
          <a:extLst>
            <a:ext uri="{FF2B5EF4-FFF2-40B4-BE49-F238E27FC236}">
              <a16:creationId xmlns:a16="http://schemas.microsoft.com/office/drawing/2014/main" id="{F73B3EC1-2703-4CD9-B6EE-19315FE3FE63}"/>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90" name="正方形/長方形 189">
          <a:extLst>
            <a:ext uri="{FF2B5EF4-FFF2-40B4-BE49-F238E27FC236}">
              <a16:creationId xmlns:a16="http://schemas.microsoft.com/office/drawing/2014/main" id="{D7F2EF55-A72D-4F40-9A02-DC939BDF3DE4}"/>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91" name="正方形/長方形 190">
          <a:extLst>
            <a:ext uri="{FF2B5EF4-FFF2-40B4-BE49-F238E27FC236}">
              <a16:creationId xmlns:a16="http://schemas.microsoft.com/office/drawing/2014/main" id="{303CAB03-2017-453A-8804-A156DEC262B8}"/>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a:extLst>
            <a:ext uri="{FF2B5EF4-FFF2-40B4-BE49-F238E27FC236}">
              <a16:creationId xmlns:a16="http://schemas.microsoft.com/office/drawing/2014/main" id="{13682B6E-0BAB-42DA-89C7-CC6C9E6C080A}"/>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a:extLst>
            <a:ext uri="{FF2B5EF4-FFF2-40B4-BE49-F238E27FC236}">
              <a16:creationId xmlns:a16="http://schemas.microsoft.com/office/drawing/2014/main" id="{D83B83E8-6F86-4C34-A205-5CBAE261D51D}"/>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a:extLst>
            <a:ext uri="{FF2B5EF4-FFF2-40B4-BE49-F238E27FC236}">
              <a16:creationId xmlns:a16="http://schemas.microsoft.com/office/drawing/2014/main" id="{D6BF3C2A-4E3A-4092-80EC-803831724B07}"/>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5" name="直線コネクタ 194">
          <a:extLst>
            <a:ext uri="{FF2B5EF4-FFF2-40B4-BE49-F238E27FC236}">
              <a16:creationId xmlns:a16="http://schemas.microsoft.com/office/drawing/2014/main" id="{05639E4B-9EEE-4CF1-A326-79ED4D52F49B}"/>
            </a:ext>
          </a:extLst>
        </xdr:cNvPr>
        <xdr:cNvCxnSpPr/>
      </xdr:nvCxnSpPr>
      <xdr:spPr>
        <a:xfrm>
          <a:off x="5953125" y="104938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6" name="テキスト ボックス 195">
          <a:extLst>
            <a:ext uri="{FF2B5EF4-FFF2-40B4-BE49-F238E27FC236}">
              <a16:creationId xmlns:a16="http://schemas.microsoft.com/office/drawing/2014/main" id="{7F496B85-CCB9-40D8-82C2-2BE64A23E155}"/>
            </a:ext>
          </a:extLst>
        </xdr:cNvPr>
        <xdr:cNvSpPr txBox="1"/>
      </xdr:nvSpPr>
      <xdr:spPr>
        <a:xfrm>
          <a:off x="5723389" y="103643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7" name="直線コネクタ 196">
          <a:extLst>
            <a:ext uri="{FF2B5EF4-FFF2-40B4-BE49-F238E27FC236}">
              <a16:creationId xmlns:a16="http://schemas.microsoft.com/office/drawing/2014/main" id="{3C8B4246-B8EB-413D-9187-560EE78AAD2C}"/>
            </a:ext>
          </a:extLst>
        </xdr:cNvPr>
        <xdr:cNvCxnSpPr/>
      </xdr:nvCxnSpPr>
      <xdr:spPr>
        <a:xfrm>
          <a:off x="5953125" y="1018313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8" name="テキスト ボックス 197">
          <a:extLst>
            <a:ext uri="{FF2B5EF4-FFF2-40B4-BE49-F238E27FC236}">
              <a16:creationId xmlns:a16="http://schemas.microsoft.com/office/drawing/2014/main" id="{646B13B5-806B-457E-B35D-2265E61961B5}"/>
            </a:ext>
          </a:extLst>
        </xdr:cNvPr>
        <xdr:cNvSpPr txBox="1"/>
      </xdr:nvSpPr>
      <xdr:spPr>
        <a:xfrm>
          <a:off x="5421206" y="100472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9" name="直線コネクタ 198">
          <a:extLst>
            <a:ext uri="{FF2B5EF4-FFF2-40B4-BE49-F238E27FC236}">
              <a16:creationId xmlns:a16="http://schemas.microsoft.com/office/drawing/2014/main" id="{24C727DF-E6EB-4A4E-92B2-402D5EF92DBE}"/>
            </a:ext>
          </a:extLst>
        </xdr:cNvPr>
        <xdr:cNvCxnSpPr/>
      </xdr:nvCxnSpPr>
      <xdr:spPr>
        <a:xfrm>
          <a:off x="5953125" y="987561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0" name="テキスト ボックス 199">
          <a:extLst>
            <a:ext uri="{FF2B5EF4-FFF2-40B4-BE49-F238E27FC236}">
              <a16:creationId xmlns:a16="http://schemas.microsoft.com/office/drawing/2014/main" id="{7CBF536C-28B3-4F83-89FC-369F2A2D9755}"/>
            </a:ext>
          </a:extLst>
        </xdr:cNvPr>
        <xdr:cNvSpPr txBox="1"/>
      </xdr:nvSpPr>
      <xdr:spPr>
        <a:xfrm>
          <a:off x="5421206" y="97365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1" name="直線コネクタ 200">
          <a:extLst>
            <a:ext uri="{FF2B5EF4-FFF2-40B4-BE49-F238E27FC236}">
              <a16:creationId xmlns:a16="http://schemas.microsoft.com/office/drawing/2014/main" id="{A416970E-F454-416D-B816-CC69B37842A4}"/>
            </a:ext>
          </a:extLst>
        </xdr:cNvPr>
        <xdr:cNvCxnSpPr/>
      </xdr:nvCxnSpPr>
      <xdr:spPr>
        <a:xfrm>
          <a:off x="5953125" y="95649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2" name="テキスト ボックス 201">
          <a:extLst>
            <a:ext uri="{FF2B5EF4-FFF2-40B4-BE49-F238E27FC236}">
              <a16:creationId xmlns:a16="http://schemas.microsoft.com/office/drawing/2014/main" id="{70DDE196-1333-49DD-B55A-281D1BB04ACF}"/>
            </a:ext>
          </a:extLst>
        </xdr:cNvPr>
        <xdr:cNvSpPr txBox="1"/>
      </xdr:nvSpPr>
      <xdr:spPr>
        <a:xfrm>
          <a:off x="5421206" y="942904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3" name="直線コネクタ 202">
          <a:extLst>
            <a:ext uri="{FF2B5EF4-FFF2-40B4-BE49-F238E27FC236}">
              <a16:creationId xmlns:a16="http://schemas.microsoft.com/office/drawing/2014/main" id="{2FBE38FC-89E5-495D-B81F-F0F07824CE76}"/>
            </a:ext>
          </a:extLst>
        </xdr:cNvPr>
        <xdr:cNvCxnSpPr/>
      </xdr:nvCxnSpPr>
      <xdr:spPr>
        <a:xfrm>
          <a:off x="5953125" y="92573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4" name="テキスト ボックス 203">
          <a:extLst>
            <a:ext uri="{FF2B5EF4-FFF2-40B4-BE49-F238E27FC236}">
              <a16:creationId xmlns:a16="http://schemas.microsoft.com/office/drawing/2014/main" id="{46B8EE26-9E62-4819-87C7-5410B4ED6EE8}"/>
            </a:ext>
          </a:extLst>
        </xdr:cNvPr>
        <xdr:cNvSpPr txBox="1"/>
      </xdr:nvSpPr>
      <xdr:spPr>
        <a:xfrm>
          <a:off x="5421206" y="911834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5" name="直線コネクタ 204">
          <a:extLst>
            <a:ext uri="{FF2B5EF4-FFF2-40B4-BE49-F238E27FC236}">
              <a16:creationId xmlns:a16="http://schemas.microsoft.com/office/drawing/2014/main" id="{912483D5-A916-4E20-A981-F60F50591996}"/>
            </a:ext>
          </a:extLst>
        </xdr:cNvPr>
        <xdr:cNvCxnSpPr/>
      </xdr:nvCxnSpPr>
      <xdr:spPr>
        <a:xfrm>
          <a:off x="5953125" y="894669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06" name="テキスト ボックス 205">
          <a:extLst>
            <a:ext uri="{FF2B5EF4-FFF2-40B4-BE49-F238E27FC236}">
              <a16:creationId xmlns:a16="http://schemas.microsoft.com/office/drawing/2014/main" id="{8329FFF0-BF11-4207-8693-9A673367AA24}"/>
            </a:ext>
          </a:extLst>
        </xdr:cNvPr>
        <xdr:cNvSpPr txBox="1"/>
      </xdr:nvSpPr>
      <xdr:spPr>
        <a:xfrm>
          <a:off x="5421206" y="881082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194A04D9-74BF-4246-9E0B-DECF9715C7D8}"/>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8" name="テキスト ボックス 207">
          <a:extLst>
            <a:ext uri="{FF2B5EF4-FFF2-40B4-BE49-F238E27FC236}">
              <a16:creationId xmlns:a16="http://schemas.microsoft.com/office/drawing/2014/main" id="{F2F5B660-3A00-4A78-9C85-001DB5C3C56D}"/>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6CD82FFE-2EFF-4897-8FE1-D3A476E51150}"/>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83119</xdr:rowOff>
    </xdr:from>
    <xdr:to>
      <xdr:col>54</xdr:col>
      <xdr:colOff>189865</xdr:colOff>
      <xdr:row>63</xdr:row>
      <xdr:rowOff>157120</xdr:rowOff>
    </xdr:to>
    <xdr:cxnSp macro="">
      <xdr:nvCxnSpPr>
        <xdr:cNvPr id="210" name="直線コネクタ 209">
          <a:extLst>
            <a:ext uri="{FF2B5EF4-FFF2-40B4-BE49-F238E27FC236}">
              <a16:creationId xmlns:a16="http://schemas.microsoft.com/office/drawing/2014/main" id="{001C166B-EB33-438D-9589-34C85A0D4045}"/>
            </a:ext>
          </a:extLst>
        </xdr:cNvPr>
        <xdr:cNvCxnSpPr/>
      </xdr:nvCxnSpPr>
      <xdr:spPr>
        <a:xfrm flipV="1">
          <a:off x="9427845" y="8992169"/>
          <a:ext cx="1270" cy="136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160947</xdr:rowOff>
    </xdr:from>
    <xdr:ext cx="534377" cy="259045"/>
    <xdr:sp macro="" textlink="">
      <xdr:nvSpPr>
        <xdr:cNvPr id="211" name="【橋りょう・トンネル】&#10;一人当たり有形固定資産（償却資産）額最小値テキスト">
          <a:extLst>
            <a:ext uri="{FF2B5EF4-FFF2-40B4-BE49-F238E27FC236}">
              <a16:creationId xmlns:a16="http://schemas.microsoft.com/office/drawing/2014/main" id="{7543038C-29B1-480C-8BB5-8F0F2E7D4021}"/>
            </a:ext>
          </a:extLst>
        </xdr:cNvPr>
        <xdr:cNvSpPr txBox="1"/>
      </xdr:nvSpPr>
      <xdr:spPr>
        <a:xfrm>
          <a:off x="9477375" y="103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157120</xdr:rowOff>
    </xdr:from>
    <xdr:to>
      <xdr:col>55</xdr:col>
      <xdr:colOff>88900</xdr:colOff>
      <xdr:row>63</xdr:row>
      <xdr:rowOff>157120</xdr:rowOff>
    </xdr:to>
    <xdr:cxnSp macro="">
      <xdr:nvCxnSpPr>
        <xdr:cNvPr id="212" name="直線コネクタ 211">
          <a:extLst>
            <a:ext uri="{FF2B5EF4-FFF2-40B4-BE49-F238E27FC236}">
              <a16:creationId xmlns:a16="http://schemas.microsoft.com/office/drawing/2014/main" id="{8ADF837D-BBAF-4990-8E8A-4530286851C6}"/>
            </a:ext>
          </a:extLst>
        </xdr:cNvPr>
        <xdr:cNvCxnSpPr/>
      </xdr:nvCxnSpPr>
      <xdr:spPr>
        <a:xfrm>
          <a:off x="9363075" y="1036157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29796</xdr:rowOff>
    </xdr:from>
    <xdr:ext cx="599010" cy="259045"/>
    <xdr:sp macro="" textlink="">
      <xdr:nvSpPr>
        <xdr:cNvPr id="213" name="【橋りょう・トンネル】&#10;一人当たり有形固定資産（償却資産）額最大値テキスト">
          <a:extLst>
            <a:ext uri="{FF2B5EF4-FFF2-40B4-BE49-F238E27FC236}">
              <a16:creationId xmlns:a16="http://schemas.microsoft.com/office/drawing/2014/main" id="{538D683B-9F02-455A-BD11-A305F8CB61F8}"/>
            </a:ext>
          </a:extLst>
        </xdr:cNvPr>
        <xdr:cNvSpPr txBox="1"/>
      </xdr:nvSpPr>
      <xdr:spPr>
        <a:xfrm>
          <a:off x="9477375" y="8770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83119</xdr:rowOff>
    </xdr:from>
    <xdr:to>
      <xdr:col>55</xdr:col>
      <xdr:colOff>88900</xdr:colOff>
      <xdr:row>55</xdr:row>
      <xdr:rowOff>83119</xdr:rowOff>
    </xdr:to>
    <xdr:cxnSp macro="">
      <xdr:nvCxnSpPr>
        <xdr:cNvPr id="214" name="直線コネクタ 213">
          <a:extLst>
            <a:ext uri="{FF2B5EF4-FFF2-40B4-BE49-F238E27FC236}">
              <a16:creationId xmlns:a16="http://schemas.microsoft.com/office/drawing/2014/main" id="{1D0BB387-1BE3-4536-85A8-3EE72E3290E2}"/>
            </a:ext>
          </a:extLst>
        </xdr:cNvPr>
        <xdr:cNvCxnSpPr/>
      </xdr:nvCxnSpPr>
      <xdr:spPr>
        <a:xfrm>
          <a:off x="9363075" y="899216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150959</xdr:rowOff>
    </xdr:from>
    <xdr:ext cx="599010" cy="259045"/>
    <xdr:sp macro="" textlink="">
      <xdr:nvSpPr>
        <xdr:cNvPr id="215" name="【橋りょう・トンネル】&#10;一人当たり有形固定資産（償却資産）額平均値テキスト">
          <a:extLst>
            <a:ext uri="{FF2B5EF4-FFF2-40B4-BE49-F238E27FC236}">
              <a16:creationId xmlns:a16="http://schemas.microsoft.com/office/drawing/2014/main" id="{6B96DE89-BAAB-4FA0-BE11-BC1C77BF1FD4}"/>
            </a:ext>
          </a:extLst>
        </xdr:cNvPr>
        <xdr:cNvSpPr txBox="1"/>
      </xdr:nvSpPr>
      <xdr:spPr>
        <a:xfrm>
          <a:off x="9477375" y="9542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1082</xdr:rowOff>
    </xdr:from>
    <xdr:to>
      <xdr:col>55</xdr:col>
      <xdr:colOff>50800</xdr:colOff>
      <xdr:row>59</xdr:row>
      <xdr:rowOff>102682</xdr:rowOff>
    </xdr:to>
    <xdr:sp macro="" textlink="">
      <xdr:nvSpPr>
        <xdr:cNvPr id="216" name="フローチャート: 判断 215">
          <a:extLst>
            <a:ext uri="{FF2B5EF4-FFF2-40B4-BE49-F238E27FC236}">
              <a16:creationId xmlns:a16="http://schemas.microsoft.com/office/drawing/2014/main" id="{0B60CA54-B2EF-41C4-B399-653FD749A0A5}"/>
            </a:ext>
          </a:extLst>
        </xdr:cNvPr>
        <xdr:cNvSpPr/>
      </xdr:nvSpPr>
      <xdr:spPr>
        <a:xfrm>
          <a:off x="9401175" y="9554657"/>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39458</xdr:rowOff>
    </xdr:from>
    <xdr:to>
      <xdr:col>50</xdr:col>
      <xdr:colOff>165100</xdr:colOff>
      <xdr:row>59</xdr:row>
      <xdr:rowOff>141058</xdr:rowOff>
    </xdr:to>
    <xdr:sp macro="" textlink="">
      <xdr:nvSpPr>
        <xdr:cNvPr id="217" name="フローチャート: 判断 216">
          <a:extLst>
            <a:ext uri="{FF2B5EF4-FFF2-40B4-BE49-F238E27FC236}">
              <a16:creationId xmlns:a16="http://schemas.microsoft.com/office/drawing/2014/main" id="{96E610D2-9D75-4B11-B0C8-146529C78737}"/>
            </a:ext>
          </a:extLst>
        </xdr:cNvPr>
        <xdr:cNvSpPr/>
      </xdr:nvSpPr>
      <xdr:spPr>
        <a:xfrm>
          <a:off x="8639175" y="959303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163747</xdr:rowOff>
    </xdr:from>
    <xdr:to>
      <xdr:col>46</xdr:col>
      <xdr:colOff>38100</xdr:colOff>
      <xdr:row>59</xdr:row>
      <xdr:rowOff>93897</xdr:rowOff>
    </xdr:to>
    <xdr:sp macro="" textlink="">
      <xdr:nvSpPr>
        <xdr:cNvPr id="218" name="フローチャート: 判断 217">
          <a:extLst>
            <a:ext uri="{FF2B5EF4-FFF2-40B4-BE49-F238E27FC236}">
              <a16:creationId xmlns:a16="http://schemas.microsoft.com/office/drawing/2014/main" id="{4B26FBB7-43E7-418B-8E90-946E6F2DDF89}"/>
            </a:ext>
          </a:extLst>
        </xdr:cNvPr>
        <xdr:cNvSpPr/>
      </xdr:nvSpPr>
      <xdr:spPr>
        <a:xfrm>
          <a:off x="7839075" y="95522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83424</xdr:rowOff>
    </xdr:from>
    <xdr:to>
      <xdr:col>41</xdr:col>
      <xdr:colOff>101600</xdr:colOff>
      <xdr:row>60</xdr:row>
      <xdr:rowOff>13574</xdr:rowOff>
    </xdr:to>
    <xdr:sp macro="" textlink="">
      <xdr:nvSpPr>
        <xdr:cNvPr id="219" name="フローチャート: 判断 218">
          <a:extLst>
            <a:ext uri="{FF2B5EF4-FFF2-40B4-BE49-F238E27FC236}">
              <a16:creationId xmlns:a16="http://schemas.microsoft.com/office/drawing/2014/main" id="{028B194F-C11F-4A14-8A00-5CA081DD975E}"/>
            </a:ext>
          </a:extLst>
        </xdr:cNvPr>
        <xdr:cNvSpPr/>
      </xdr:nvSpPr>
      <xdr:spPr>
        <a:xfrm>
          <a:off x="7029450" y="9640174"/>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3553EAF2-48DC-447E-999A-03733C786BE1}"/>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C9BB6C0A-0EDB-4962-9985-605989ADE5D2}"/>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ADBEBF64-CA71-4872-B5BA-DD75957F41B1}"/>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284972A5-E3CA-45C7-81EC-6456F9C143B0}"/>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A00134BF-D9C8-44C0-8E89-91EA749A08CA}"/>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61514</xdr:rowOff>
    </xdr:from>
    <xdr:to>
      <xdr:col>55</xdr:col>
      <xdr:colOff>50800</xdr:colOff>
      <xdr:row>57</xdr:row>
      <xdr:rowOff>163114</xdr:rowOff>
    </xdr:to>
    <xdr:sp macro="" textlink="">
      <xdr:nvSpPr>
        <xdr:cNvPr id="225" name="楕円 224">
          <a:extLst>
            <a:ext uri="{FF2B5EF4-FFF2-40B4-BE49-F238E27FC236}">
              <a16:creationId xmlns:a16="http://schemas.microsoft.com/office/drawing/2014/main" id="{6837C2F8-CC09-4888-A198-B46F1A28D8EF}"/>
            </a:ext>
          </a:extLst>
        </xdr:cNvPr>
        <xdr:cNvSpPr/>
      </xdr:nvSpPr>
      <xdr:spPr>
        <a:xfrm>
          <a:off x="9401175" y="9294414"/>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84391</xdr:rowOff>
    </xdr:from>
    <xdr:ext cx="599010" cy="259045"/>
    <xdr:sp macro="" textlink="">
      <xdr:nvSpPr>
        <xdr:cNvPr id="226" name="【橋りょう・トンネル】&#10;一人当たり有形固定資産（償却資産）額該当値テキスト">
          <a:extLst>
            <a:ext uri="{FF2B5EF4-FFF2-40B4-BE49-F238E27FC236}">
              <a16:creationId xmlns:a16="http://schemas.microsoft.com/office/drawing/2014/main" id="{BBC2A9FE-B2D9-436B-AE76-682A731BE9C9}"/>
            </a:ext>
          </a:extLst>
        </xdr:cNvPr>
        <xdr:cNvSpPr txBox="1"/>
      </xdr:nvSpPr>
      <xdr:spPr>
        <a:xfrm>
          <a:off x="9477375" y="9155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90766</xdr:rowOff>
    </xdr:from>
    <xdr:to>
      <xdr:col>50</xdr:col>
      <xdr:colOff>165100</xdr:colOff>
      <xdr:row>58</xdr:row>
      <xdr:rowOff>20916</xdr:rowOff>
    </xdr:to>
    <xdr:sp macro="" textlink="">
      <xdr:nvSpPr>
        <xdr:cNvPr id="227" name="楕円 226">
          <a:extLst>
            <a:ext uri="{FF2B5EF4-FFF2-40B4-BE49-F238E27FC236}">
              <a16:creationId xmlns:a16="http://schemas.microsoft.com/office/drawing/2014/main" id="{E7CFED2F-91E2-47DA-996D-15431F6210DA}"/>
            </a:ext>
          </a:extLst>
        </xdr:cNvPr>
        <xdr:cNvSpPr/>
      </xdr:nvSpPr>
      <xdr:spPr>
        <a:xfrm>
          <a:off x="8639175" y="931731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112314</xdr:rowOff>
    </xdr:from>
    <xdr:to>
      <xdr:col>55</xdr:col>
      <xdr:colOff>0</xdr:colOff>
      <xdr:row>57</xdr:row>
      <xdr:rowOff>141566</xdr:rowOff>
    </xdr:to>
    <xdr:cxnSp macro="">
      <xdr:nvCxnSpPr>
        <xdr:cNvPr id="228" name="直線コネクタ 227">
          <a:extLst>
            <a:ext uri="{FF2B5EF4-FFF2-40B4-BE49-F238E27FC236}">
              <a16:creationId xmlns:a16="http://schemas.microsoft.com/office/drawing/2014/main" id="{FFA67BEA-0646-4EE3-B228-1A44E84C9D3E}"/>
            </a:ext>
          </a:extLst>
        </xdr:cNvPr>
        <xdr:cNvCxnSpPr/>
      </xdr:nvCxnSpPr>
      <xdr:spPr>
        <a:xfrm flipV="1">
          <a:off x="8686800" y="9342039"/>
          <a:ext cx="742950" cy="3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108998</xdr:rowOff>
    </xdr:from>
    <xdr:to>
      <xdr:col>46</xdr:col>
      <xdr:colOff>38100</xdr:colOff>
      <xdr:row>58</xdr:row>
      <xdr:rowOff>39148</xdr:rowOff>
    </xdr:to>
    <xdr:sp macro="" textlink="">
      <xdr:nvSpPr>
        <xdr:cNvPr id="229" name="楕円 228">
          <a:extLst>
            <a:ext uri="{FF2B5EF4-FFF2-40B4-BE49-F238E27FC236}">
              <a16:creationId xmlns:a16="http://schemas.microsoft.com/office/drawing/2014/main" id="{A7BD414E-61F2-4C17-811B-EFBAE0778CD3}"/>
            </a:ext>
          </a:extLst>
        </xdr:cNvPr>
        <xdr:cNvSpPr/>
      </xdr:nvSpPr>
      <xdr:spPr>
        <a:xfrm>
          <a:off x="7839075" y="933554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141566</xdr:rowOff>
    </xdr:from>
    <xdr:to>
      <xdr:col>50</xdr:col>
      <xdr:colOff>114300</xdr:colOff>
      <xdr:row>57</xdr:row>
      <xdr:rowOff>159798</xdr:rowOff>
    </xdr:to>
    <xdr:cxnSp macro="">
      <xdr:nvCxnSpPr>
        <xdr:cNvPr id="230" name="直線コネクタ 229">
          <a:extLst>
            <a:ext uri="{FF2B5EF4-FFF2-40B4-BE49-F238E27FC236}">
              <a16:creationId xmlns:a16="http://schemas.microsoft.com/office/drawing/2014/main" id="{6926A886-EDBD-473B-A0EA-8D5B1D954F7B}"/>
            </a:ext>
          </a:extLst>
        </xdr:cNvPr>
        <xdr:cNvCxnSpPr/>
      </xdr:nvCxnSpPr>
      <xdr:spPr>
        <a:xfrm flipV="1">
          <a:off x="7886700" y="9374466"/>
          <a:ext cx="800100" cy="1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131456</xdr:rowOff>
    </xdr:from>
    <xdr:to>
      <xdr:col>41</xdr:col>
      <xdr:colOff>101600</xdr:colOff>
      <xdr:row>58</xdr:row>
      <xdr:rowOff>61606</xdr:rowOff>
    </xdr:to>
    <xdr:sp macro="" textlink="">
      <xdr:nvSpPr>
        <xdr:cNvPr id="231" name="楕円 230">
          <a:extLst>
            <a:ext uri="{FF2B5EF4-FFF2-40B4-BE49-F238E27FC236}">
              <a16:creationId xmlns:a16="http://schemas.microsoft.com/office/drawing/2014/main" id="{140FC39D-E7B8-42EF-984F-BBCA224ED54B}"/>
            </a:ext>
          </a:extLst>
        </xdr:cNvPr>
        <xdr:cNvSpPr/>
      </xdr:nvSpPr>
      <xdr:spPr>
        <a:xfrm>
          <a:off x="7029450" y="936118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159798</xdr:rowOff>
    </xdr:from>
    <xdr:to>
      <xdr:col>45</xdr:col>
      <xdr:colOff>177800</xdr:colOff>
      <xdr:row>58</xdr:row>
      <xdr:rowOff>10806</xdr:rowOff>
    </xdr:to>
    <xdr:cxnSp macro="">
      <xdr:nvCxnSpPr>
        <xdr:cNvPr id="232" name="直線コネクタ 231">
          <a:extLst>
            <a:ext uri="{FF2B5EF4-FFF2-40B4-BE49-F238E27FC236}">
              <a16:creationId xmlns:a16="http://schemas.microsoft.com/office/drawing/2014/main" id="{DA28D510-34D0-48B7-91F3-75B224CB9629}"/>
            </a:ext>
          </a:extLst>
        </xdr:cNvPr>
        <xdr:cNvCxnSpPr/>
      </xdr:nvCxnSpPr>
      <xdr:spPr>
        <a:xfrm flipV="1">
          <a:off x="7077075" y="9392698"/>
          <a:ext cx="809625"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132185</xdr:rowOff>
    </xdr:from>
    <xdr:ext cx="599010" cy="259045"/>
    <xdr:sp macro="" textlink="">
      <xdr:nvSpPr>
        <xdr:cNvPr id="233" name="n_1aveValue【橋りょう・トンネル】&#10;一人当たり有形固定資産（償却資産）額">
          <a:extLst>
            <a:ext uri="{FF2B5EF4-FFF2-40B4-BE49-F238E27FC236}">
              <a16:creationId xmlns:a16="http://schemas.microsoft.com/office/drawing/2014/main" id="{19215907-61A6-423C-AA99-EB0B32A2CD93}"/>
            </a:ext>
          </a:extLst>
        </xdr:cNvPr>
        <xdr:cNvSpPr txBox="1"/>
      </xdr:nvSpPr>
      <xdr:spPr>
        <a:xfrm>
          <a:off x="8399995" y="968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85024</xdr:rowOff>
    </xdr:from>
    <xdr:ext cx="599010" cy="259045"/>
    <xdr:sp macro="" textlink="">
      <xdr:nvSpPr>
        <xdr:cNvPr id="234" name="n_2aveValue【橋りょう・トンネル】&#10;一人当たり有形固定資産（償却資産）額">
          <a:extLst>
            <a:ext uri="{FF2B5EF4-FFF2-40B4-BE49-F238E27FC236}">
              <a16:creationId xmlns:a16="http://schemas.microsoft.com/office/drawing/2014/main" id="{A74E6825-BAAA-47F2-9583-FF2DC247A8DA}"/>
            </a:ext>
          </a:extLst>
        </xdr:cNvPr>
        <xdr:cNvSpPr txBox="1"/>
      </xdr:nvSpPr>
      <xdr:spPr>
        <a:xfrm>
          <a:off x="7609420" y="964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4701</xdr:rowOff>
    </xdr:from>
    <xdr:ext cx="599010" cy="259045"/>
    <xdr:sp macro="" textlink="">
      <xdr:nvSpPr>
        <xdr:cNvPr id="235" name="n_3aveValue【橋りょう・トンネル】&#10;一人当たり有形固定資産（償却資産）額">
          <a:extLst>
            <a:ext uri="{FF2B5EF4-FFF2-40B4-BE49-F238E27FC236}">
              <a16:creationId xmlns:a16="http://schemas.microsoft.com/office/drawing/2014/main" id="{0D98D6ED-B3D3-4AD5-A340-EBFFADF8DC91}"/>
            </a:ext>
          </a:extLst>
        </xdr:cNvPr>
        <xdr:cNvSpPr txBox="1"/>
      </xdr:nvSpPr>
      <xdr:spPr>
        <a:xfrm>
          <a:off x="6818845" y="9723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37443</xdr:rowOff>
    </xdr:from>
    <xdr:ext cx="599010" cy="259045"/>
    <xdr:sp macro="" textlink="">
      <xdr:nvSpPr>
        <xdr:cNvPr id="236" name="n_1mainValue【橋りょう・トンネル】&#10;一人当たり有形固定資産（償却資産）額">
          <a:extLst>
            <a:ext uri="{FF2B5EF4-FFF2-40B4-BE49-F238E27FC236}">
              <a16:creationId xmlns:a16="http://schemas.microsoft.com/office/drawing/2014/main" id="{7CE4F735-9054-4185-9AB2-C9A74362AA2F}"/>
            </a:ext>
          </a:extLst>
        </xdr:cNvPr>
        <xdr:cNvSpPr txBox="1"/>
      </xdr:nvSpPr>
      <xdr:spPr>
        <a:xfrm>
          <a:off x="8399995" y="9105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55675</xdr:rowOff>
    </xdr:from>
    <xdr:ext cx="599010" cy="259045"/>
    <xdr:sp macro="" textlink="">
      <xdr:nvSpPr>
        <xdr:cNvPr id="237" name="n_2mainValue【橋りょう・トンネル】&#10;一人当たり有形固定資産（償却資産）額">
          <a:extLst>
            <a:ext uri="{FF2B5EF4-FFF2-40B4-BE49-F238E27FC236}">
              <a16:creationId xmlns:a16="http://schemas.microsoft.com/office/drawing/2014/main" id="{39CA7C48-792B-4911-8F1B-74338C95AA15}"/>
            </a:ext>
          </a:extLst>
        </xdr:cNvPr>
        <xdr:cNvSpPr txBox="1"/>
      </xdr:nvSpPr>
      <xdr:spPr>
        <a:xfrm>
          <a:off x="7609420" y="9123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78133</xdr:rowOff>
    </xdr:from>
    <xdr:ext cx="599010" cy="259045"/>
    <xdr:sp macro="" textlink="">
      <xdr:nvSpPr>
        <xdr:cNvPr id="238" name="n_3mainValue【橋りょう・トンネル】&#10;一人当たり有形固定資産（償却資産）額">
          <a:extLst>
            <a:ext uri="{FF2B5EF4-FFF2-40B4-BE49-F238E27FC236}">
              <a16:creationId xmlns:a16="http://schemas.microsoft.com/office/drawing/2014/main" id="{529D2A02-58E1-4F26-ADDC-CC7E63DB6A3D}"/>
            </a:ext>
          </a:extLst>
        </xdr:cNvPr>
        <xdr:cNvSpPr txBox="1"/>
      </xdr:nvSpPr>
      <xdr:spPr>
        <a:xfrm>
          <a:off x="6818845" y="9145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id="{1B976FCD-050A-47D0-BD31-092A7DBF7B52}"/>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40" name="正方形/長方形 239">
          <a:extLst>
            <a:ext uri="{FF2B5EF4-FFF2-40B4-BE49-F238E27FC236}">
              <a16:creationId xmlns:a16="http://schemas.microsoft.com/office/drawing/2014/main" id="{D7F98C6B-9151-4AEE-8FCF-5384D7F6B6A2}"/>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41" name="正方形/長方形 240">
          <a:extLst>
            <a:ext uri="{FF2B5EF4-FFF2-40B4-BE49-F238E27FC236}">
              <a16:creationId xmlns:a16="http://schemas.microsoft.com/office/drawing/2014/main" id="{F488C90A-8DA9-4BBC-A264-622760CEFD88}"/>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42" name="正方形/長方形 241">
          <a:extLst>
            <a:ext uri="{FF2B5EF4-FFF2-40B4-BE49-F238E27FC236}">
              <a16:creationId xmlns:a16="http://schemas.microsoft.com/office/drawing/2014/main" id="{1637E4B6-F21F-4BE6-8B04-6F4AC07D7B79}"/>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43" name="正方形/長方形 242">
          <a:extLst>
            <a:ext uri="{FF2B5EF4-FFF2-40B4-BE49-F238E27FC236}">
              <a16:creationId xmlns:a16="http://schemas.microsoft.com/office/drawing/2014/main" id="{4F6201E6-0E94-49D6-AC89-AFFD9978152F}"/>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a:extLst>
            <a:ext uri="{FF2B5EF4-FFF2-40B4-BE49-F238E27FC236}">
              <a16:creationId xmlns:a16="http://schemas.microsoft.com/office/drawing/2014/main" id="{14E746E6-EB4F-4C14-97F6-AF77C2345DD3}"/>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a:extLst>
            <a:ext uri="{FF2B5EF4-FFF2-40B4-BE49-F238E27FC236}">
              <a16:creationId xmlns:a16="http://schemas.microsoft.com/office/drawing/2014/main" id="{EF864B33-C683-4E15-969C-5538B88B9F14}"/>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a:extLst>
            <a:ext uri="{FF2B5EF4-FFF2-40B4-BE49-F238E27FC236}">
              <a16:creationId xmlns:a16="http://schemas.microsoft.com/office/drawing/2014/main" id="{460A3BB3-A706-4666-B8E9-37C5982FA375}"/>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7" name="テキスト ボックス 246">
          <a:extLst>
            <a:ext uri="{FF2B5EF4-FFF2-40B4-BE49-F238E27FC236}">
              <a16:creationId xmlns:a16="http://schemas.microsoft.com/office/drawing/2014/main" id="{7848DF4E-DFFE-44C8-BDDC-8FB9118E4960}"/>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8" name="直線コネクタ 247">
          <a:extLst>
            <a:ext uri="{FF2B5EF4-FFF2-40B4-BE49-F238E27FC236}">
              <a16:creationId xmlns:a16="http://schemas.microsoft.com/office/drawing/2014/main" id="{8C0674CC-073C-48D3-A550-B3F2488D24A6}"/>
            </a:ext>
          </a:extLst>
        </xdr:cNvPr>
        <xdr:cNvCxnSpPr/>
      </xdr:nvCxnSpPr>
      <xdr:spPr>
        <a:xfrm>
          <a:off x="685800" y="1396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9" name="テキスト ボックス 248">
          <a:extLst>
            <a:ext uri="{FF2B5EF4-FFF2-40B4-BE49-F238E27FC236}">
              <a16:creationId xmlns:a16="http://schemas.microsoft.com/office/drawing/2014/main" id="{82D37A52-E1F5-4548-87B3-3D6283999770}"/>
            </a:ext>
          </a:extLst>
        </xdr:cNvPr>
        <xdr:cNvSpPr txBox="1"/>
      </xdr:nvSpPr>
      <xdr:spPr>
        <a:xfrm>
          <a:off x="339891" y="1382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0" name="直線コネクタ 249">
          <a:extLst>
            <a:ext uri="{FF2B5EF4-FFF2-40B4-BE49-F238E27FC236}">
              <a16:creationId xmlns:a16="http://schemas.microsoft.com/office/drawing/2014/main" id="{44909D50-BC54-40D6-AED6-0D4FA31364C0}"/>
            </a:ext>
          </a:extLst>
        </xdr:cNvPr>
        <xdr:cNvCxnSpPr/>
      </xdr:nvCxnSpPr>
      <xdr:spPr>
        <a:xfrm>
          <a:off x="685800" y="1353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1" name="テキスト ボックス 250">
          <a:extLst>
            <a:ext uri="{FF2B5EF4-FFF2-40B4-BE49-F238E27FC236}">
              <a16:creationId xmlns:a16="http://schemas.microsoft.com/office/drawing/2014/main" id="{2401E56F-32F8-4260-929A-E2489A398A8E}"/>
            </a:ext>
          </a:extLst>
        </xdr:cNvPr>
        <xdr:cNvSpPr txBox="1"/>
      </xdr:nvSpPr>
      <xdr:spPr>
        <a:xfrm>
          <a:off x="339891"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2" name="直線コネクタ 251">
          <a:extLst>
            <a:ext uri="{FF2B5EF4-FFF2-40B4-BE49-F238E27FC236}">
              <a16:creationId xmlns:a16="http://schemas.microsoft.com/office/drawing/2014/main" id="{BF183DC1-EF0B-40FA-B167-8AF8EB4F57B4}"/>
            </a:ext>
          </a:extLst>
        </xdr:cNvPr>
        <xdr:cNvCxnSpPr/>
      </xdr:nvCxnSpPr>
      <xdr:spPr>
        <a:xfrm>
          <a:off x="685800" y="1310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3" name="テキスト ボックス 252">
          <a:extLst>
            <a:ext uri="{FF2B5EF4-FFF2-40B4-BE49-F238E27FC236}">
              <a16:creationId xmlns:a16="http://schemas.microsoft.com/office/drawing/2014/main" id="{216B16AD-C64D-49FB-A32E-1DEAD40B9A5E}"/>
            </a:ext>
          </a:extLst>
        </xdr:cNvPr>
        <xdr:cNvSpPr txBox="1"/>
      </xdr:nvSpPr>
      <xdr:spPr>
        <a:xfrm>
          <a:off x="339891"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4" name="直線コネクタ 253">
          <a:extLst>
            <a:ext uri="{FF2B5EF4-FFF2-40B4-BE49-F238E27FC236}">
              <a16:creationId xmlns:a16="http://schemas.microsoft.com/office/drawing/2014/main" id="{1CF696F7-E273-401B-B977-FA8D003B83A6}"/>
            </a:ext>
          </a:extLst>
        </xdr:cNvPr>
        <xdr:cNvCxnSpPr/>
      </xdr:nvCxnSpPr>
      <xdr:spPr>
        <a:xfrm>
          <a:off x="685800" y="1266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55" name="テキスト ボックス 254">
          <a:extLst>
            <a:ext uri="{FF2B5EF4-FFF2-40B4-BE49-F238E27FC236}">
              <a16:creationId xmlns:a16="http://schemas.microsoft.com/office/drawing/2014/main" id="{2162C518-CDE7-42FC-9AC2-04F2140173A0}"/>
            </a:ext>
          </a:extLst>
        </xdr:cNvPr>
        <xdr:cNvSpPr txBox="1"/>
      </xdr:nvSpPr>
      <xdr:spPr>
        <a:xfrm>
          <a:off x="339891"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a:extLst>
            <a:ext uri="{FF2B5EF4-FFF2-40B4-BE49-F238E27FC236}">
              <a16:creationId xmlns:a16="http://schemas.microsoft.com/office/drawing/2014/main" id="{8E78B171-D16E-4FE0-A325-360E44098D6A}"/>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7" name="テキスト ボックス 256">
          <a:extLst>
            <a:ext uri="{FF2B5EF4-FFF2-40B4-BE49-F238E27FC236}">
              <a16:creationId xmlns:a16="http://schemas.microsoft.com/office/drawing/2014/main" id="{82BC3C79-3519-4D6F-B62D-5D11FDF752E6}"/>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公営住宅】&#10;有形固定資産減価償却率グラフ枠">
          <a:extLst>
            <a:ext uri="{FF2B5EF4-FFF2-40B4-BE49-F238E27FC236}">
              <a16:creationId xmlns:a16="http://schemas.microsoft.com/office/drawing/2014/main" id="{80C87B18-CACE-4893-B13B-00706386C612}"/>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80</xdr:row>
      <xdr:rowOff>42672</xdr:rowOff>
    </xdr:from>
    <xdr:to>
      <xdr:col>24</xdr:col>
      <xdr:colOff>62865</xdr:colOff>
      <xdr:row>86</xdr:row>
      <xdr:rowOff>106680</xdr:rowOff>
    </xdr:to>
    <xdr:cxnSp macro="">
      <xdr:nvCxnSpPr>
        <xdr:cNvPr id="259" name="直線コネクタ 258">
          <a:extLst>
            <a:ext uri="{FF2B5EF4-FFF2-40B4-BE49-F238E27FC236}">
              <a16:creationId xmlns:a16="http://schemas.microsoft.com/office/drawing/2014/main" id="{D5004704-A540-4092-8F4C-35F34FA5518C}"/>
            </a:ext>
          </a:extLst>
        </xdr:cNvPr>
        <xdr:cNvCxnSpPr/>
      </xdr:nvCxnSpPr>
      <xdr:spPr>
        <a:xfrm flipV="1">
          <a:off x="4179570" y="12999847"/>
          <a:ext cx="1270" cy="1029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110507</xdr:rowOff>
    </xdr:from>
    <xdr:ext cx="405111" cy="259045"/>
    <xdr:sp macro="" textlink="">
      <xdr:nvSpPr>
        <xdr:cNvPr id="260" name="【公営住宅】&#10;有形固定資産減価償却率最小値テキスト">
          <a:extLst>
            <a:ext uri="{FF2B5EF4-FFF2-40B4-BE49-F238E27FC236}">
              <a16:creationId xmlns:a16="http://schemas.microsoft.com/office/drawing/2014/main" id="{5E38F958-287C-42F1-9811-9272BCB53D97}"/>
            </a:ext>
          </a:extLst>
        </xdr:cNvPr>
        <xdr:cNvSpPr txBox="1"/>
      </xdr:nvSpPr>
      <xdr:spPr>
        <a:xfrm>
          <a:off x="4229100" y="1403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61" name="直線コネクタ 260">
          <a:extLst>
            <a:ext uri="{FF2B5EF4-FFF2-40B4-BE49-F238E27FC236}">
              <a16:creationId xmlns:a16="http://schemas.microsoft.com/office/drawing/2014/main" id="{FC1030DB-A134-4F83-A386-7FCE8D811052}"/>
            </a:ext>
          </a:extLst>
        </xdr:cNvPr>
        <xdr:cNvCxnSpPr/>
      </xdr:nvCxnSpPr>
      <xdr:spPr>
        <a:xfrm>
          <a:off x="4105275" y="140290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160799</xdr:rowOff>
    </xdr:from>
    <xdr:ext cx="405111" cy="259045"/>
    <xdr:sp macro="" textlink="">
      <xdr:nvSpPr>
        <xdr:cNvPr id="262" name="【公営住宅】&#10;有形固定資産減価償却率最大値テキスト">
          <a:extLst>
            <a:ext uri="{FF2B5EF4-FFF2-40B4-BE49-F238E27FC236}">
              <a16:creationId xmlns:a16="http://schemas.microsoft.com/office/drawing/2014/main" id="{C2E10BDF-4472-4DB5-A169-36F066B4C0D2}"/>
            </a:ext>
          </a:extLst>
        </xdr:cNvPr>
        <xdr:cNvSpPr txBox="1"/>
      </xdr:nvSpPr>
      <xdr:spPr>
        <a:xfrm>
          <a:off x="4229100" y="1279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80</xdr:row>
      <xdr:rowOff>42672</xdr:rowOff>
    </xdr:from>
    <xdr:to>
      <xdr:col>24</xdr:col>
      <xdr:colOff>152400</xdr:colOff>
      <xdr:row>80</xdr:row>
      <xdr:rowOff>42672</xdr:rowOff>
    </xdr:to>
    <xdr:cxnSp macro="">
      <xdr:nvCxnSpPr>
        <xdr:cNvPr id="263" name="直線コネクタ 262">
          <a:extLst>
            <a:ext uri="{FF2B5EF4-FFF2-40B4-BE49-F238E27FC236}">
              <a16:creationId xmlns:a16="http://schemas.microsoft.com/office/drawing/2014/main" id="{E8E3519F-C3C2-436C-9CA8-3218782EE2F0}"/>
            </a:ext>
          </a:extLst>
        </xdr:cNvPr>
        <xdr:cNvCxnSpPr/>
      </xdr:nvCxnSpPr>
      <xdr:spPr>
        <a:xfrm>
          <a:off x="4105275" y="1299984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82314</xdr:rowOff>
    </xdr:from>
    <xdr:ext cx="405111" cy="259045"/>
    <xdr:sp macro="" textlink="">
      <xdr:nvSpPr>
        <xdr:cNvPr id="264" name="【公営住宅】&#10;有形固定資産減価償却率平均値テキスト">
          <a:extLst>
            <a:ext uri="{FF2B5EF4-FFF2-40B4-BE49-F238E27FC236}">
              <a16:creationId xmlns:a16="http://schemas.microsoft.com/office/drawing/2014/main" id="{59E02A19-1A06-43B7-9EF3-E792A0176B39}"/>
            </a:ext>
          </a:extLst>
        </xdr:cNvPr>
        <xdr:cNvSpPr txBox="1"/>
      </xdr:nvSpPr>
      <xdr:spPr>
        <a:xfrm>
          <a:off x="4229100" y="13201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103887</xdr:rowOff>
    </xdr:from>
    <xdr:to>
      <xdr:col>24</xdr:col>
      <xdr:colOff>114300</xdr:colOff>
      <xdr:row>82</xdr:row>
      <xdr:rowOff>34037</xdr:rowOff>
    </xdr:to>
    <xdr:sp macro="" textlink="">
      <xdr:nvSpPr>
        <xdr:cNvPr id="265" name="フローチャート: 判断 264">
          <a:extLst>
            <a:ext uri="{FF2B5EF4-FFF2-40B4-BE49-F238E27FC236}">
              <a16:creationId xmlns:a16="http://schemas.microsoft.com/office/drawing/2014/main" id="{27CAAD38-10C2-4B73-898B-157945348FE2}"/>
            </a:ext>
          </a:extLst>
        </xdr:cNvPr>
        <xdr:cNvSpPr/>
      </xdr:nvSpPr>
      <xdr:spPr>
        <a:xfrm>
          <a:off x="4124325" y="1322298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66" name="フローチャート: 判断 265">
          <a:extLst>
            <a:ext uri="{FF2B5EF4-FFF2-40B4-BE49-F238E27FC236}">
              <a16:creationId xmlns:a16="http://schemas.microsoft.com/office/drawing/2014/main" id="{27F9ACA4-4995-49E3-976D-EB62577FF6C9}"/>
            </a:ext>
          </a:extLst>
        </xdr:cNvPr>
        <xdr:cNvSpPr/>
      </xdr:nvSpPr>
      <xdr:spPr>
        <a:xfrm>
          <a:off x="3381375" y="132029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67" name="フローチャート: 判断 266">
          <a:extLst>
            <a:ext uri="{FF2B5EF4-FFF2-40B4-BE49-F238E27FC236}">
              <a16:creationId xmlns:a16="http://schemas.microsoft.com/office/drawing/2014/main" id="{62EBFCE0-122E-4154-9165-28E1EFFDAB76}"/>
            </a:ext>
          </a:extLst>
        </xdr:cNvPr>
        <xdr:cNvSpPr/>
      </xdr:nvSpPr>
      <xdr:spPr>
        <a:xfrm>
          <a:off x="2571750" y="1307528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124461</xdr:rowOff>
    </xdr:from>
    <xdr:to>
      <xdr:col>10</xdr:col>
      <xdr:colOff>165100</xdr:colOff>
      <xdr:row>81</xdr:row>
      <xdr:rowOff>54611</xdr:rowOff>
    </xdr:to>
    <xdr:sp macro="" textlink="">
      <xdr:nvSpPr>
        <xdr:cNvPr id="268" name="フローチャート: 判断 267">
          <a:extLst>
            <a:ext uri="{FF2B5EF4-FFF2-40B4-BE49-F238E27FC236}">
              <a16:creationId xmlns:a16="http://schemas.microsoft.com/office/drawing/2014/main" id="{90271823-2448-42C1-AC0B-48671AE14DDA}"/>
            </a:ext>
          </a:extLst>
        </xdr:cNvPr>
        <xdr:cNvSpPr/>
      </xdr:nvSpPr>
      <xdr:spPr>
        <a:xfrm>
          <a:off x="1781175" y="1307528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852AB539-3CA9-4432-85E2-40F2CA1E63D0}"/>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79BAFE3E-5AE4-48DB-A133-32EF2D234884}"/>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445B0831-348C-4304-A40F-583B5BFC0B03}"/>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AA6E6E23-963A-4FE7-8748-5DB42AB1435C}"/>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E380A732-16AC-4BE7-A4F4-7D8AFC7315AB}"/>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1015</xdr:rowOff>
    </xdr:from>
    <xdr:to>
      <xdr:col>24</xdr:col>
      <xdr:colOff>114300</xdr:colOff>
      <xdr:row>80</xdr:row>
      <xdr:rowOff>102615</xdr:rowOff>
    </xdr:to>
    <xdr:sp macro="" textlink="">
      <xdr:nvSpPr>
        <xdr:cNvPr id="274" name="楕円 273">
          <a:extLst>
            <a:ext uri="{FF2B5EF4-FFF2-40B4-BE49-F238E27FC236}">
              <a16:creationId xmlns:a16="http://schemas.microsoft.com/office/drawing/2014/main" id="{CE56BA0F-B011-4D6F-A2BC-FE3C3DF1A573}"/>
            </a:ext>
          </a:extLst>
        </xdr:cNvPr>
        <xdr:cNvSpPr/>
      </xdr:nvSpPr>
      <xdr:spPr>
        <a:xfrm>
          <a:off x="4124325" y="1295501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116348</xdr:rowOff>
    </xdr:from>
    <xdr:ext cx="405111" cy="259045"/>
    <xdr:sp macro="" textlink="">
      <xdr:nvSpPr>
        <xdr:cNvPr id="275" name="【公営住宅】&#10;有形固定資産減価償却率該当値テキスト">
          <a:extLst>
            <a:ext uri="{FF2B5EF4-FFF2-40B4-BE49-F238E27FC236}">
              <a16:creationId xmlns:a16="http://schemas.microsoft.com/office/drawing/2014/main" id="{57C03D18-8B19-4E2D-B794-87D82CE3BD8F}"/>
            </a:ext>
          </a:extLst>
        </xdr:cNvPr>
        <xdr:cNvSpPr txBox="1"/>
      </xdr:nvSpPr>
      <xdr:spPr>
        <a:xfrm>
          <a:off x="4229100" y="1290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28448</xdr:rowOff>
    </xdr:from>
    <xdr:to>
      <xdr:col>20</xdr:col>
      <xdr:colOff>38100</xdr:colOff>
      <xdr:row>80</xdr:row>
      <xdr:rowOff>130048</xdr:rowOff>
    </xdr:to>
    <xdr:sp macro="" textlink="">
      <xdr:nvSpPr>
        <xdr:cNvPr id="276" name="楕円 275">
          <a:extLst>
            <a:ext uri="{FF2B5EF4-FFF2-40B4-BE49-F238E27FC236}">
              <a16:creationId xmlns:a16="http://schemas.microsoft.com/office/drawing/2014/main" id="{99EDEDD0-A7C0-47C6-9152-57FEB263994B}"/>
            </a:ext>
          </a:extLst>
        </xdr:cNvPr>
        <xdr:cNvSpPr/>
      </xdr:nvSpPr>
      <xdr:spPr>
        <a:xfrm>
          <a:off x="3381375" y="1298562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51815</xdr:rowOff>
    </xdr:from>
    <xdr:to>
      <xdr:col>24</xdr:col>
      <xdr:colOff>63500</xdr:colOff>
      <xdr:row>80</xdr:row>
      <xdr:rowOff>79248</xdr:rowOff>
    </xdr:to>
    <xdr:cxnSp macro="">
      <xdr:nvCxnSpPr>
        <xdr:cNvPr id="277" name="直線コネクタ 276">
          <a:extLst>
            <a:ext uri="{FF2B5EF4-FFF2-40B4-BE49-F238E27FC236}">
              <a16:creationId xmlns:a16="http://schemas.microsoft.com/office/drawing/2014/main" id="{B328CD30-2427-4431-9239-B35E27CEC08D}"/>
            </a:ext>
          </a:extLst>
        </xdr:cNvPr>
        <xdr:cNvCxnSpPr/>
      </xdr:nvCxnSpPr>
      <xdr:spPr>
        <a:xfrm flipV="1">
          <a:off x="3429000" y="13002640"/>
          <a:ext cx="752475" cy="3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126746</xdr:rowOff>
    </xdr:from>
    <xdr:to>
      <xdr:col>15</xdr:col>
      <xdr:colOff>101600</xdr:colOff>
      <xdr:row>80</xdr:row>
      <xdr:rowOff>56896</xdr:rowOff>
    </xdr:to>
    <xdr:sp macro="" textlink="">
      <xdr:nvSpPr>
        <xdr:cNvPr id="278" name="楕円 277">
          <a:extLst>
            <a:ext uri="{FF2B5EF4-FFF2-40B4-BE49-F238E27FC236}">
              <a16:creationId xmlns:a16="http://schemas.microsoft.com/office/drawing/2014/main" id="{062A1982-51B1-400E-B794-16D7D318C001}"/>
            </a:ext>
          </a:extLst>
        </xdr:cNvPr>
        <xdr:cNvSpPr/>
      </xdr:nvSpPr>
      <xdr:spPr>
        <a:xfrm>
          <a:off x="2571750" y="1291564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6096</xdr:rowOff>
    </xdr:from>
    <xdr:to>
      <xdr:col>19</xdr:col>
      <xdr:colOff>177800</xdr:colOff>
      <xdr:row>80</xdr:row>
      <xdr:rowOff>79248</xdr:rowOff>
    </xdr:to>
    <xdr:cxnSp macro="">
      <xdr:nvCxnSpPr>
        <xdr:cNvPr id="279" name="直線コネクタ 278">
          <a:extLst>
            <a:ext uri="{FF2B5EF4-FFF2-40B4-BE49-F238E27FC236}">
              <a16:creationId xmlns:a16="http://schemas.microsoft.com/office/drawing/2014/main" id="{E5BF7300-DE06-423B-BFA8-7980B981A9BE}"/>
            </a:ext>
          </a:extLst>
        </xdr:cNvPr>
        <xdr:cNvCxnSpPr/>
      </xdr:nvCxnSpPr>
      <xdr:spPr>
        <a:xfrm>
          <a:off x="2619375" y="12963271"/>
          <a:ext cx="809625"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49022</xdr:rowOff>
    </xdr:from>
    <xdr:to>
      <xdr:col>10</xdr:col>
      <xdr:colOff>165100</xdr:colOff>
      <xdr:row>79</xdr:row>
      <xdr:rowOff>150622</xdr:rowOff>
    </xdr:to>
    <xdr:sp macro="" textlink="">
      <xdr:nvSpPr>
        <xdr:cNvPr id="280" name="楕円 279">
          <a:extLst>
            <a:ext uri="{FF2B5EF4-FFF2-40B4-BE49-F238E27FC236}">
              <a16:creationId xmlns:a16="http://schemas.microsoft.com/office/drawing/2014/main" id="{1222D78F-9EE0-4F9E-8889-AD8F8B8C4FDA}"/>
            </a:ext>
          </a:extLst>
        </xdr:cNvPr>
        <xdr:cNvSpPr/>
      </xdr:nvSpPr>
      <xdr:spPr>
        <a:xfrm>
          <a:off x="1781175" y="1283792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99822</xdr:rowOff>
    </xdr:from>
    <xdr:to>
      <xdr:col>15</xdr:col>
      <xdr:colOff>50800</xdr:colOff>
      <xdr:row>80</xdr:row>
      <xdr:rowOff>6096</xdr:rowOff>
    </xdr:to>
    <xdr:cxnSp macro="">
      <xdr:nvCxnSpPr>
        <xdr:cNvPr id="281" name="直線コネクタ 280">
          <a:extLst>
            <a:ext uri="{FF2B5EF4-FFF2-40B4-BE49-F238E27FC236}">
              <a16:creationId xmlns:a16="http://schemas.microsoft.com/office/drawing/2014/main" id="{FF98BC6B-9B91-4E06-B568-5ADD70352A05}"/>
            </a:ext>
          </a:extLst>
        </xdr:cNvPr>
        <xdr:cNvCxnSpPr/>
      </xdr:nvCxnSpPr>
      <xdr:spPr>
        <a:xfrm>
          <a:off x="1828800" y="12895072"/>
          <a:ext cx="790575"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82" name="n_1aveValue【公営住宅】&#10;有形固定資産減価償却率">
          <a:extLst>
            <a:ext uri="{FF2B5EF4-FFF2-40B4-BE49-F238E27FC236}">
              <a16:creationId xmlns:a16="http://schemas.microsoft.com/office/drawing/2014/main" id="{1F53BE9F-EE40-4A67-9969-E21EBD566C0D}"/>
            </a:ext>
          </a:extLst>
        </xdr:cNvPr>
        <xdr:cNvSpPr txBox="1"/>
      </xdr:nvSpPr>
      <xdr:spPr>
        <a:xfrm>
          <a:off x="3239144" y="1328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45738</xdr:rowOff>
    </xdr:from>
    <xdr:ext cx="405111" cy="259045"/>
    <xdr:sp macro="" textlink="">
      <xdr:nvSpPr>
        <xdr:cNvPr id="283" name="n_2aveValue【公営住宅】&#10;有形固定資産減価償却率">
          <a:extLst>
            <a:ext uri="{FF2B5EF4-FFF2-40B4-BE49-F238E27FC236}">
              <a16:creationId xmlns:a16="http://schemas.microsoft.com/office/drawing/2014/main" id="{09C5BFA1-8A9F-40B0-9A74-70832F09969A}"/>
            </a:ext>
          </a:extLst>
        </xdr:cNvPr>
        <xdr:cNvSpPr txBox="1"/>
      </xdr:nvSpPr>
      <xdr:spPr>
        <a:xfrm>
          <a:off x="2439044" y="13164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45738</xdr:rowOff>
    </xdr:from>
    <xdr:ext cx="405111" cy="259045"/>
    <xdr:sp macro="" textlink="">
      <xdr:nvSpPr>
        <xdr:cNvPr id="284" name="n_3aveValue【公営住宅】&#10;有形固定資産減価償却率">
          <a:extLst>
            <a:ext uri="{FF2B5EF4-FFF2-40B4-BE49-F238E27FC236}">
              <a16:creationId xmlns:a16="http://schemas.microsoft.com/office/drawing/2014/main" id="{BAEA61A5-88F1-4FDE-9876-20CCC68232F9}"/>
            </a:ext>
          </a:extLst>
        </xdr:cNvPr>
        <xdr:cNvSpPr txBox="1"/>
      </xdr:nvSpPr>
      <xdr:spPr>
        <a:xfrm>
          <a:off x="1648469" y="13164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146575</xdr:rowOff>
    </xdr:from>
    <xdr:ext cx="405111" cy="259045"/>
    <xdr:sp macro="" textlink="">
      <xdr:nvSpPr>
        <xdr:cNvPr id="285" name="n_1mainValue【公営住宅】&#10;有形固定資産減価償却率">
          <a:extLst>
            <a:ext uri="{FF2B5EF4-FFF2-40B4-BE49-F238E27FC236}">
              <a16:creationId xmlns:a16="http://schemas.microsoft.com/office/drawing/2014/main" id="{67C05101-DE9E-487A-8397-B77C49AA46F5}"/>
            </a:ext>
          </a:extLst>
        </xdr:cNvPr>
        <xdr:cNvSpPr txBox="1"/>
      </xdr:nvSpPr>
      <xdr:spPr>
        <a:xfrm>
          <a:off x="3239144" y="12773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73423</xdr:rowOff>
    </xdr:from>
    <xdr:ext cx="405111" cy="259045"/>
    <xdr:sp macro="" textlink="">
      <xdr:nvSpPr>
        <xdr:cNvPr id="286" name="n_2mainValue【公営住宅】&#10;有形固定資産減価償却率">
          <a:extLst>
            <a:ext uri="{FF2B5EF4-FFF2-40B4-BE49-F238E27FC236}">
              <a16:creationId xmlns:a16="http://schemas.microsoft.com/office/drawing/2014/main" id="{DB92150C-C813-4931-B78A-612EDC1C0728}"/>
            </a:ext>
          </a:extLst>
        </xdr:cNvPr>
        <xdr:cNvSpPr txBox="1"/>
      </xdr:nvSpPr>
      <xdr:spPr>
        <a:xfrm>
          <a:off x="2439044" y="12703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167149</xdr:rowOff>
    </xdr:from>
    <xdr:ext cx="405111" cy="259045"/>
    <xdr:sp macro="" textlink="">
      <xdr:nvSpPr>
        <xdr:cNvPr id="287" name="n_3mainValue【公営住宅】&#10;有形固定資産減価償却率">
          <a:extLst>
            <a:ext uri="{FF2B5EF4-FFF2-40B4-BE49-F238E27FC236}">
              <a16:creationId xmlns:a16="http://schemas.microsoft.com/office/drawing/2014/main" id="{9762DF8C-6F52-4A1C-8875-E580F0483FF7}"/>
            </a:ext>
          </a:extLst>
        </xdr:cNvPr>
        <xdr:cNvSpPr txBox="1"/>
      </xdr:nvSpPr>
      <xdr:spPr>
        <a:xfrm>
          <a:off x="1648469" y="1263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a:extLst>
            <a:ext uri="{FF2B5EF4-FFF2-40B4-BE49-F238E27FC236}">
              <a16:creationId xmlns:a16="http://schemas.microsoft.com/office/drawing/2014/main" id="{707813A4-D0F9-4B52-A2AB-2503F0EDB81D}"/>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89" name="正方形/長方形 288">
          <a:extLst>
            <a:ext uri="{FF2B5EF4-FFF2-40B4-BE49-F238E27FC236}">
              <a16:creationId xmlns:a16="http://schemas.microsoft.com/office/drawing/2014/main" id="{D1924FA9-0B79-4B94-8119-B2049E2D656B}"/>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90" name="正方形/長方形 289">
          <a:extLst>
            <a:ext uri="{FF2B5EF4-FFF2-40B4-BE49-F238E27FC236}">
              <a16:creationId xmlns:a16="http://schemas.microsoft.com/office/drawing/2014/main" id="{BF20B228-D5EC-4305-B3CA-E81DE85328DF}"/>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91" name="正方形/長方形 290">
          <a:extLst>
            <a:ext uri="{FF2B5EF4-FFF2-40B4-BE49-F238E27FC236}">
              <a16:creationId xmlns:a16="http://schemas.microsoft.com/office/drawing/2014/main" id="{D071E5B4-B333-4F66-88B1-6FA2DFAB1B40}"/>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92" name="正方形/長方形 291">
          <a:extLst>
            <a:ext uri="{FF2B5EF4-FFF2-40B4-BE49-F238E27FC236}">
              <a16:creationId xmlns:a16="http://schemas.microsoft.com/office/drawing/2014/main" id="{7368533E-5E51-43E2-9023-9C41DADF3E27}"/>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3" name="正方形/長方形 292">
          <a:extLst>
            <a:ext uri="{FF2B5EF4-FFF2-40B4-BE49-F238E27FC236}">
              <a16:creationId xmlns:a16="http://schemas.microsoft.com/office/drawing/2014/main" id="{8C2EC247-B330-4A64-B4CD-325798413F2F}"/>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4" name="テキスト ボックス 293">
          <a:extLst>
            <a:ext uri="{FF2B5EF4-FFF2-40B4-BE49-F238E27FC236}">
              <a16:creationId xmlns:a16="http://schemas.microsoft.com/office/drawing/2014/main" id="{0CD12BE6-8532-4117-ABDB-DC7E056F7C4B}"/>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5" name="直線コネクタ 294">
          <a:extLst>
            <a:ext uri="{FF2B5EF4-FFF2-40B4-BE49-F238E27FC236}">
              <a16:creationId xmlns:a16="http://schemas.microsoft.com/office/drawing/2014/main" id="{60D1CAD8-08DC-4698-8D94-FF14D3DCEED7}"/>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96" name="テキスト ボックス 295">
          <a:extLst>
            <a:ext uri="{FF2B5EF4-FFF2-40B4-BE49-F238E27FC236}">
              <a16:creationId xmlns:a16="http://schemas.microsoft.com/office/drawing/2014/main" id="{CAC67F68-839E-46B6-9997-006652ADBFD6}"/>
            </a:ext>
          </a:extLst>
        </xdr:cNvPr>
        <xdr:cNvSpPr txBox="1"/>
      </xdr:nvSpPr>
      <xdr:spPr>
        <a:xfrm>
          <a:off x="5527221"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38100</xdr:rowOff>
    </xdr:from>
    <xdr:to>
      <xdr:col>59</xdr:col>
      <xdr:colOff>50800</xdr:colOff>
      <xdr:row>86</xdr:row>
      <xdr:rowOff>38100</xdr:rowOff>
    </xdr:to>
    <xdr:cxnSp macro="">
      <xdr:nvCxnSpPr>
        <xdr:cNvPr id="297" name="直線コネクタ 296">
          <a:extLst>
            <a:ext uri="{FF2B5EF4-FFF2-40B4-BE49-F238E27FC236}">
              <a16:creationId xmlns:a16="http://schemas.microsoft.com/office/drawing/2014/main" id="{941AE4D2-37A1-41C2-9708-9F776EC5B670}"/>
            </a:ext>
          </a:extLst>
        </xdr:cNvPr>
        <xdr:cNvCxnSpPr/>
      </xdr:nvCxnSpPr>
      <xdr:spPr>
        <a:xfrm>
          <a:off x="5953125" y="1396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8" name="テキスト ボックス 297">
          <a:extLst>
            <a:ext uri="{FF2B5EF4-FFF2-40B4-BE49-F238E27FC236}">
              <a16:creationId xmlns:a16="http://schemas.microsoft.com/office/drawing/2014/main" id="{5D2C3256-C9C6-4B8B-96FF-A7678B0378FA}"/>
            </a:ext>
          </a:extLst>
        </xdr:cNvPr>
        <xdr:cNvSpPr txBox="1"/>
      </xdr:nvSpPr>
      <xdr:spPr>
        <a:xfrm>
          <a:off x="55272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9" name="直線コネクタ 298">
          <a:extLst>
            <a:ext uri="{FF2B5EF4-FFF2-40B4-BE49-F238E27FC236}">
              <a16:creationId xmlns:a16="http://schemas.microsoft.com/office/drawing/2014/main" id="{86AE4DE9-B675-43BD-A18D-D6DD75F834AE}"/>
            </a:ext>
          </a:extLst>
        </xdr:cNvPr>
        <xdr:cNvCxnSpPr/>
      </xdr:nvCxnSpPr>
      <xdr:spPr>
        <a:xfrm>
          <a:off x="5953125" y="1353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0" name="テキスト ボックス 299">
          <a:extLst>
            <a:ext uri="{FF2B5EF4-FFF2-40B4-BE49-F238E27FC236}">
              <a16:creationId xmlns:a16="http://schemas.microsoft.com/office/drawing/2014/main" id="{1D547D0F-9F0B-4E59-A326-8F002C8B1063}"/>
            </a:ext>
          </a:extLst>
        </xdr:cNvPr>
        <xdr:cNvSpPr txBox="1"/>
      </xdr:nvSpPr>
      <xdr:spPr>
        <a:xfrm>
          <a:off x="5527221"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1" name="直線コネクタ 300">
          <a:extLst>
            <a:ext uri="{FF2B5EF4-FFF2-40B4-BE49-F238E27FC236}">
              <a16:creationId xmlns:a16="http://schemas.microsoft.com/office/drawing/2014/main" id="{95034716-7512-4783-9583-C3AD03F4FCAF}"/>
            </a:ext>
          </a:extLst>
        </xdr:cNvPr>
        <xdr:cNvCxnSpPr/>
      </xdr:nvCxnSpPr>
      <xdr:spPr>
        <a:xfrm>
          <a:off x="5953125" y="1310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2" name="テキスト ボックス 301">
          <a:extLst>
            <a:ext uri="{FF2B5EF4-FFF2-40B4-BE49-F238E27FC236}">
              <a16:creationId xmlns:a16="http://schemas.microsoft.com/office/drawing/2014/main" id="{98E18EB1-6B22-4E74-A04D-F71C21AB7C81}"/>
            </a:ext>
          </a:extLst>
        </xdr:cNvPr>
        <xdr:cNvSpPr txBox="1"/>
      </xdr:nvSpPr>
      <xdr:spPr>
        <a:xfrm>
          <a:off x="5527221"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3" name="直線コネクタ 302">
          <a:extLst>
            <a:ext uri="{FF2B5EF4-FFF2-40B4-BE49-F238E27FC236}">
              <a16:creationId xmlns:a16="http://schemas.microsoft.com/office/drawing/2014/main" id="{FFB9B941-ED06-4F9A-AEB1-314E00E891B6}"/>
            </a:ext>
          </a:extLst>
        </xdr:cNvPr>
        <xdr:cNvCxnSpPr/>
      </xdr:nvCxnSpPr>
      <xdr:spPr>
        <a:xfrm>
          <a:off x="5953125" y="1266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4" name="テキスト ボックス 303">
          <a:extLst>
            <a:ext uri="{FF2B5EF4-FFF2-40B4-BE49-F238E27FC236}">
              <a16:creationId xmlns:a16="http://schemas.microsoft.com/office/drawing/2014/main" id="{0A17A252-28A7-4D97-87C8-80F943B1A3E4}"/>
            </a:ext>
          </a:extLst>
        </xdr:cNvPr>
        <xdr:cNvSpPr txBox="1"/>
      </xdr:nvSpPr>
      <xdr:spPr>
        <a:xfrm>
          <a:off x="5527221"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5" name="直線コネクタ 304">
          <a:extLst>
            <a:ext uri="{FF2B5EF4-FFF2-40B4-BE49-F238E27FC236}">
              <a16:creationId xmlns:a16="http://schemas.microsoft.com/office/drawing/2014/main" id="{F5B0664D-E3CC-44E3-9B74-05FC677DD0BB}"/>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6" name="テキスト ボックス 305">
          <a:extLst>
            <a:ext uri="{FF2B5EF4-FFF2-40B4-BE49-F238E27FC236}">
              <a16:creationId xmlns:a16="http://schemas.microsoft.com/office/drawing/2014/main" id="{53E59E1D-0906-470B-8C85-BB1392691810}"/>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7" name="【公営住宅】&#10;一人当たり面積グラフ枠">
          <a:extLst>
            <a:ext uri="{FF2B5EF4-FFF2-40B4-BE49-F238E27FC236}">
              <a16:creationId xmlns:a16="http://schemas.microsoft.com/office/drawing/2014/main" id="{87D9CD60-6D90-45DB-BBBF-329A33C3708F}"/>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70104</xdr:rowOff>
    </xdr:from>
    <xdr:to>
      <xdr:col>54</xdr:col>
      <xdr:colOff>189865</xdr:colOff>
      <xdr:row>86</xdr:row>
      <xdr:rowOff>106680</xdr:rowOff>
    </xdr:to>
    <xdr:cxnSp macro="">
      <xdr:nvCxnSpPr>
        <xdr:cNvPr id="308" name="直線コネクタ 307">
          <a:extLst>
            <a:ext uri="{FF2B5EF4-FFF2-40B4-BE49-F238E27FC236}">
              <a16:creationId xmlns:a16="http://schemas.microsoft.com/office/drawing/2014/main" id="{6C99A441-55DA-49E2-8810-DFACDBC3849F}"/>
            </a:ext>
          </a:extLst>
        </xdr:cNvPr>
        <xdr:cNvCxnSpPr/>
      </xdr:nvCxnSpPr>
      <xdr:spPr>
        <a:xfrm flipV="1">
          <a:off x="9427845" y="12697079"/>
          <a:ext cx="1270" cy="133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110507</xdr:rowOff>
    </xdr:from>
    <xdr:ext cx="469744" cy="259045"/>
    <xdr:sp macro="" textlink="">
      <xdr:nvSpPr>
        <xdr:cNvPr id="309" name="【公営住宅】&#10;一人当たり面積最小値テキスト">
          <a:extLst>
            <a:ext uri="{FF2B5EF4-FFF2-40B4-BE49-F238E27FC236}">
              <a16:creationId xmlns:a16="http://schemas.microsoft.com/office/drawing/2014/main" id="{2E9BB0DA-72A8-48FF-9B3B-698408E65755}"/>
            </a:ext>
          </a:extLst>
        </xdr:cNvPr>
        <xdr:cNvSpPr txBox="1"/>
      </xdr:nvSpPr>
      <xdr:spPr>
        <a:xfrm>
          <a:off x="9477375" y="1403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10" name="直線コネクタ 309">
          <a:extLst>
            <a:ext uri="{FF2B5EF4-FFF2-40B4-BE49-F238E27FC236}">
              <a16:creationId xmlns:a16="http://schemas.microsoft.com/office/drawing/2014/main" id="{D539F571-A26E-4C9D-8E91-5722F5B50745}"/>
            </a:ext>
          </a:extLst>
        </xdr:cNvPr>
        <xdr:cNvCxnSpPr/>
      </xdr:nvCxnSpPr>
      <xdr:spPr>
        <a:xfrm>
          <a:off x="9363075" y="1402905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16781</xdr:rowOff>
    </xdr:from>
    <xdr:ext cx="469744" cy="259045"/>
    <xdr:sp macro="" textlink="">
      <xdr:nvSpPr>
        <xdr:cNvPr id="311" name="【公営住宅】&#10;一人当たり面積最大値テキスト">
          <a:extLst>
            <a:ext uri="{FF2B5EF4-FFF2-40B4-BE49-F238E27FC236}">
              <a16:creationId xmlns:a16="http://schemas.microsoft.com/office/drawing/2014/main" id="{B8A25D6D-0AFE-47C1-A57E-2F3BB3D0C500}"/>
            </a:ext>
          </a:extLst>
        </xdr:cNvPr>
        <xdr:cNvSpPr txBox="1"/>
      </xdr:nvSpPr>
      <xdr:spPr>
        <a:xfrm>
          <a:off x="9477375" y="1248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70104</xdr:rowOff>
    </xdr:from>
    <xdr:to>
      <xdr:col>55</xdr:col>
      <xdr:colOff>88900</xdr:colOff>
      <xdr:row>78</xdr:row>
      <xdr:rowOff>70104</xdr:rowOff>
    </xdr:to>
    <xdr:cxnSp macro="">
      <xdr:nvCxnSpPr>
        <xdr:cNvPr id="312" name="直線コネクタ 311">
          <a:extLst>
            <a:ext uri="{FF2B5EF4-FFF2-40B4-BE49-F238E27FC236}">
              <a16:creationId xmlns:a16="http://schemas.microsoft.com/office/drawing/2014/main" id="{EC9515CD-A8FA-4533-A2DD-6F27081F4834}"/>
            </a:ext>
          </a:extLst>
        </xdr:cNvPr>
        <xdr:cNvCxnSpPr/>
      </xdr:nvCxnSpPr>
      <xdr:spPr>
        <a:xfrm>
          <a:off x="9363075" y="1269707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66312</xdr:rowOff>
    </xdr:from>
    <xdr:ext cx="469744" cy="259045"/>
    <xdr:sp macro="" textlink="">
      <xdr:nvSpPr>
        <xdr:cNvPr id="313" name="【公営住宅】&#10;一人当たり面積平均値テキスト">
          <a:extLst>
            <a:ext uri="{FF2B5EF4-FFF2-40B4-BE49-F238E27FC236}">
              <a16:creationId xmlns:a16="http://schemas.microsoft.com/office/drawing/2014/main" id="{7ED5012E-0FD8-4665-A3AB-9FCADFBC34F9}"/>
            </a:ext>
          </a:extLst>
        </xdr:cNvPr>
        <xdr:cNvSpPr txBox="1"/>
      </xdr:nvSpPr>
      <xdr:spPr>
        <a:xfrm>
          <a:off x="9477375" y="13509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87885</xdr:rowOff>
    </xdr:from>
    <xdr:to>
      <xdr:col>55</xdr:col>
      <xdr:colOff>50800</xdr:colOff>
      <xdr:row>84</xdr:row>
      <xdr:rowOff>18035</xdr:rowOff>
    </xdr:to>
    <xdr:sp macro="" textlink="">
      <xdr:nvSpPr>
        <xdr:cNvPr id="314" name="フローチャート: 判断 313">
          <a:extLst>
            <a:ext uri="{FF2B5EF4-FFF2-40B4-BE49-F238E27FC236}">
              <a16:creationId xmlns:a16="http://schemas.microsoft.com/office/drawing/2014/main" id="{1893CB81-A55D-433F-A8D6-FA07DB908664}"/>
            </a:ext>
          </a:extLst>
        </xdr:cNvPr>
        <xdr:cNvSpPr/>
      </xdr:nvSpPr>
      <xdr:spPr>
        <a:xfrm>
          <a:off x="9401175" y="1352448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133604</xdr:rowOff>
    </xdr:from>
    <xdr:to>
      <xdr:col>50</xdr:col>
      <xdr:colOff>165100</xdr:colOff>
      <xdr:row>84</xdr:row>
      <xdr:rowOff>63754</xdr:rowOff>
    </xdr:to>
    <xdr:sp macro="" textlink="">
      <xdr:nvSpPr>
        <xdr:cNvPr id="315" name="フローチャート: 判断 314">
          <a:extLst>
            <a:ext uri="{FF2B5EF4-FFF2-40B4-BE49-F238E27FC236}">
              <a16:creationId xmlns:a16="http://schemas.microsoft.com/office/drawing/2014/main" id="{F3E3E54E-7181-4D5A-8D90-9D09B5FEE1BB}"/>
            </a:ext>
          </a:extLst>
        </xdr:cNvPr>
        <xdr:cNvSpPr/>
      </xdr:nvSpPr>
      <xdr:spPr>
        <a:xfrm>
          <a:off x="8639175" y="1357337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145035</xdr:rowOff>
    </xdr:from>
    <xdr:to>
      <xdr:col>46</xdr:col>
      <xdr:colOff>38100</xdr:colOff>
      <xdr:row>84</xdr:row>
      <xdr:rowOff>75185</xdr:rowOff>
    </xdr:to>
    <xdr:sp macro="" textlink="">
      <xdr:nvSpPr>
        <xdr:cNvPr id="316" name="フローチャート: 判断 315">
          <a:extLst>
            <a:ext uri="{FF2B5EF4-FFF2-40B4-BE49-F238E27FC236}">
              <a16:creationId xmlns:a16="http://schemas.microsoft.com/office/drawing/2014/main" id="{266468F5-C1E0-44EC-801F-6FF697984291}"/>
            </a:ext>
          </a:extLst>
        </xdr:cNvPr>
        <xdr:cNvSpPr/>
      </xdr:nvSpPr>
      <xdr:spPr>
        <a:xfrm>
          <a:off x="7839075" y="135816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94742</xdr:rowOff>
    </xdr:from>
    <xdr:to>
      <xdr:col>41</xdr:col>
      <xdr:colOff>101600</xdr:colOff>
      <xdr:row>84</xdr:row>
      <xdr:rowOff>24892</xdr:rowOff>
    </xdr:to>
    <xdr:sp macro="" textlink="">
      <xdr:nvSpPr>
        <xdr:cNvPr id="317" name="フローチャート: 判断 316">
          <a:extLst>
            <a:ext uri="{FF2B5EF4-FFF2-40B4-BE49-F238E27FC236}">
              <a16:creationId xmlns:a16="http://schemas.microsoft.com/office/drawing/2014/main" id="{32358777-A049-481E-8BE6-AC70450E2478}"/>
            </a:ext>
          </a:extLst>
        </xdr:cNvPr>
        <xdr:cNvSpPr/>
      </xdr:nvSpPr>
      <xdr:spPr>
        <a:xfrm>
          <a:off x="7029450" y="1353451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AD8DE885-8E80-444F-B8BA-85E285B71F66}"/>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A39D4C10-DB14-494D-AB99-023CB8A2C4D9}"/>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B1EFD85E-1EDE-4F8F-83BA-6401CC6DA5F8}"/>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F4EF09F9-6207-4662-8BD6-C4EB4534A012}"/>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2F20D1AA-17C4-4BFB-B5AB-2BA2C18385A4}"/>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106172</xdr:rowOff>
    </xdr:from>
    <xdr:to>
      <xdr:col>55</xdr:col>
      <xdr:colOff>50800</xdr:colOff>
      <xdr:row>80</xdr:row>
      <xdr:rowOff>36322</xdr:rowOff>
    </xdr:to>
    <xdr:sp macro="" textlink="">
      <xdr:nvSpPr>
        <xdr:cNvPr id="323" name="楕円 322">
          <a:extLst>
            <a:ext uri="{FF2B5EF4-FFF2-40B4-BE49-F238E27FC236}">
              <a16:creationId xmlns:a16="http://schemas.microsoft.com/office/drawing/2014/main" id="{D72B6FD9-1AE8-46CD-876E-5C0FA2AF2EA6}"/>
            </a:ext>
          </a:extLst>
        </xdr:cNvPr>
        <xdr:cNvSpPr/>
      </xdr:nvSpPr>
      <xdr:spPr>
        <a:xfrm>
          <a:off x="9401175" y="12895072"/>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129049</xdr:rowOff>
    </xdr:from>
    <xdr:ext cx="469744" cy="259045"/>
    <xdr:sp macro="" textlink="">
      <xdr:nvSpPr>
        <xdr:cNvPr id="324" name="【公営住宅】&#10;一人当たり面積該当値テキスト">
          <a:extLst>
            <a:ext uri="{FF2B5EF4-FFF2-40B4-BE49-F238E27FC236}">
              <a16:creationId xmlns:a16="http://schemas.microsoft.com/office/drawing/2014/main" id="{D6D4F655-1BE6-4EA2-89BF-A6EFBB331766}"/>
            </a:ext>
          </a:extLst>
        </xdr:cNvPr>
        <xdr:cNvSpPr txBox="1"/>
      </xdr:nvSpPr>
      <xdr:spPr>
        <a:xfrm>
          <a:off x="9477375" y="1275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131318</xdr:rowOff>
    </xdr:from>
    <xdr:to>
      <xdr:col>50</xdr:col>
      <xdr:colOff>165100</xdr:colOff>
      <xdr:row>80</xdr:row>
      <xdr:rowOff>61468</xdr:rowOff>
    </xdr:to>
    <xdr:sp macro="" textlink="">
      <xdr:nvSpPr>
        <xdr:cNvPr id="325" name="楕円 324">
          <a:extLst>
            <a:ext uri="{FF2B5EF4-FFF2-40B4-BE49-F238E27FC236}">
              <a16:creationId xmlns:a16="http://schemas.microsoft.com/office/drawing/2014/main" id="{815FAD51-5D32-4DE8-BD37-D09E724C2B93}"/>
            </a:ext>
          </a:extLst>
        </xdr:cNvPr>
        <xdr:cNvSpPr/>
      </xdr:nvSpPr>
      <xdr:spPr>
        <a:xfrm>
          <a:off x="8639175" y="1292339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156972</xdr:rowOff>
    </xdr:from>
    <xdr:to>
      <xdr:col>55</xdr:col>
      <xdr:colOff>0</xdr:colOff>
      <xdr:row>80</xdr:row>
      <xdr:rowOff>10668</xdr:rowOff>
    </xdr:to>
    <xdr:cxnSp macro="">
      <xdr:nvCxnSpPr>
        <xdr:cNvPr id="326" name="直線コネクタ 325">
          <a:extLst>
            <a:ext uri="{FF2B5EF4-FFF2-40B4-BE49-F238E27FC236}">
              <a16:creationId xmlns:a16="http://schemas.microsoft.com/office/drawing/2014/main" id="{F37BD1C8-F4D8-4DAB-8CF0-EA0A661CD015}"/>
            </a:ext>
          </a:extLst>
        </xdr:cNvPr>
        <xdr:cNvCxnSpPr/>
      </xdr:nvCxnSpPr>
      <xdr:spPr>
        <a:xfrm flipV="1">
          <a:off x="8686800" y="12952222"/>
          <a:ext cx="742950" cy="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140463</xdr:rowOff>
    </xdr:from>
    <xdr:to>
      <xdr:col>46</xdr:col>
      <xdr:colOff>38100</xdr:colOff>
      <xdr:row>80</xdr:row>
      <xdr:rowOff>70613</xdr:rowOff>
    </xdr:to>
    <xdr:sp macro="" textlink="">
      <xdr:nvSpPr>
        <xdr:cNvPr id="327" name="楕円 326">
          <a:extLst>
            <a:ext uri="{FF2B5EF4-FFF2-40B4-BE49-F238E27FC236}">
              <a16:creationId xmlns:a16="http://schemas.microsoft.com/office/drawing/2014/main" id="{9087D67A-3787-4EBD-88A0-574E48CC86C4}"/>
            </a:ext>
          </a:extLst>
        </xdr:cNvPr>
        <xdr:cNvSpPr/>
      </xdr:nvSpPr>
      <xdr:spPr>
        <a:xfrm>
          <a:off x="7839075" y="1293571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10668</xdr:rowOff>
    </xdr:from>
    <xdr:to>
      <xdr:col>50</xdr:col>
      <xdr:colOff>114300</xdr:colOff>
      <xdr:row>80</xdr:row>
      <xdr:rowOff>19813</xdr:rowOff>
    </xdr:to>
    <xdr:cxnSp macro="">
      <xdr:nvCxnSpPr>
        <xdr:cNvPr id="328" name="直線コネクタ 327">
          <a:extLst>
            <a:ext uri="{FF2B5EF4-FFF2-40B4-BE49-F238E27FC236}">
              <a16:creationId xmlns:a16="http://schemas.microsoft.com/office/drawing/2014/main" id="{2422986B-A570-4DCD-884E-81F0CF33F56D}"/>
            </a:ext>
          </a:extLst>
        </xdr:cNvPr>
        <xdr:cNvCxnSpPr/>
      </xdr:nvCxnSpPr>
      <xdr:spPr>
        <a:xfrm flipV="1">
          <a:off x="7886700" y="12961493"/>
          <a:ext cx="800100" cy="1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145035</xdr:rowOff>
    </xdr:from>
    <xdr:to>
      <xdr:col>41</xdr:col>
      <xdr:colOff>101600</xdr:colOff>
      <xdr:row>80</xdr:row>
      <xdr:rowOff>75185</xdr:rowOff>
    </xdr:to>
    <xdr:sp macro="" textlink="">
      <xdr:nvSpPr>
        <xdr:cNvPr id="329" name="楕円 328">
          <a:extLst>
            <a:ext uri="{FF2B5EF4-FFF2-40B4-BE49-F238E27FC236}">
              <a16:creationId xmlns:a16="http://schemas.microsoft.com/office/drawing/2014/main" id="{3E298EE0-783E-41DD-982C-8CD81B0B69C3}"/>
            </a:ext>
          </a:extLst>
        </xdr:cNvPr>
        <xdr:cNvSpPr/>
      </xdr:nvSpPr>
      <xdr:spPr>
        <a:xfrm>
          <a:off x="7029450" y="129339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19813</xdr:rowOff>
    </xdr:from>
    <xdr:to>
      <xdr:col>45</xdr:col>
      <xdr:colOff>177800</xdr:colOff>
      <xdr:row>80</xdr:row>
      <xdr:rowOff>24385</xdr:rowOff>
    </xdr:to>
    <xdr:cxnSp macro="">
      <xdr:nvCxnSpPr>
        <xdr:cNvPr id="330" name="直線コネクタ 329">
          <a:extLst>
            <a:ext uri="{FF2B5EF4-FFF2-40B4-BE49-F238E27FC236}">
              <a16:creationId xmlns:a16="http://schemas.microsoft.com/office/drawing/2014/main" id="{98A1D78A-47A9-42DA-80A9-ADC6A123D835}"/>
            </a:ext>
          </a:extLst>
        </xdr:cNvPr>
        <xdr:cNvCxnSpPr/>
      </xdr:nvCxnSpPr>
      <xdr:spPr>
        <a:xfrm flipV="1">
          <a:off x="7077075" y="12973813"/>
          <a:ext cx="809625"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54881</xdr:rowOff>
    </xdr:from>
    <xdr:ext cx="469744" cy="259045"/>
    <xdr:sp macro="" textlink="">
      <xdr:nvSpPr>
        <xdr:cNvPr id="331" name="n_1aveValue【公営住宅】&#10;一人当たり面積">
          <a:extLst>
            <a:ext uri="{FF2B5EF4-FFF2-40B4-BE49-F238E27FC236}">
              <a16:creationId xmlns:a16="http://schemas.microsoft.com/office/drawing/2014/main" id="{56AE22FD-F80B-44A9-88BE-2D9F314B2C7E}"/>
            </a:ext>
          </a:extLst>
        </xdr:cNvPr>
        <xdr:cNvSpPr txBox="1"/>
      </xdr:nvSpPr>
      <xdr:spPr>
        <a:xfrm>
          <a:off x="8458277" y="1365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66312</xdr:rowOff>
    </xdr:from>
    <xdr:ext cx="469744" cy="259045"/>
    <xdr:sp macro="" textlink="">
      <xdr:nvSpPr>
        <xdr:cNvPr id="332" name="n_2aveValue【公営住宅】&#10;一人当たり面積">
          <a:extLst>
            <a:ext uri="{FF2B5EF4-FFF2-40B4-BE49-F238E27FC236}">
              <a16:creationId xmlns:a16="http://schemas.microsoft.com/office/drawing/2014/main" id="{AEC2898A-95AA-417D-893C-49AA06CE9A42}"/>
            </a:ext>
          </a:extLst>
        </xdr:cNvPr>
        <xdr:cNvSpPr txBox="1"/>
      </xdr:nvSpPr>
      <xdr:spPr>
        <a:xfrm>
          <a:off x="7677227" y="1367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16019</xdr:rowOff>
    </xdr:from>
    <xdr:ext cx="469744" cy="259045"/>
    <xdr:sp macro="" textlink="">
      <xdr:nvSpPr>
        <xdr:cNvPr id="333" name="n_3aveValue【公営住宅】&#10;一人当たり面積">
          <a:extLst>
            <a:ext uri="{FF2B5EF4-FFF2-40B4-BE49-F238E27FC236}">
              <a16:creationId xmlns:a16="http://schemas.microsoft.com/office/drawing/2014/main" id="{632BB9C1-2272-4357-9DEE-E9F8699CE1E1}"/>
            </a:ext>
          </a:extLst>
        </xdr:cNvPr>
        <xdr:cNvSpPr txBox="1"/>
      </xdr:nvSpPr>
      <xdr:spPr>
        <a:xfrm>
          <a:off x="6867602" y="1361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77995</xdr:rowOff>
    </xdr:from>
    <xdr:ext cx="469744" cy="259045"/>
    <xdr:sp macro="" textlink="">
      <xdr:nvSpPr>
        <xdr:cNvPr id="334" name="n_1mainValue【公営住宅】&#10;一人当たり面積">
          <a:extLst>
            <a:ext uri="{FF2B5EF4-FFF2-40B4-BE49-F238E27FC236}">
              <a16:creationId xmlns:a16="http://schemas.microsoft.com/office/drawing/2014/main" id="{88326B86-7C99-4608-BA94-4CC9436BA9E8}"/>
            </a:ext>
          </a:extLst>
        </xdr:cNvPr>
        <xdr:cNvSpPr txBox="1"/>
      </xdr:nvSpPr>
      <xdr:spPr>
        <a:xfrm>
          <a:off x="8458277" y="1270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87140</xdr:rowOff>
    </xdr:from>
    <xdr:ext cx="469744" cy="259045"/>
    <xdr:sp macro="" textlink="">
      <xdr:nvSpPr>
        <xdr:cNvPr id="335" name="n_2mainValue【公営住宅】&#10;一人当たり面積">
          <a:extLst>
            <a:ext uri="{FF2B5EF4-FFF2-40B4-BE49-F238E27FC236}">
              <a16:creationId xmlns:a16="http://schemas.microsoft.com/office/drawing/2014/main" id="{4877DBAC-61F8-4553-805E-326D729FAC9B}"/>
            </a:ext>
          </a:extLst>
        </xdr:cNvPr>
        <xdr:cNvSpPr txBox="1"/>
      </xdr:nvSpPr>
      <xdr:spPr>
        <a:xfrm>
          <a:off x="7677227" y="12714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91712</xdr:rowOff>
    </xdr:from>
    <xdr:ext cx="469744" cy="259045"/>
    <xdr:sp macro="" textlink="">
      <xdr:nvSpPr>
        <xdr:cNvPr id="336" name="n_3mainValue【公営住宅】&#10;一人当たり面積">
          <a:extLst>
            <a:ext uri="{FF2B5EF4-FFF2-40B4-BE49-F238E27FC236}">
              <a16:creationId xmlns:a16="http://schemas.microsoft.com/office/drawing/2014/main" id="{B6137DC1-85E7-4153-8021-4B29C1C3881C}"/>
            </a:ext>
          </a:extLst>
        </xdr:cNvPr>
        <xdr:cNvSpPr txBox="1"/>
      </xdr:nvSpPr>
      <xdr:spPr>
        <a:xfrm>
          <a:off x="6867602" y="1271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7" name="正方形/長方形 336">
          <a:extLst>
            <a:ext uri="{FF2B5EF4-FFF2-40B4-BE49-F238E27FC236}">
              <a16:creationId xmlns:a16="http://schemas.microsoft.com/office/drawing/2014/main" id="{F0D02DC2-2FC6-4094-8CB8-EA1941188B7A}"/>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38" name="正方形/長方形 337">
          <a:extLst>
            <a:ext uri="{FF2B5EF4-FFF2-40B4-BE49-F238E27FC236}">
              <a16:creationId xmlns:a16="http://schemas.microsoft.com/office/drawing/2014/main" id="{13501353-F433-4B4C-A789-05FBE138BF2F}"/>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39" name="正方形/長方形 338">
          <a:extLst>
            <a:ext uri="{FF2B5EF4-FFF2-40B4-BE49-F238E27FC236}">
              <a16:creationId xmlns:a16="http://schemas.microsoft.com/office/drawing/2014/main" id="{C06D18E6-9B2C-4631-9C70-808C175AD5BD}"/>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40" name="正方形/長方形 339">
          <a:extLst>
            <a:ext uri="{FF2B5EF4-FFF2-40B4-BE49-F238E27FC236}">
              <a16:creationId xmlns:a16="http://schemas.microsoft.com/office/drawing/2014/main" id="{39830E6A-4FBA-4FF3-9DF0-1A33C8426F3B}"/>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41" name="正方形/長方形 340">
          <a:extLst>
            <a:ext uri="{FF2B5EF4-FFF2-40B4-BE49-F238E27FC236}">
              <a16:creationId xmlns:a16="http://schemas.microsoft.com/office/drawing/2014/main" id="{2D2DCC70-0044-4A35-89B5-3449DB3034AC}"/>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2" name="正方形/長方形 341">
          <a:extLst>
            <a:ext uri="{FF2B5EF4-FFF2-40B4-BE49-F238E27FC236}">
              <a16:creationId xmlns:a16="http://schemas.microsoft.com/office/drawing/2014/main" id="{54E306A5-99C4-4944-ADF1-7A9BFD918AA0}"/>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3" name="テキスト ボックス 342">
          <a:extLst>
            <a:ext uri="{FF2B5EF4-FFF2-40B4-BE49-F238E27FC236}">
              <a16:creationId xmlns:a16="http://schemas.microsoft.com/office/drawing/2014/main" id="{525DB006-EAE5-4F12-A504-6CDEEA53BBEA}"/>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4" name="直線コネクタ 343">
          <a:extLst>
            <a:ext uri="{FF2B5EF4-FFF2-40B4-BE49-F238E27FC236}">
              <a16:creationId xmlns:a16="http://schemas.microsoft.com/office/drawing/2014/main" id="{155F381F-008E-4DED-B6CB-0477EDA196BF}"/>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45" name="テキスト ボックス 344">
          <a:extLst>
            <a:ext uri="{FF2B5EF4-FFF2-40B4-BE49-F238E27FC236}">
              <a16:creationId xmlns:a16="http://schemas.microsoft.com/office/drawing/2014/main" id="{74A2F6E0-1D6A-4129-875A-F2AB511BED4C}"/>
            </a:ext>
          </a:extLst>
        </xdr:cNvPr>
        <xdr:cNvSpPr txBox="1"/>
      </xdr:nvSpPr>
      <xdr:spPr>
        <a:xfrm>
          <a:off x="339891"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6" name="直線コネクタ 345">
          <a:extLst>
            <a:ext uri="{FF2B5EF4-FFF2-40B4-BE49-F238E27FC236}">
              <a16:creationId xmlns:a16="http://schemas.microsoft.com/office/drawing/2014/main" id="{341B9D9F-308F-401C-BB78-5D45B0E6FF04}"/>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7" name="テキスト ボックス 346">
          <a:extLst>
            <a:ext uri="{FF2B5EF4-FFF2-40B4-BE49-F238E27FC236}">
              <a16:creationId xmlns:a16="http://schemas.microsoft.com/office/drawing/2014/main" id="{DD72B991-2470-4D5E-BED4-72C66D20737E}"/>
            </a:ext>
          </a:extLst>
        </xdr:cNvPr>
        <xdr:cNvSpPr txBox="1"/>
      </xdr:nvSpPr>
      <xdr:spPr>
        <a:xfrm>
          <a:off x="339891"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8" name="直線コネクタ 347">
          <a:extLst>
            <a:ext uri="{FF2B5EF4-FFF2-40B4-BE49-F238E27FC236}">
              <a16:creationId xmlns:a16="http://schemas.microsoft.com/office/drawing/2014/main" id="{8B94F43C-18D8-4DFF-A081-D5035A67F749}"/>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9" name="テキスト ボックス 348">
          <a:extLst>
            <a:ext uri="{FF2B5EF4-FFF2-40B4-BE49-F238E27FC236}">
              <a16:creationId xmlns:a16="http://schemas.microsoft.com/office/drawing/2014/main" id="{85B00E44-2221-4453-82BD-17C8CB5DF219}"/>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0" name="直線コネクタ 349">
          <a:extLst>
            <a:ext uri="{FF2B5EF4-FFF2-40B4-BE49-F238E27FC236}">
              <a16:creationId xmlns:a16="http://schemas.microsoft.com/office/drawing/2014/main" id="{4A9DFF28-655F-415D-BF69-5D00CFFDE7CF}"/>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1" name="テキスト ボックス 350">
          <a:extLst>
            <a:ext uri="{FF2B5EF4-FFF2-40B4-BE49-F238E27FC236}">
              <a16:creationId xmlns:a16="http://schemas.microsoft.com/office/drawing/2014/main" id="{53DA00A0-2A4D-45C0-8397-E6036096B7EE}"/>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2" name="直線コネクタ 351">
          <a:extLst>
            <a:ext uri="{FF2B5EF4-FFF2-40B4-BE49-F238E27FC236}">
              <a16:creationId xmlns:a16="http://schemas.microsoft.com/office/drawing/2014/main" id="{88AFC876-C06E-4652-A470-AABCF303BDEC}"/>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3" name="テキスト ボックス 352">
          <a:extLst>
            <a:ext uri="{FF2B5EF4-FFF2-40B4-BE49-F238E27FC236}">
              <a16:creationId xmlns:a16="http://schemas.microsoft.com/office/drawing/2014/main" id="{0A74619B-54EE-4FA9-9210-EE7C1DAAB788}"/>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4" name="直線コネクタ 353">
          <a:extLst>
            <a:ext uri="{FF2B5EF4-FFF2-40B4-BE49-F238E27FC236}">
              <a16:creationId xmlns:a16="http://schemas.microsoft.com/office/drawing/2014/main" id="{E906DFC5-73E7-4C6F-A04B-1C78A3829A63}"/>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55" name="テキスト ボックス 354">
          <a:extLst>
            <a:ext uri="{FF2B5EF4-FFF2-40B4-BE49-F238E27FC236}">
              <a16:creationId xmlns:a16="http://schemas.microsoft.com/office/drawing/2014/main" id="{86C3D94E-6824-4B51-B7C8-EF3BD7D61004}"/>
            </a:ext>
          </a:extLst>
        </xdr:cNvPr>
        <xdr:cNvSpPr txBox="1"/>
      </xdr:nvSpPr>
      <xdr:spPr>
        <a:xfrm>
          <a:off x="339891"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6" name="直線コネクタ 355">
          <a:extLst>
            <a:ext uri="{FF2B5EF4-FFF2-40B4-BE49-F238E27FC236}">
              <a16:creationId xmlns:a16="http://schemas.microsoft.com/office/drawing/2014/main" id="{0F37F354-BA76-492D-8184-9360AF5962FC}"/>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57" name="テキスト ボックス 356">
          <a:extLst>
            <a:ext uri="{FF2B5EF4-FFF2-40B4-BE49-F238E27FC236}">
              <a16:creationId xmlns:a16="http://schemas.microsoft.com/office/drawing/2014/main" id="{285AC8BF-1FEB-4F1D-AA51-D6FFC52188B6}"/>
            </a:ext>
          </a:extLst>
        </xdr:cNvPr>
        <xdr:cNvSpPr txBox="1"/>
      </xdr:nvSpPr>
      <xdr:spPr>
        <a:xfrm>
          <a:off x="339891"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8" name="【港湾・漁港】&#10;有形固定資産減価償却率グラフ枠">
          <a:extLst>
            <a:ext uri="{FF2B5EF4-FFF2-40B4-BE49-F238E27FC236}">
              <a16:creationId xmlns:a16="http://schemas.microsoft.com/office/drawing/2014/main" id="{7FDF7AB5-C49B-4CC9-812F-72105255A7EE}"/>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144780</xdr:rowOff>
    </xdr:from>
    <xdr:to>
      <xdr:col>24</xdr:col>
      <xdr:colOff>62865</xdr:colOff>
      <xdr:row>108</xdr:row>
      <xdr:rowOff>22861</xdr:rowOff>
    </xdr:to>
    <xdr:cxnSp macro="">
      <xdr:nvCxnSpPr>
        <xdr:cNvPr id="359" name="直線コネクタ 358">
          <a:extLst>
            <a:ext uri="{FF2B5EF4-FFF2-40B4-BE49-F238E27FC236}">
              <a16:creationId xmlns:a16="http://schemas.microsoft.com/office/drawing/2014/main" id="{A290F3B5-F9E8-4470-857B-DA1728A765DF}"/>
            </a:ext>
          </a:extLst>
        </xdr:cNvPr>
        <xdr:cNvCxnSpPr/>
      </xdr:nvCxnSpPr>
      <xdr:spPr>
        <a:xfrm flipV="1">
          <a:off x="4179570" y="16334105"/>
          <a:ext cx="1270" cy="1179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26688</xdr:rowOff>
    </xdr:from>
    <xdr:ext cx="405111" cy="259045"/>
    <xdr:sp macro="" textlink="">
      <xdr:nvSpPr>
        <xdr:cNvPr id="360" name="【港湾・漁港】&#10;有形固定資産減価償却率最小値テキスト">
          <a:extLst>
            <a:ext uri="{FF2B5EF4-FFF2-40B4-BE49-F238E27FC236}">
              <a16:creationId xmlns:a16="http://schemas.microsoft.com/office/drawing/2014/main" id="{012CB527-C9C4-4439-9AAC-C646B28014C7}"/>
            </a:ext>
          </a:extLst>
        </xdr:cNvPr>
        <xdr:cNvSpPr txBox="1"/>
      </xdr:nvSpPr>
      <xdr:spPr>
        <a:xfrm>
          <a:off x="4229100" y="17517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22861</xdr:rowOff>
    </xdr:from>
    <xdr:to>
      <xdr:col>24</xdr:col>
      <xdr:colOff>152400</xdr:colOff>
      <xdr:row>108</xdr:row>
      <xdr:rowOff>22861</xdr:rowOff>
    </xdr:to>
    <xdr:cxnSp macro="">
      <xdr:nvCxnSpPr>
        <xdr:cNvPr id="361" name="直線コネクタ 360">
          <a:extLst>
            <a:ext uri="{FF2B5EF4-FFF2-40B4-BE49-F238E27FC236}">
              <a16:creationId xmlns:a16="http://schemas.microsoft.com/office/drawing/2014/main" id="{B92DA056-CD94-49BB-93EE-D5260C14835C}"/>
            </a:ext>
          </a:extLst>
        </xdr:cNvPr>
        <xdr:cNvCxnSpPr/>
      </xdr:nvCxnSpPr>
      <xdr:spPr>
        <a:xfrm>
          <a:off x="4105275" y="1751393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91457</xdr:rowOff>
    </xdr:from>
    <xdr:ext cx="405111" cy="259045"/>
    <xdr:sp macro="" textlink="">
      <xdr:nvSpPr>
        <xdr:cNvPr id="362" name="【港湾・漁港】&#10;有形固定資産減価償却率最大値テキスト">
          <a:extLst>
            <a:ext uri="{FF2B5EF4-FFF2-40B4-BE49-F238E27FC236}">
              <a16:creationId xmlns:a16="http://schemas.microsoft.com/office/drawing/2014/main" id="{DDA6E19E-F2AD-439C-832F-BABDDACC237E}"/>
            </a:ext>
          </a:extLst>
        </xdr:cNvPr>
        <xdr:cNvSpPr txBox="1"/>
      </xdr:nvSpPr>
      <xdr:spPr>
        <a:xfrm>
          <a:off x="4229100" y="16118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144780</xdr:rowOff>
    </xdr:from>
    <xdr:to>
      <xdr:col>24</xdr:col>
      <xdr:colOff>152400</xdr:colOff>
      <xdr:row>100</xdr:row>
      <xdr:rowOff>144780</xdr:rowOff>
    </xdr:to>
    <xdr:cxnSp macro="">
      <xdr:nvCxnSpPr>
        <xdr:cNvPr id="363" name="直線コネクタ 362">
          <a:extLst>
            <a:ext uri="{FF2B5EF4-FFF2-40B4-BE49-F238E27FC236}">
              <a16:creationId xmlns:a16="http://schemas.microsoft.com/office/drawing/2014/main" id="{594437BB-4979-4260-B2E9-8A9877F4DBC0}"/>
            </a:ext>
          </a:extLst>
        </xdr:cNvPr>
        <xdr:cNvCxnSpPr/>
      </xdr:nvCxnSpPr>
      <xdr:spPr>
        <a:xfrm>
          <a:off x="4105275" y="163341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158766</xdr:rowOff>
    </xdr:from>
    <xdr:ext cx="405111" cy="259045"/>
    <xdr:sp macro="" textlink="">
      <xdr:nvSpPr>
        <xdr:cNvPr id="364" name="【港湾・漁港】&#10;有形固定資産減価償却率平均値テキスト">
          <a:extLst>
            <a:ext uri="{FF2B5EF4-FFF2-40B4-BE49-F238E27FC236}">
              <a16:creationId xmlns:a16="http://schemas.microsoft.com/office/drawing/2014/main" id="{8A3BC84C-6680-459D-AFDC-5B3C6B250A5B}"/>
            </a:ext>
          </a:extLst>
        </xdr:cNvPr>
        <xdr:cNvSpPr txBox="1"/>
      </xdr:nvSpPr>
      <xdr:spPr>
        <a:xfrm>
          <a:off x="4229100" y="16678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135889</xdr:rowOff>
    </xdr:from>
    <xdr:to>
      <xdr:col>24</xdr:col>
      <xdr:colOff>114300</xdr:colOff>
      <xdr:row>104</xdr:row>
      <xdr:rowOff>66039</xdr:rowOff>
    </xdr:to>
    <xdr:sp macro="" textlink="">
      <xdr:nvSpPr>
        <xdr:cNvPr id="365" name="フローチャート: 判断 364">
          <a:extLst>
            <a:ext uri="{FF2B5EF4-FFF2-40B4-BE49-F238E27FC236}">
              <a16:creationId xmlns:a16="http://schemas.microsoft.com/office/drawing/2014/main" id="{84C8EDCD-33E3-4EFB-903E-4AF20C4D0DBD}"/>
            </a:ext>
          </a:extLst>
        </xdr:cNvPr>
        <xdr:cNvSpPr/>
      </xdr:nvSpPr>
      <xdr:spPr>
        <a:xfrm>
          <a:off x="4124325" y="1681416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6350</xdr:rowOff>
    </xdr:from>
    <xdr:to>
      <xdr:col>20</xdr:col>
      <xdr:colOff>38100</xdr:colOff>
      <xdr:row>103</xdr:row>
      <xdr:rowOff>107950</xdr:rowOff>
    </xdr:to>
    <xdr:sp macro="" textlink="">
      <xdr:nvSpPr>
        <xdr:cNvPr id="366" name="フローチャート: 判断 365">
          <a:extLst>
            <a:ext uri="{FF2B5EF4-FFF2-40B4-BE49-F238E27FC236}">
              <a16:creationId xmlns:a16="http://schemas.microsoft.com/office/drawing/2014/main" id="{D51D2322-05C9-4E8F-A2E4-92808489A1F7}"/>
            </a:ext>
          </a:extLst>
        </xdr:cNvPr>
        <xdr:cNvSpPr/>
      </xdr:nvSpPr>
      <xdr:spPr>
        <a:xfrm>
          <a:off x="3381375" y="16687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158750</xdr:rowOff>
    </xdr:from>
    <xdr:to>
      <xdr:col>15</xdr:col>
      <xdr:colOff>101600</xdr:colOff>
      <xdr:row>102</xdr:row>
      <xdr:rowOff>88900</xdr:rowOff>
    </xdr:to>
    <xdr:sp macro="" textlink="">
      <xdr:nvSpPr>
        <xdr:cNvPr id="367" name="フローチャート: 判断 366">
          <a:extLst>
            <a:ext uri="{FF2B5EF4-FFF2-40B4-BE49-F238E27FC236}">
              <a16:creationId xmlns:a16="http://schemas.microsoft.com/office/drawing/2014/main" id="{BB483922-ED66-45F0-B03D-3DFF6C09508B}"/>
            </a:ext>
          </a:extLst>
        </xdr:cNvPr>
        <xdr:cNvSpPr/>
      </xdr:nvSpPr>
      <xdr:spPr>
        <a:xfrm>
          <a:off x="2571750" y="165163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90170</xdr:rowOff>
    </xdr:from>
    <xdr:to>
      <xdr:col>10</xdr:col>
      <xdr:colOff>165100</xdr:colOff>
      <xdr:row>102</xdr:row>
      <xdr:rowOff>20320</xdr:rowOff>
    </xdr:to>
    <xdr:sp macro="" textlink="">
      <xdr:nvSpPr>
        <xdr:cNvPr id="368" name="フローチャート: 判断 367">
          <a:extLst>
            <a:ext uri="{FF2B5EF4-FFF2-40B4-BE49-F238E27FC236}">
              <a16:creationId xmlns:a16="http://schemas.microsoft.com/office/drawing/2014/main" id="{9A83E9BE-D691-4697-BE0E-0AF9C88A686F}"/>
            </a:ext>
          </a:extLst>
        </xdr:cNvPr>
        <xdr:cNvSpPr/>
      </xdr:nvSpPr>
      <xdr:spPr>
        <a:xfrm>
          <a:off x="1781175" y="164414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793B3707-F5EA-4BB2-BB0E-728AA6348BEB}"/>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CDF3A57A-7612-47CD-99A5-E376C2C4F1FF}"/>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ADB75B86-14F6-4543-8621-92C37A289D63}"/>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907772AA-6C1A-4FF3-A2B4-B25E00CB0A6E}"/>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AC34F6DE-DAD8-49E1-B371-EEDF0E628CA3}"/>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44450</xdr:rowOff>
    </xdr:from>
    <xdr:to>
      <xdr:col>24</xdr:col>
      <xdr:colOff>114300</xdr:colOff>
      <xdr:row>105</xdr:row>
      <xdr:rowOff>146050</xdr:rowOff>
    </xdr:to>
    <xdr:sp macro="" textlink="">
      <xdr:nvSpPr>
        <xdr:cNvPr id="374" name="楕円 373">
          <a:extLst>
            <a:ext uri="{FF2B5EF4-FFF2-40B4-BE49-F238E27FC236}">
              <a16:creationId xmlns:a16="http://schemas.microsoft.com/office/drawing/2014/main" id="{B101CB88-75B4-40FA-9326-0084A86987BD}"/>
            </a:ext>
          </a:extLst>
        </xdr:cNvPr>
        <xdr:cNvSpPr/>
      </xdr:nvSpPr>
      <xdr:spPr>
        <a:xfrm>
          <a:off x="4124325" y="170497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105</xdr:row>
      <xdr:rowOff>22877</xdr:rowOff>
    </xdr:from>
    <xdr:ext cx="405111" cy="259045"/>
    <xdr:sp macro="" textlink="">
      <xdr:nvSpPr>
        <xdr:cNvPr id="375" name="【港湾・漁港】&#10;有形固定資産減価償却率該当値テキスト">
          <a:extLst>
            <a:ext uri="{FF2B5EF4-FFF2-40B4-BE49-F238E27FC236}">
              <a16:creationId xmlns:a16="http://schemas.microsoft.com/office/drawing/2014/main" id="{77ACC8D5-CDC8-4E9A-BD2C-58BD58D31073}"/>
            </a:ext>
          </a:extLst>
        </xdr:cNvPr>
        <xdr:cNvSpPr txBox="1"/>
      </xdr:nvSpPr>
      <xdr:spPr>
        <a:xfrm>
          <a:off x="4229100" y="1702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116839</xdr:rowOff>
    </xdr:from>
    <xdr:to>
      <xdr:col>20</xdr:col>
      <xdr:colOff>38100</xdr:colOff>
      <xdr:row>105</xdr:row>
      <xdr:rowOff>46989</xdr:rowOff>
    </xdr:to>
    <xdr:sp macro="" textlink="">
      <xdr:nvSpPr>
        <xdr:cNvPr id="376" name="楕円 375">
          <a:extLst>
            <a:ext uri="{FF2B5EF4-FFF2-40B4-BE49-F238E27FC236}">
              <a16:creationId xmlns:a16="http://schemas.microsoft.com/office/drawing/2014/main" id="{48E2EAAC-55B0-4564-8CCE-C321B8BED8DD}"/>
            </a:ext>
          </a:extLst>
        </xdr:cNvPr>
        <xdr:cNvSpPr/>
      </xdr:nvSpPr>
      <xdr:spPr>
        <a:xfrm>
          <a:off x="3381375" y="1695703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167639</xdr:rowOff>
    </xdr:from>
    <xdr:to>
      <xdr:col>24</xdr:col>
      <xdr:colOff>63500</xdr:colOff>
      <xdr:row>105</xdr:row>
      <xdr:rowOff>95250</xdr:rowOff>
    </xdr:to>
    <xdr:cxnSp macro="">
      <xdr:nvCxnSpPr>
        <xdr:cNvPr id="377" name="直線コネクタ 376">
          <a:extLst>
            <a:ext uri="{FF2B5EF4-FFF2-40B4-BE49-F238E27FC236}">
              <a16:creationId xmlns:a16="http://schemas.microsoft.com/office/drawing/2014/main" id="{5CE2DF34-9659-4144-8C41-7A88E2EC6D64}"/>
            </a:ext>
          </a:extLst>
        </xdr:cNvPr>
        <xdr:cNvCxnSpPr/>
      </xdr:nvCxnSpPr>
      <xdr:spPr>
        <a:xfrm>
          <a:off x="3429000" y="17004664"/>
          <a:ext cx="752475" cy="9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10161</xdr:rowOff>
    </xdr:from>
    <xdr:to>
      <xdr:col>15</xdr:col>
      <xdr:colOff>101600</xdr:colOff>
      <xdr:row>104</xdr:row>
      <xdr:rowOff>111761</xdr:rowOff>
    </xdr:to>
    <xdr:sp macro="" textlink="">
      <xdr:nvSpPr>
        <xdr:cNvPr id="378" name="楕円 377">
          <a:extLst>
            <a:ext uri="{FF2B5EF4-FFF2-40B4-BE49-F238E27FC236}">
              <a16:creationId xmlns:a16="http://schemas.microsoft.com/office/drawing/2014/main" id="{5C65ECCA-55E0-44BB-8ABB-144975AB3F26}"/>
            </a:ext>
          </a:extLst>
        </xdr:cNvPr>
        <xdr:cNvSpPr/>
      </xdr:nvSpPr>
      <xdr:spPr>
        <a:xfrm>
          <a:off x="2571750" y="1684718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60961</xdr:rowOff>
    </xdr:from>
    <xdr:to>
      <xdr:col>19</xdr:col>
      <xdr:colOff>177800</xdr:colOff>
      <xdr:row>104</xdr:row>
      <xdr:rowOff>167639</xdr:rowOff>
    </xdr:to>
    <xdr:cxnSp macro="">
      <xdr:nvCxnSpPr>
        <xdr:cNvPr id="379" name="直線コネクタ 378">
          <a:extLst>
            <a:ext uri="{FF2B5EF4-FFF2-40B4-BE49-F238E27FC236}">
              <a16:creationId xmlns:a16="http://schemas.microsoft.com/office/drawing/2014/main" id="{51B5931B-112C-46C4-89A3-F90A06F09EC6}"/>
            </a:ext>
          </a:extLst>
        </xdr:cNvPr>
        <xdr:cNvCxnSpPr/>
      </xdr:nvCxnSpPr>
      <xdr:spPr>
        <a:xfrm>
          <a:off x="2619375" y="16904336"/>
          <a:ext cx="809625" cy="10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113030</xdr:rowOff>
    </xdr:from>
    <xdr:to>
      <xdr:col>10</xdr:col>
      <xdr:colOff>165100</xdr:colOff>
      <xdr:row>104</xdr:row>
      <xdr:rowOff>43180</xdr:rowOff>
    </xdr:to>
    <xdr:sp macro="" textlink="">
      <xdr:nvSpPr>
        <xdr:cNvPr id="380" name="楕円 379">
          <a:extLst>
            <a:ext uri="{FF2B5EF4-FFF2-40B4-BE49-F238E27FC236}">
              <a16:creationId xmlns:a16="http://schemas.microsoft.com/office/drawing/2014/main" id="{2596BFE1-D40D-4345-B91D-8D3D9CA0A6E9}"/>
            </a:ext>
          </a:extLst>
        </xdr:cNvPr>
        <xdr:cNvSpPr/>
      </xdr:nvSpPr>
      <xdr:spPr>
        <a:xfrm>
          <a:off x="1781175" y="167913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163830</xdr:rowOff>
    </xdr:from>
    <xdr:to>
      <xdr:col>15</xdr:col>
      <xdr:colOff>50800</xdr:colOff>
      <xdr:row>104</xdr:row>
      <xdr:rowOff>60961</xdr:rowOff>
    </xdr:to>
    <xdr:cxnSp macro="">
      <xdr:nvCxnSpPr>
        <xdr:cNvPr id="381" name="直線コネクタ 380">
          <a:extLst>
            <a:ext uri="{FF2B5EF4-FFF2-40B4-BE49-F238E27FC236}">
              <a16:creationId xmlns:a16="http://schemas.microsoft.com/office/drawing/2014/main" id="{41517F41-216F-41F5-A521-8FC63E666F28}"/>
            </a:ext>
          </a:extLst>
        </xdr:cNvPr>
        <xdr:cNvCxnSpPr/>
      </xdr:nvCxnSpPr>
      <xdr:spPr>
        <a:xfrm>
          <a:off x="1828800" y="16838930"/>
          <a:ext cx="790575" cy="6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124477</xdr:rowOff>
    </xdr:from>
    <xdr:ext cx="405111" cy="259045"/>
    <xdr:sp macro="" textlink="">
      <xdr:nvSpPr>
        <xdr:cNvPr id="382" name="n_1aveValue【港湾・漁港】&#10;有形固定資産減価償却率">
          <a:extLst>
            <a:ext uri="{FF2B5EF4-FFF2-40B4-BE49-F238E27FC236}">
              <a16:creationId xmlns:a16="http://schemas.microsoft.com/office/drawing/2014/main" id="{1E79B0B2-7CE1-4314-A7F0-AA6E64B92288}"/>
            </a:ext>
          </a:extLst>
        </xdr:cNvPr>
        <xdr:cNvSpPr txBox="1"/>
      </xdr:nvSpPr>
      <xdr:spPr>
        <a:xfrm>
          <a:off x="3239144" y="1647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105427</xdr:rowOff>
    </xdr:from>
    <xdr:ext cx="405111" cy="259045"/>
    <xdr:sp macro="" textlink="">
      <xdr:nvSpPr>
        <xdr:cNvPr id="383" name="n_2aveValue【港湾・漁港】&#10;有形固定資産減価償却率">
          <a:extLst>
            <a:ext uri="{FF2B5EF4-FFF2-40B4-BE49-F238E27FC236}">
              <a16:creationId xmlns:a16="http://schemas.microsoft.com/office/drawing/2014/main" id="{5FB5DFFC-2312-46F6-B98D-A6DDF4CA8850}"/>
            </a:ext>
          </a:extLst>
        </xdr:cNvPr>
        <xdr:cNvSpPr txBox="1"/>
      </xdr:nvSpPr>
      <xdr:spPr>
        <a:xfrm>
          <a:off x="2439044" y="1629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36847</xdr:rowOff>
    </xdr:from>
    <xdr:ext cx="405111" cy="259045"/>
    <xdr:sp macro="" textlink="">
      <xdr:nvSpPr>
        <xdr:cNvPr id="384" name="n_3aveValue【港湾・漁港】&#10;有形固定資産減価償却率">
          <a:extLst>
            <a:ext uri="{FF2B5EF4-FFF2-40B4-BE49-F238E27FC236}">
              <a16:creationId xmlns:a16="http://schemas.microsoft.com/office/drawing/2014/main" id="{52270409-E543-4F4F-912E-F39D5527CFFD}"/>
            </a:ext>
          </a:extLst>
        </xdr:cNvPr>
        <xdr:cNvSpPr txBox="1"/>
      </xdr:nvSpPr>
      <xdr:spPr>
        <a:xfrm>
          <a:off x="1648469" y="16229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38116</xdr:rowOff>
    </xdr:from>
    <xdr:ext cx="405111" cy="259045"/>
    <xdr:sp macro="" textlink="">
      <xdr:nvSpPr>
        <xdr:cNvPr id="385" name="n_1mainValue【港湾・漁港】&#10;有形固定資産減価償却率">
          <a:extLst>
            <a:ext uri="{FF2B5EF4-FFF2-40B4-BE49-F238E27FC236}">
              <a16:creationId xmlns:a16="http://schemas.microsoft.com/office/drawing/2014/main" id="{CCF59440-E5F1-41CF-A637-3E0F9492642D}"/>
            </a:ext>
          </a:extLst>
        </xdr:cNvPr>
        <xdr:cNvSpPr txBox="1"/>
      </xdr:nvSpPr>
      <xdr:spPr>
        <a:xfrm>
          <a:off x="3239144" y="1704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102888</xdr:rowOff>
    </xdr:from>
    <xdr:ext cx="405111" cy="259045"/>
    <xdr:sp macro="" textlink="">
      <xdr:nvSpPr>
        <xdr:cNvPr id="386" name="n_2mainValue【港湾・漁港】&#10;有形固定資産減価償却率">
          <a:extLst>
            <a:ext uri="{FF2B5EF4-FFF2-40B4-BE49-F238E27FC236}">
              <a16:creationId xmlns:a16="http://schemas.microsoft.com/office/drawing/2014/main" id="{EC9E5C83-E50C-436A-A466-94F4BA38257C}"/>
            </a:ext>
          </a:extLst>
        </xdr:cNvPr>
        <xdr:cNvSpPr txBox="1"/>
      </xdr:nvSpPr>
      <xdr:spPr>
        <a:xfrm>
          <a:off x="2439044" y="16946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34307</xdr:rowOff>
    </xdr:from>
    <xdr:ext cx="405111" cy="259045"/>
    <xdr:sp macro="" textlink="">
      <xdr:nvSpPr>
        <xdr:cNvPr id="387" name="n_3mainValue【港湾・漁港】&#10;有形固定資産減価償却率">
          <a:extLst>
            <a:ext uri="{FF2B5EF4-FFF2-40B4-BE49-F238E27FC236}">
              <a16:creationId xmlns:a16="http://schemas.microsoft.com/office/drawing/2014/main" id="{832FA0F3-8ED1-4128-8793-E5ADF5BDCB8F}"/>
            </a:ext>
          </a:extLst>
        </xdr:cNvPr>
        <xdr:cNvSpPr txBox="1"/>
      </xdr:nvSpPr>
      <xdr:spPr>
        <a:xfrm>
          <a:off x="1648469" y="1687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1CDF9D2C-14A3-460D-BDF1-92E9B2B4E2B8}"/>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89" name="正方形/長方形 388">
          <a:extLst>
            <a:ext uri="{FF2B5EF4-FFF2-40B4-BE49-F238E27FC236}">
              <a16:creationId xmlns:a16="http://schemas.microsoft.com/office/drawing/2014/main" id="{9116B7DA-0E62-4DB3-A36A-FD663CFAB00B}"/>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90" name="正方形/長方形 389">
          <a:extLst>
            <a:ext uri="{FF2B5EF4-FFF2-40B4-BE49-F238E27FC236}">
              <a16:creationId xmlns:a16="http://schemas.microsoft.com/office/drawing/2014/main" id="{2B6460DA-86E8-4F85-BEF1-D58C5B1FF718}"/>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91" name="正方形/長方形 390">
          <a:extLst>
            <a:ext uri="{FF2B5EF4-FFF2-40B4-BE49-F238E27FC236}">
              <a16:creationId xmlns:a16="http://schemas.microsoft.com/office/drawing/2014/main" id="{4C7395E1-2109-48AE-9089-9251F2B79A06}"/>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92" name="正方形/長方形 391">
          <a:extLst>
            <a:ext uri="{FF2B5EF4-FFF2-40B4-BE49-F238E27FC236}">
              <a16:creationId xmlns:a16="http://schemas.microsoft.com/office/drawing/2014/main" id="{6A21E704-D480-4982-92B5-4C0E1F4365BB}"/>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3F6684C2-FA88-4389-B455-8742EE96152C}"/>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4" name="テキスト ボックス 393">
          <a:extLst>
            <a:ext uri="{FF2B5EF4-FFF2-40B4-BE49-F238E27FC236}">
              <a16:creationId xmlns:a16="http://schemas.microsoft.com/office/drawing/2014/main" id="{407E932A-326D-46C0-A63F-B7D31BE6502C}"/>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5" name="直線コネクタ 394">
          <a:extLst>
            <a:ext uri="{FF2B5EF4-FFF2-40B4-BE49-F238E27FC236}">
              <a16:creationId xmlns:a16="http://schemas.microsoft.com/office/drawing/2014/main" id="{49CEF9E7-28D5-4A37-B309-207BE20B1E50}"/>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110</xdr:row>
      <xdr:rowOff>48277</xdr:rowOff>
    </xdr:from>
    <xdr:ext cx="248786" cy="259045"/>
    <xdr:sp macro="" textlink="">
      <xdr:nvSpPr>
        <xdr:cNvPr id="396" name="テキスト ボックス 395">
          <a:extLst>
            <a:ext uri="{FF2B5EF4-FFF2-40B4-BE49-F238E27FC236}">
              <a16:creationId xmlns:a16="http://schemas.microsoft.com/office/drawing/2014/main" id="{EB90FA38-CA9D-4B3C-B304-86A1922C9049}"/>
            </a:ext>
          </a:extLst>
        </xdr:cNvPr>
        <xdr:cNvSpPr txBox="1"/>
      </xdr:nvSpPr>
      <xdr:spPr>
        <a:xfrm>
          <a:off x="5723389" y="178568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97" name="直線コネクタ 396">
          <a:extLst>
            <a:ext uri="{FF2B5EF4-FFF2-40B4-BE49-F238E27FC236}">
              <a16:creationId xmlns:a16="http://schemas.microsoft.com/office/drawing/2014/main" id="{18AD6ACB-9125-4429-A23C-AB76FAF10CC4}"/>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107</xdr:row>
      <xdr:rowOff>105427</xdr:rowOff>
    </xdr:from>
    <xdr:ext cx="595419" cy="259045"/>
    <xdr:sp macro="" textlink="">
      <xdr:nvSpPr>
        <xdr:cNvPr id="398" name="テキスト ボックス 397">
          <a:extLst>
            <a:ext uri="{FF2B5EF4-FFF2-40B4-BE49-F238E27FC236}">
              <a16:creationId xmlns:a16="http://schemas.microsoft.com/office/drawing/2014/main" id="{6799B15F-A271-4040-B8D0-777D96FD8601}"/>
            </a:ext>
          </a:extLst>
        </xdr:cNvPr>
        <xdr:cNvSpPr txBox="1"/>
      </xdr:nvSpPr>
      <xdr:spPr>
        <a:xfrm>
          <a:off x="5421206" y="17428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9" name="直線コネクタ 398">
          <a:extLst>
            <a:ext uri="{FF2B5EF4-FFF2-40B4-BE49-F238E27FC236}">
              <a16:creationId xmlns:a16="http://schemas.microsoft.com/office/drawing/2014/main" id="{9B1932A1-489F-46B9-A0FD-317FF807AD50}"/>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00" name="テキスト ボックス 399">
          <a:extLst>
            <a:ext uri="{FF2B5EF4-FFF2-40B4-BE49-F238E27FC236}">
              <a16:creationId xmlns:a16="http://schemas.microsoft.com/office/drawing/2014/main" id="{68D661A0-04FC-41C4-9C99-8E4711463353}"/>
            </a:ext>
          </a:extLst>
        </xdr:cNvPr>
        <xdr:cNvSpPr txBox="1"/>
      </xdr:nvSpPr>
      <xdr:spPr>
        <a:xfrm>
          <a:off x="5421206" y="169996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01" name="直線コネクタ 400">
          <a:extLst>
            <a:ext uri="{FF2B5EF4-FFF2-40B4-BE49-F238E27FC236}">
              <a16:creationId xmlns:a16="http://schemas.microsoft.com/office/drawing/2014/main" id="{FFA0B205-9266-4122-B28B-78D0BD78B198}"/>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02" name="テキスト ボックス 401">
          <a:extLst>
            <a:ext uri="{FF2B5EF4-FFF2-40B4-BE49-F238E27FC236}">
              <a16:creationId xmlns:a16="http://schemas.microsoft.com/office/drawing/2014/main" id="{C66DEFEE-538A-46BC-AE26-9BA02CF106A8}"/>
            </a:ext>
          </a:extLst>
        </xdr:cNvPr>
        <xdr:cNvSpPr txBox="1"/>
      </xdr:nvSpPr>
      <xdr:spPr>
        <a:xfrm>
          <a:off x="5421206" y="16561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03" name="直線コネクタ 402">
          <a:extLst>
            <a:ext uri="{FF2B5EF4-FFF2-40B4-BE49-F238E27FC236}">
              <a16:creationId xmlns:a16="http://schemas.microsoft.com/office/drawing/2014/main" id="{AC2CCF60-BA5D-4953-B371-A6AEF7B4990F}"/>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04" name="テキスト ボックス 403">
          <a:extLst>
            <a:ext uri="{FF2B5EF4-FFF2-40B4-BE49-F238E27FC236}">
              <a16:creationId xmlns:a16="http://schemas.microsoft.com/office/drawing/2014/main" id="{DD321EE5-1231-4E4F-B91A-3D2AD00CF593}"/>
            </a:ext>
          </a:extLst>
        </xdr:cNvPr>
        <xdr:cNvSpPr txBox="1"/>
      </xdr:nvSpPr>
      <xdr:spPr>
        <a:xfrm>
          <a:off x="5421206" y="1613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5" name="直線コネクタ 404">
          <a:extLst>
            <a:ext uri="{FF2B5EF4-FFF2-40B4-BE49-F238E27FC236}">
              <a16:creationId xmlns:a16="http://schemas.microsoft.com/office/drawing/2014/main" id="{5E9C64FB-EFD5-4196-9A43-F95E66575260}"/>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06" name="テキスト ボックス 405">
          <a:extLst>
            <a:ext uri="{FF2B5EF4-FFF2-40B4-BE49-F238E27FC236}">
              <a16:creationId xmlns:a16="http://schemas.microsoft.com/office/drawing/2014/main" id="{3E1BE5A7-D9C7-48ED-B2D5-E577A19A0402}"/>
            </a:ext>
          </a:extLst>
        </xdr:cNvPr>
        <xdr:cNvSpPr txBox="1"/>
      </xdr:nvSpPr>
      <xdr:spPr>
        <a:xfrm>
          <a:off x="5421206" y="15704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7" name="【港湾・漁港】&#10;一人当たり有形固定資産（償却資産）額グラフ枠">
          <a:extLst>
            <a:ext uri="{FF2B5EF4-FFF2-40B4-BE49-F238E27FC236}">
              <a16:creationId xmlns:a16="http://schemas.microsoft.com/office/drawing/2014/main" id="{4BC25B05-A209-4710-ABD7-F5161DB1BF22}"/>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153508</xdr:rowOff>
    </xdr:from>
    <xdr:to>
      <xdr:col>54</xdr:col>
      <xdr:colOff>189865</xdr:colOff>
      <xdr:row>108</xdr:row>
      <xdr:rowOff>118244</xdr:rowOff>
    </xdr:to>
    <xdr:cxnSp macro="">
      <xdr:nvCxnSpPr>
        <xdr:cNvPr id="408" name="直線コネクタ 407">
          <a:extLst>
            <a:ext uri="{FF2B5EF4-FFF2-40B4-BE49-F238E27FC236}">
              <a16:creationId xmlns:a16="http://schemas.microsoft.com/office/drawing/2014/main" id="{DBB17186-A08A-490D-83F0-006C059F696C}"/>
            </a:ext>
          </a:extLst>
        </xdr:cNvPr>
        <xdr:cNvCxnSpPr/>
      </xdr:nvCxnSpPr>
      <xdr:spPr>
        <a:xfrm flipV="1">
          <a:off x="9427845" y="16346008"/>
          <a:ext cx="1270" cy="1263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122071</xdr:rowOff>
    </xdr:from>
    <xdr:ext cx="534377" cy="259045"/>
    <xdr:sp macro="" textlink="">
      <xdr:nvSpPr>
        <xdr:cNvPr id="409" name="【港湾・漁港】&#10;一人当たり有形固定資産（償却資産）額最小値テキスト">
          <a:extLst>
            <a:ext uri="{FF2B5EF4-FFF2-40B4-BE49-F238E27FC236}">
              <a16:creationId xmlns:a16="http://schemas.microsoft.com/office/drawing/2014/main" id="{8CA025D6-3520-4886-941D-880C7770ED29}"/>
            </a:ext>
          </a:extLst>
        </xdr:cNvPr>
        <xdr:cNvSpPr txBox="1"/>
      </xdr:nvSpPr>
      <xdr:spPr>
        <a:xfrm>
          <a:off x="9477375" y="176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118244</xdr:rowOff>
    </xdr:from>
    <xdr:to>
      <xdr:col>55</xdr:col>
      <xdr:colOff>88900</xdr:colOff>
      <xdr:row>108</xdr:row>
      <xdr:rowOff>118244</xdr:rowOff>
    </xdr:to>
    <xdr:cxnSp macro="">
      <xdr:nvCxnSpPr>
        <xdr:cNvPr id="410" name="直線コネクタ 409">
          <a:extLst>
            <a:ext uri="{FF2B5EF4-FFF2-40B4-BE49-F238E27FC236}">
              <a16:creationId xmlns:a16="http://schemas.microsoft.com/office/drawing/2014/main" id="{6CD3AE88-31A1-428A-9678-BF58ABAD7569}"/>
            </a:ext>
          </a:extLst>
        </xdr:cNvPr>
        <xdr:cNvCxnSpPr/>
      </xdr:nvCxnSpPr>
      <xdr:spPr>
        <a:xfrm>
          <a:off x="9363075" y="1760931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100185</xdr:rowOff>
    </xdr:from>
    <xdr:ext cx="599010" cy="259045"/>
    <xdr:sp macro="" textlink="">
      <xdr:nvSpPr>
        <xdr:cNvPr id="411" name="【港湾・漁港】&#10;一人当たり有形固定資産（償却資産）額最大値テキスト">
          <a:extLst>
            <a:ext uri="{FF2B5EF4-FFF2-40B4-BE49-F238E27FC236}">
              <a16:creationId xmlns:a16="http://schemas.microsoft.com/office/drawing/2014/main" id="{7F54A2BE-E335-49C9-9B8B-AE26D6F87687}"/>
            </a:ext>
          </a:extLst>
        </xdr:cNvPr>
        <xdr:cNvSpPr txBox="1"/>
      </xdr:nvSpPr>
      <xdr:spPr>
        <a:xfrm>
          <a:off x="9477375" y="1613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153508</xdr:rowOff>
    </xdr:from>
    <xdr:to>
      <xdr:col>55</xdr:col>
      <xdr:colOff>88900</xdr:colOff>
      <xdr:row>100</xdr:row>
      <xdr:rowOff>153508</xdr:rowOff>
    </xdr:to>
    <xdr:cxnSp macro="">
      <xdr:nvCxnSpPr>
        <xdr:cNvPr id="412" name="直線コネクタ 411">
          <a:extLst>
            <a:ext uri="{FF2B5EF4-FFF2-40B4-BE49-F238E27FC236}">
              <a16:creationId xmlns:a16="http://schemas.microsoft.com/office/drawing/2014/main" id="{BA639922-CA6B-424F-BDDA-7F1A8030861C}"/>
            </a:ext>
          </a:extLst>
        </xdr:cNvPr>
        <xdr:cNvCxnSpPr/>
      </xdr:nvCxnSpPr>
      <xdr:spPr>
        <a:xfrm>
          <a:off x="9363075" y="1634600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103</xdr:row>
      <xdr:rowOff>93753</xdr:rowOff>
    </xdr:from>
    <xdr:ext cx="599010" cy="259045"/>
    <xdr:sp macro="" textlink="">
      <xdr:nvSpPr>
        <xdr:cNvPr id="413" name="【港湾・漁港】&#10;一人当たり有形固定資産（償却資産）額平均値テキスト">
          <a:extLst>
            <a:ext uri="{FF2B5EF4-FFF2-40B4-BE49-F238E27FC236}">
              <a16:creationId xmlns:a16="http://schemas.microsoft.com/office/drawing/2014/main" id="{BDAE7126-9CF8-4128-82AA-814F652C1240}"/>
            </a:ext>
          </a:extLst>
        </xdr:cNvPr>
        <xdr:cNvSpPr txBox="1"/>
      </xdr:nvSpPr>
      <xdr:spPr>
        <a:xfrm>
          <a:off x="9477375" y="16772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115326</xdr:rowOff>
    </xdr:from>
    <xdr:to>
      <xdr:col>55</xdr:col>
      <xdr:colOff>50800</xdr:colOff>
      <xdr:row>104</xdr:row>
      <xdr:rowOff>45476</xdr:rowOff>
    </xdr:to>
    <xdr:sp macro="" textlink="">
      <xdr:nvSpPr>
        <xdr:cNvPr id="414" name="フローチャート: 判断 413">
          <a:extLst>
            <a:ext uri="{FF2B5EF4-FFF2-40B4-BE49-F238E27FC236}">
              <a16:creationId xmlns:a16="http://schemas.microsoft.com/office/drawing/2014/main" id="{04305A2F-BB2D-4EF9-A032-1AB55DD7536F}"/>
            </a:ext>
          </a:extLst>
        </xdr:cNvPr>
        <xdr:cNvSpPr/>
      </xdr:nvSpPr>
      <xdr:spPr>
        <a:xfrm>
          <a:off x="9401175" y="16793601"/>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125797</xdr:rowOff>
    </xdr:from>
    <xdr:to>
      <xdr:col>50</xdr:col>
      <xdr:colOff>165100</xdr:colOff>
      <xdr:row>105</xdr:row>
      <xdr:rowOff>55947</xdr:rowOff>
    </xdr:to>
    <xdr:sp macro="" textlink="">
      <xdr:nvSpPr>
        <xdr:cNvPr id="415" name="フローチャート: 判断 414">
          <a:extLst>
            <a:ext uri="{FF2B5EF4-FFF2-40B4-BE49-F238E27FC236}">
              <a16:creationId xmlns:a16="http://schemas.microsoft.com/office/drawing/2014/main" id="{F82FDA07-4EE9-4F9B-B0D3-BCD2ABDE2A7F}"/>
            </a:ext>
          </a:extLst>
        </xdr:cNvPr>
        <xdr:cNvSpPr/>
      </xdr:nvSpPr>
      <xdr:spPr>
        <a:xfrm>
          <a:off x="8639175" y="169628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128778</xdr:rowOff>
    </xdr:from>
    <xdr:to>
      <xdr:col>46</xdr:col>
      <xdr:colOff>38100</xdr:colOff>
      <xdr:row>105</xdr:row>
      <xdr:rowOff>58928</xdr:rowOff>
    </xdr:to>
    <xdr:sp macro="" textlink="">
      <xdr:nvSpPr>
        <xdr:cNvPr id="416" name="フローチャート: 判断 415">
          <a:extLst>
            <a:ext uri="{FF2B5EF4-FFF2-40B4-BE49-F238E27FC236}">
              <a16:creationId xmlns:a16="http://schemas.microsoft.com/office/drawing/2014/main" id="{56EC1D51-46BB-4318-A734-01676500CDFD}"/>
            </a:ext>
          </a:extLst>
        </xdr:cNvPr>
        <xdr:cNvSpPr/>
      </xdr:nvSpPr>
      <xdr:spPr>
        <a:xfrm>
          <a:off x="7839075" y="1696580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53426</xdr:rowOff>
    </xdr:from>
    <xdr:to>
      <xdr:col>41</xdr:col>
      <xdr:colOff>101600</xdr:colOff>
      <xdr:row>105</xdr:row>
      <xdr:rowOff>155026</xdr:rowOff>
    </xdr:to>
    <xdr:sp macro="" textlink="">
      <xdr:nvSpPr>
        <xdr:cNvPr id="417" name="フローチャート: 判断 416">
          <a:extLst>
            <a:ext uri="{FF2B5EF4-FFF2-40B4-BE49-F238E27FC236}">
              <a16:creationId xmlns:a16="http://schemas.microsoft.com/office/drawing/2014/main" id="{209186F7-B3DC-43F9-B59D-25350507225E}"/>
            </a:ext>
          </a:extLst>
        </xdr:cNvPr>
        <xdr:cNvSpPr/>
      </xdr:nvSpPr>
      <xdr:spPr>
        <a:xfrm>
          <a:off x="7029450" y="1705237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AF449455-3927-4908-8EBE-C53230C18D10}"/>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FED5621E-237C-4EFF-8E65-CCAD547D07BC}"/>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9A8C6E0E-9145-41EE-8CFE-EB55E2BCFEA2}"/>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EBFF79F9-BD81-41E4-BF0D-3862E0A18C74}"/>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AC592755-358F-44AC-A523-854E5162B54E}"/>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45695</xdr:rowOff>
    </xdr:from>
    <xdr:to>
      <xdr:col>55</xdr:col>
      <xdr:colOff>50800</xdr:colOff>
      <xdr:row>103</xdr:row>
      <xdr:rowOff>147295</xdr:rowOff>
    </xdr:to>
    <xdr:sp macro="" textlink="">
      <xdr:nvSpPr>
        <xdr:cNvPr id="423" name="楕円 422">
          <a:extLst>
            <a:ext uri="{FF2B5EF4-FFF2-40B4-BE49-F238E27FC236}">
              <a16:creationId xmlns:a16="http://schemas.microsoft.com/office/drawing/2014/main" id="{DE26C0BD-3B29-4817-83A6-26E8E91E9F9F}"/>
            </a:ext>
          </a:extLst>
        </xdr:cNvPr>
        <xdr:cNvSpPr/>
      </xdr:nvSpPr>
      <xdr:spPr>
        <a:xfrm>
          <a:off x="9401175" y="1672714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102</xdr:row>
      <xdr:rowOff>68572</xdr:rowOff>
    </xdr:from>
    <xdr:ext cx="599010" cy="259045"/>
    <xdr:sp macro="" textlink="">
      <xdr:nvSpPr>
        <xdr:cNvPr id="424" name="【港湾・漁港】&#10;一人当たり有形固定資産（償却資産）額該当値テキスト">
          <a:extLst>
            <a:ext uri="{FF2B5EF4-FFF2-40B4-BE49-F238E27FC236}">
              <a16:creationId xmlns:a16="http://schemas.microsoft.com/office/drawing/2014/main" id="{EA6CD9AD-D43C-41A6-814E-85380967A13E}"/>
            </a:ext>
          </a:extLst>
        </xdr:cNvPr>
        <xdr:cNvSpPr txBox="1"/>
      </xdr:nvSpPr>
      <xdr:spPr>
        <a:xfrm>
          <a:off x="9477375" y="16581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69442</xdr:rowOff>
    </xdr:from>
    <xdr:to>
      <xdr:col>50</xdr:col>
      <xdr:colOff>165100</xdr:colOff>
      <xdr:row>103</xdr:row>
      <xdr:rowOff>171042</xdr:rowOff>
    </xdr:to>
    <xdr:sp macro="" textlink="">
      <xdr:nvSpPr>
        <xdr:cNvPr id="425" name="楕円 424">
          <a:extLst>
            <a:ext uri="{FF2B5EF4-FFF2-40B4-BE49-F238E27FC236}">
              <a16:creationId xmlns:a16="http://schemas.microsoft.com/office/drawing/2014/main" id="{4AEEDEFB-CC6C-46D3-9829-83F097C7D579}"/>
            </a:ext>
          </a:extLst>
        </xdr:cNvPr>
        <xdr:cNvSpPr/>
      </xdr:nvSpPr>
      <xdr:spPr>
        <a:xfrm>
          <a:off x="8639175" y="1674454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96495</xdr:rowOff>
    </xdr:from>
    <xdr:to>
      <xdr:col>55</xdr:col>
      <xdr:colOff>0</xdr:colOff>
      <xdr:row>103</xdr:row>
      <xdr:rowOff>120242</xdr:rowOff>
    </xdr:to>
    <xdr:cxnSp macro="">
      <xdr:nvCxnSpPr>
        <xdr:cNvPr id="426" name="直線コネクタ 425">
          <a:extLst>
            <a:ext uri="{FF2B5EF4-FFF2-40B4-BE49-F238E27FC236}">
              <a16:creationId xmlns:a16="http://schemas.microsoft.com/office/drawing/2014/main" id="{3DBC85D9-8A63-42EA-A037-4EFF8D277BB7}"/>
            </a:ext>
          </a:extLst>
        </xdr:cNvPr>
        <xdr:cNvCxnSpPr/>
      </xdr:nvCxnSpPr>
      <xdr:spPr>
        <a:xfrm flipV="1">
          <a:off x="8686800" y="16774770"/>
          <a:ext cx="742950" cy="2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88635</xdr:rowOff>
    </xdr:from>
    <xdr:to>
      <xdr:col>46</xdr:col>
      <xdr:colOff>38100</xdr:colOff>
      <xdr:row>104</xdr:row>
      <xdr:rowOff>18785</xdr:rowOff>
    </xdr:to>
    <xdr:sp macro="" textlink="">
      <xdr:nvSpPr>
        <xdr:cNvPr id="427" name="楕円 426">
          <a:extLst>
            <a:ext uri="{FF2B5EF4-FFF2-40B4-BE49-F238E27FC236}">
              <a16:creationId xmlns:a16="http://schemas.microsoft.com/office/drawing/2014/main" id="{47A6FC38-4CEC-4411-AB5D-39E588517E44}"/>
            </a:ext>
          </a:extLst>
        </xdr:cNvPr>
        <xdr:cNvSpPr/>
      </xdr:nvSpPr>
      <xdr:spPr>
        <a:xfrm>
          <a:off x="7839075" y="167637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120242</xdr:rowOff>
    </xdr:from>
    <xdr:to>
      <xdr:col>50</xdr:col>
      <xdr:colOff>114300</xdr:colOff>
      <xdr:row>103</xdr:row>
      <xdr:rowOff>139435</xdr:rowOff>
    </xdr:to>
    <xdr:cxnSp macro="">
      <xdr:nvCxnSpPr>
        <xdr:cNvPr id="428" name="直線コネクタ 427">
          <a:extLst>
            <a:ext uri="{FF2B5EF4-FFF2-40B4-BE49-F238E27FC236}">
              <a16:creationId xmlns:a16="http://schemas.microsoft.com/office/drawing/2014/main" id="{477AB886-BB2D-4ECA-8EA4-F3B6047C825C}"/>
            </a:ext>
          </a:extLst>
        </xdr:cNvPr>
        <xdr:cNvCxnSpPr/>
      </xdr:nvCxnSpPr>
      <xdr:spPr>
        <a:xfrm flipV="1">
          <a:off x="7886700" y="16801692"/>
          <a:ext cx="800100" cy="1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116804</xdr:rowOff>
    </xdr:from>
    <xdr:to>
      <xdr:col>41</xdr:col>
      <xdr:colOff>101600</xdr:colOff>
      <xdr:row>104</xdr:row>
      <xdr:rowOff>46954</xdr:rowOff>
    </xdr:to>
    <xdr:sp macro="" textlink="">
      <xdr:nvSpPr>
        <xdr:cNvPr id="429" name="楕円 428">
          <a:extLst>
            <a:ext uri="{FF2B5EF4-FFF2-40B4-BE49-F238E27FC236}">
              <a16:creationId xmlns:a16="http://schemas.microsoft.com/office/drawing/2014/main" id="{D55515B4-56A3-4306-A484-FA83B5C4D769}"/>
            </a:ext>
          </a:extLst>
        </xdr:cNvPr>
        <xdr:cNvSpPr/>
      </xdr:nvSpPr>
      <xdr:spPr>
        <a:xfrm>
          <a:off x="7029450" y="1679507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139435</xdr:rowOff>
    </xdr:from>
    <xdr:to>
      <xdr:col>45</xdr:col>
      <xdr:colOff>177800</xdr:colOff>
      <xdr:row>103</xdr:row>
      <xdr:rowOff>167604</xdr:rowOff>
    </xdr:to>
    <xdr:cxnSp macro="">
      <xdr:nvCxnSpPr>
        <xdr:cNvPr id="430" name="直線コネクタ 429">
          <a:extLst>
            <a:ext uri="{FF2B5EF4-FFF2-40B4-BE49-F238E27FC236}">
              <a16:creationId xmlns:a16="http://schemas.microsoft.com/office/drawing/2014/main" id="{2E91D2CF-E8A4-4B29-8735-B0AC0C2CD507}"/>
            </a:ext>
          </a:extLst>
        </xdr:cNvPr>
        <xdr:cNvCxnSpPr/>
      </xdr:nvCxnSpPr>
      <xdr:spPr>
        <a:xfrm flipV="1">
          <a:off x="7077075" y="16820885"/>
          <a:ext cx="809625" cy="2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47074</xdr:rowOff>
    </xdr:from>
    <xdr:ext cx="599010" cy="259045"/>
    <xdr:sp macro="" textlink="">
      <xdr:nvSpPr>
        <xdr:cNvPr id="431" name="n_1aveValue【港湾・漁港】&#10;一人当たり有形固定資産（償却資産）額">
          <a:extLst>
            <a:ext uri="{FF2B5EF4-FFF2-40B4-BE49-F238E27FC236}">
              <a16:creationId xmlns:a16="http://schemas.microsoft.com/office/drawing/2014/main" id="{E74CD7B8-9368-47C9-85AD-45F845600FB4}"/>
            </a:ext>
          </a:extLst>
        </xdr:cNvPr>
        <xdr:cNvSpPr txBox="1"/>
      </xdr:nvSpPr>
      <xdr:spPr>
        <a:xfrm>
          <a:off x="8399995" y="17052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50055</xdr:rowOff>
    </xdr:from>
    <xdr:ext cx="599010" cy="259045"/>
    <xdr:sp macro="" textlink="">
      <xdr:nvSpPr>
        <xdr:cNvPr id="432" name="n_2aveValue【港湾・漁港】&#10;一人当たり有形固定資産（償却資産）額">
          <a:extLst>
            <a:ext uri="{FF2B5EF4-FFF2-40B4-BE49-F238E27FC236}">
              <a16:creationId xmlns:a16="http://schemas.microsoft.com/office/drawing/2014/main" id="{1AA9E26F-94F8-45FD-86BA-8D0CE713FEE4}"/>
            </a:ext>
          </a:extLst>
        </xdr:cNvPr>
        <xdr:cNvSpPr txBox="1"/>
      </xdr:nvSpPr>
      <xdr:spPr>
        <a:xfrm>
          <a:off x="7609420" y="17049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146153</xdr:rowOff>
    </xdr:from>
    <xdr:ext cx="599010" cy="259045"/>
    <xdr:sp macro="" textlink="">
      <xdr:nvSpPr>
        <xdr:cNvPr id="433" name="n_3aveValue【港湾・漁港】&#10;一人当たり有形固定資産（償却資産）額">
          <a:extLst>
            <a:ext uri="{FF2B5EF4-FFF2-40B4-BE49-F238E27FC236}">
              <a16:creationId xmlns:a16="http://schemas.microsoft.com/office/drawing/2014/main" id="{998DFCCF-30A4-4F6E-8AF0-558ADD214C0E}"/>
            </a:ext>
          </a:extLst>
        </xdr:cNvPr>
        <xdr:cNvSpPr txBox="1"/>
      </xdr:nvSpPr>
      <xdr:spPr>
        <a:xfrm>
          <a:off x="6818845" y="1714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102</xdr:row>
      <xdr:rowOff>16119</xdr:rowOff>
    </xdr:from>
    <xdr:ext cx="599010" cy="259045"/>
    <xdr:sp macro="" textlink="">
      <xdr:nvSpPr>
        <xdr:cNvPr id="434" name="n_1mainValue【港湾・漁港】&#10;一人当たり有形固定資産（償却資産）額">
          <a:extLst>
            <a:ext uri="{FF2B5EF4-FFF2-40B4-BE49-F238E27FC236}">
              <a16:creationId xmlns:a16="http://schemas.microsoft.com/office/drawing/2014/main" id="{00858E40-68C4-4521-960E-D3E7CF45E5BA}"/>
            </a:ext>
          </a:extLst>
        </xdr:cNvPr>
        <xdr:cNvSpPr txBox="1"/>
      </xdr:nvSpPr>
      <xdr:spPr>
        <a:xfrm>
          <a:off x="8399995" y="1653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35312</xdr:rowOff>
    </xdr:from>
    <xdr:ext cx="599010" cy="259045"/>
    <xdr:sp macro="" textlink="">
      <xdr:nvSpPr>
        <xdr:cNvPr id="435" name="n_2mainValue【港湾・漁港】&#10;一人当たり有形固定資産（償却資産）額">
          <a:extLst>
            <a:ext uri="{FF2B5EF4-FFF2-40B4-BE49-F238E27FC236}">
              <a16:creationId xmlns:a16="http://schemas.microsoft.com/office/drawing/2014/main" id="{51E9A55B-C4A8-4952-BBCC-710B7D5554F4}"/>
            </a:ext>
          </a:extLst>
        </xdr:cNvPr>
        <xdr:cNvSpPr txBox="1"/>
      </xdr:nvSpPr>
      <xdr:spPr>
        <a:xfrm>
          <a:off x="7609420" y="1655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102</xdr:row>
      <xdr:rowOff>63481</xdr:rowOff>
    </xdr:from>
    <xdr:ext cx="599010" cy="259045"/>
    <xdr:sp macro="" textlink="">
      <xdr:nvSpPr>
        <xdr:cNvPr id="436" name="n_3mainValue【港湾・漁港】&#10;一人当たり有形固定資産（償却資産）額">
          <a:extLst>
            <a:ext uri="{FF2B5EF4-FFF2-40B4-BE49-F238E27FC236}">
              <a16:creationId xmlns:a16="http://schemas.microsoft.com/office/drawing/2014/main" id="{1C709F58-6CDF-4F4B-A1A0-0A5D39A70E0E}"/>
            </a:ext>
          </a:extLst>
        </xdr:cNvPr>
        <xdr:cNvSpPr txBox="1"/>
      </xdr:nvSpPr>
      <xdr:spPr>
        <a:xfrm>
          <a:off x="6818845" y="16583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7" name="正方形/長方形 436">
          <a:extLst>
            <a:ext uri="{FF2B5EF4-FFF2-40B4-BE49-F238E27FC236}">
              <a16:creationId xmlns:a16="http://schemas.microsoft.com/office/drawing/2014/main" id="{F05063AF-90F9-48FA-8149-A89C7A280439}"/>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38" name="正方形/長方形 437">
          <a:extLst>
            <a:ext uri="{FF2B5EF4-FFF2-40B4-BE49-F238E27FC236}">
              <a16:creationId xmlns:a16="http://schemas.microsoft.com/office/drawing/2014/main" id="{6D3C4041-4811-4D09-A8BB-A26F9B90DC1B}"/>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39" name="正方形/長方形 438">
          <a:extLst>
            <a:ext uri="{FF2B5EF4-FFF2-40B4-BE49-F238E27FC236}">
              <a16:creationId xmlns:a16="http://schemas.microsoft.com/office/drawing/2014/main" id="{36765BC2-341F-452A-B045-462D0D47959B}"/>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40" name="正方形/長方形 439">
          <a:extLst>
            <a:ext uri="{FF2B5EF4-FFF2-40B4-BE49-F238E27FC236}">
              <a16:creationId xmlns:a16="http://schemas.microsoft.com/office/drawing/2014/main" id="{EBE0921D-3D21-400E-84D1-DB62CCAE4A22}"/>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41" name="正方形/長方形 440">
          <a:extLst>
            <a:ext uri="{FF2B5EF4-FFF2-40B4-BE49-F238E27FC236}">
              <a16:creationId xmlns:a16="http://schemas.microsoft.com/office/drawing/2014/main" id="{8A6196E5-DC31-48FE-8B31-A51F624F21D5}"/>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2" name="正方形/長方形 441">
          <a:extLst>
            <a:ext uri="{FF2B5EF4-FFF2-40B4-BE49-F238E27FC236}">
              <a16:creationId xmlns:a16="http://schemas.microsoft.com/office/drawing/2014/main" id="{8472F207-DF0C-43CE-B43D-EF5FB2871521}"/>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3" name="テキスト ボックス 442">
          <a:extLst>
            <a:ext uri="{FF2B5EF4-FFF2-40B4-BE49-F238E27FC236}">
              <a16:creationId xmlns:a16="http://schemas.microsoft.com/office/drawing/2014/main" id="{112DDDB6-D36A-4DB8-913F-6D6E131FEB72}"/>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4" name="直線コネクタ 443">
          <a:extLst>
            <a:ext uri="{FF2B5EF4-FFF2-40B4-BE49-F238E27FC236}">
              <a16:creationId xmlns:a16="http://schemas.microsoft.com/office/drawing/2014/main" id="{49E5F1FB-B7EE-426A-B9D5-B073753BF673}"/>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45" name="テキスト ボックス 444">
          <a:extLst>
            <a:ext uri="{FF2B5EF4-FFF2-40B4-BE49-F238E27FC236}">
              <a16:creationId xmlns:a16="http://schemas.microsoft.com/office/drawing/2014/main" id="{D3F6B809-76E5-4EE1-8751-DD6A3CFBE10A}"/>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46" name="直線コネクタ 445">
          <a:extLst>
            <a:ext uri="{FF2B5EF4-FFF2-40B4-BE49-F238E27FC236}">
              <a16:creationId xmlns:a16="http://schemas.microsoft.com/office/drawing/2014/main" id="{F6FD7417-5B1D-46F2-A5F1-B5AE683BE4F1}"/>
            </a:ext>
          </a:extLst>
        </xdr:cNvPr>
        <xdr:cNvCxnSpPr/>
      </xdr:nvCxnSpPr>
      <xdr:spPr>
        <a:xfrm>
          <a:off x="11210925" y="689337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47" name="テキスト ボックス 446">
          <a:extLst>
            <a:ext uri="{FF2B5EF4-FFF2-40B4-BE49-F238E27FC236}">
              <a16:creationId xmlns:a16="http://schemas.microsoft.com/office/drawing/2014/main" id="{25EC598B-625C-4CCD-9836-EFD201C52BB0}"/>
            </a:ext>
          </a:extLst>
        </xdr:cNvPr>
        <xdr:cNvSpPr txBox="1"/>
      </xdr:nvSpPr>
      <xdr:spPr>
        <a:xfrm>
          <a:off x="10794546"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8" name="直線コネクタ 447">
          <a:extLst>
            <a:ext uri="{FF2B5EF4-FFF2-40B4-BE49-F238E27FC236}">
              <a16:creationId xmlns:a16="http://schemas.microsoft.com/office/drawing/2014/main" id="{2CBC06EE-18AC-4EF7-BF8E-9B516628DA1A}"/>
            </a:ext>
          </a:extLst>
        </xdr:cNvPr>
        <xdr:cNvCxnSpPr/>
      </xdr:nvCxnSpPr>
      <xdr:spPr>
        <a:xfrm>
          <a:off x="11210925" y="658268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9" name="テキスト ボックス 448">
          <a:extLst>
            <a:ext uri="{FF2B5EF4-FFF2-40B4-BE49-F238E27FC236}">
              <a16:creationId xmlns:a16="http://schemas.microsoft.com/office/drawing/2014/main" id="{C7B8F960-D625-43E7-86DE-745639C83BE6}"/>
            </a:ext>
          </a:extLst>
        </xdr:cNvPr>
        <xdr:cNvSpPr txBox="1"/>
      </xdr:nvSpPr>
      <xdr:spPr>
        <a:xfrm>
          <a:off x="10845966"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0" name="直線コネクタ 449">
          <a:extLst>
            <a:ext uri="{FF2B5EF4-FFF2-40B4-BE49-F238E27FC236}">
              <a16:creationId xmlns:a16="http://schemas.microsoft.com/office/drawing/2014/main" id="{82904724-3753-42CB-85EE-1DDA66CCE7E8}"/>
            </a:ext>
          </a:extLst>
        </xdr:cNvPr>
        <xdr:cNvCxnSpPr/>
      </xdr:nvCxnSpPr>
      <xdr:spPr>
        <a:xfrm>
          <a:off x="11210925" y="627516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1" name="テキスト ボックス 450">
          <a:extLst>
            <a:ext uri="{FF2B5EF4-FFF2-40B4-BE49-F238E27FC236}">
              <a16:creationId xmlns:a16="http://schemas.microsoft.com/office/drawing/2014/main" id="{6215E39A-A195-4C67-B49D-637DCDBFAACA}"/>
            </a:ext>
          </a:extLst>
        </xdr:cNvPr>
        <xdr:cNvSpPr txBox="1"/>
      </xdr:nvSpPr>
      <xdr:spPr>
        <a:xfrm>
          <a:off x="10845966"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2" name="直線コネクタ 451">
          <a:extLst>
            <a:ext uri="{FF2B5EF4-FFF2-40B4-BE49-F238E27FC236}">
              <a16:creationId xmlns:a16="http://schemas.microsoft.com/office/drawing/2014/main" id="{80346A4A-8EE0-46CF-8A0A-5ED08D6AC58C}"/>
            </a:ext>
          </a:extLst>
        </xdr:cNvPr>
        <xdr:cNvCxnSpPr/>
      </xdr:nvCxnSpPr>
      <xdr:spPr>
        <a:xfrm>
          <a:off x="11210925" y="597398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3" name="テキスト ボックス 452">
          <a:extLst>
            <a:ext uri="{FF2B5EF4-FFF2-40B4-BE49-F238E27FC236}">
              <a16:creationId xmlns:a16="http://schemas.microsoft.com/office/drawing/2014/main" id="{E50C92BF-8FED-4B61-9F9D-B31073A13100}"/>
            </a:ext>
          </a:extLst>
        </xdr:cNvPr>
        <xdr:cNvSpPr txBox="1"/>
      </xdr:nvSpPr>
      <xdr:spPr>
        <a:xfrm>
          <a:off x="10845966"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4" name="直線コネクタ 453">
          <a:extLst>
            <a:ext uri="{FF2B5EF4-FFF2-40B4-BE49-F238E27FC236}">
              <a16:creationId xmlns:a16="http://schemas.microsoft.com/office/drawing/2014/main" id="{9EE8647B-FA5A-4288-8C1A-A180D84C0A12}"/>
            </a:ext>
          </a:extLst>
        </xdr:cNvPr>
        <xdr:cNvCxnSpPr/>
      </xdr:nvCxnSpPr>
      <xdr:spPr>
        <a:xfrm>
          <a:off x="11210925" y="56664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5" name="テキスト ボックス 454">
          <a:extLst>
            <a:ext uri="{FF2B5EF4-FFF2-40B4-BE49-F238E27FC236}">
              <a16:creationId xmlns:a16="http://schemas.microsoft.com/office/drawing/2014/main" id="{6479E1F6-9A09-46AB-8AF4-54301AAD4C08}"/>
            </a:ext>
          </a:extLst>
        </xdr:cNvPr>
        <xdr:cNvSpPr txBox="1"/>
      </xdr:nvSpPr>
      <xdr:spPr>
        <a:xfrm>
          <a:off x="10845966"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6" name="直線コネクタ 455">
          <a:extLst>
            <a:ext uri="{FF2B5EF4-FFF2-40B4-BE49-F238E27FC236}">
              <a16:creationId xmlns:a16="http://schemas.microsoft.com/office/drawing/2014/main" id="{6110825C-939B-4D4A-B4BB-C6E355761D94}"/>
            </a:ext>
          </a:extLst>
        </xdr:cNvPr>
        <xdr:cNvCxnSpPr/>
      </xdr:nvCxnSpPr>
      <xdr:spPr>
        <a:xfrm>
          <a:off x="11210925" y="534624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57" name="テキスト ボックス 456">
          <a:extLst>
            <a:ext uri="{FF2B5EF4-FFF2-40B4-BE49-F238E27FC236}">
              <a16:creationId xmlns:a16="http://schemas.microsoft.com/office/drawing/2014/main" id="{E2E9B63B-F7BF-4C45-AD48-9FB64DFACCD8}"/>
            </a:ext>
          </a:extLst>
        </xdr:cNvPr>
        <xdr:cNvSpPr txBox="1"/>
      </xdr:nvSpPr>
      <xdr:spPr>
        <a:xfrm>
          <a:off x="10845966" y="52103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8" name="直線コネクタ 457">
          <a:extLst>
            <a:ext uri="{FF2B5EF4-FFF2-40B4-BE49-F238E27FC236}">
              <a16:creationId xmlns:a16="http://schemas.microsoft.com/office/drawing/2014/main" id="{ADB18F67-A374-4B2B-A214-A895E484848A}"/>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59" name="テキスト ボックス 458">
          <a:extLst>
            <a:ext uri="{FF2B5EF4-FFF2-40B4-BE49-F238E27FC236}">
              <a16:creationId xmlns:a16="http://schemas.microsoft.com/office/drawing/2014/main" id="{5DB9DF3A-BE2D-4E62-9A3B-650CCC584F58}"/>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0" name="【空港】&#10;有形固定資産減価償却率グラフ枠">
          <a:extLst>
            <a:ext uri="{FF2B5EF4-FFF2-40B4-BE49-F238E27FC236}">
              <a16:creationId xmlns:a16="http://schemas.microsoft.com/office/drawing/2014/main" id="{9C6B1035-778C-479E-8E46-0A7F62428EB3}"/>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118654</xdr:rowOff>
    </xdr:from>
    <xdr:to>
      <xdr:col>85</xdr:col>
      <xdr:colOff>126364</xdr:colOff>
      <xdr:row>41</xdr:row>
      <xdr:rowOff>156210</xdr:rowOff>
    </xdr:to>
    <xdr:cxnSp macro="">
      <xdr:nvCxnSpPr>
        <xdr:cNvPr id="461" name="直線コネクタ 460">
          <a:extLst>
            <a:ext uri="{FF2B5EF4-FFF2-40B4-BE49-F238E27FC236}">
              <a16:creationId xmlns:a16="http://schemas.microsoft.com/office/drawing/2014/main" id="{9235537C-913A-4B48-B3F8-D3B6C49F918B}"/>
            </a:ext>
          </a:extLst>
        </xdr:cNvPr>
        <xdr:cNvCxnSpPr/>
      </xdr:nvCxnSpPr>
      <xdr:spPr>
        <a:xfrm flipV="1">
          <a:off x="14695170" y="5303429"/>
          <a:ext cx="1269" cy="1494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160037</xdr:rowOff>
    </xdr:from>
    <xdr:ext cx="405111" cy="259045"/>
    <xdr:sp macro="" textlink="">
      <xdr:nvSpPr>
        <xdr:cNvPr id="462" name="【空港】&#10;有形固定資産減価償却率最小値テキスト">
          <a:extLst>
            <a:ext uri="{FF2B5EF4-FFF2-40B4-BE49-F238E27FC236}">
              <a16:creationId xmlns:a16="http://schemas.microsoft.com/office/drawing/2014/main" id="{87D1B1EB-D07F-4B6D-ABE7-71FE082A8A20}"/>
            </a:ext>
          </a:extLst>
        </xdr:cNvPr>
        <xdr:cNvSpPr txBox="1"/>
      </xdr:nvSpPr>
      <xdr:spPr>
        <a:xfrm>
          <a:off x="14744700" y="680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156210</xdr:rowOff>
    </xdr:from>
    <xdr:to>
      <xdr:col>86</xdr:col>
      <xdr:colOff>25400</xdr:colOff>
      <xdr:row>41</xdr:row>
      <xdr:rowOff>156210</xdr:rowOff>
    </xdr:to>
    <xdr:cxnSp macro="">
      <xdr:nvCxnSpPr>
        <xdr:cNvPr id="463" name="直線コネクタ 462">
          <a:extLst>
            <a:ext uri="{FF2B5EF4-FFF2-40B4-BE49-F238E27FC236}">
              <a16:creationId xmlns:a16="http://schemas.microsoft.com/office/drawing/2014/main" id="{13623365-11CB-459C-AE88-C784B34A52F4}"/>
            </a:ext>
          </a:extLst>
        </xdr:cNvPr>
        <xdr:cNvCxnSpPr/>
      </xdr:nvCxnSpPr>
      <xdr:spPr>
        <a:xfrm>
          <a:off x="14611350" y="67983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65331</xdr:rowOff>
    </xdr:from>
    <xdr:ext cx="405111" cy="259045"/>
    <xdr:sp macro="" textlink="">
      <xdr:nvSpPr>
        <xdr:cNvPr id="464" name="【空港】&#10;有形固定資産減価償却率最大値テキスト">
          <a:extLst>
            <a:ext uri="{FF2B5EF4-FFF2-40B4-BE49-F238E27FC236}">
              <a16:creationId xmlns:a16="http://schemas.microsoft.com/office/drawing/2014/main" id="{6039F9DB-49EE-46CA-B8F3-FA83073435E2}"/>
            </a:ext>
          </a:extLst>
        </xdr:cNvPr>
        <xdr:cNvSpPr txBox="1"/>
      </xdr:nvSpPr>
      <xdr:spPr>
        <a:xfrm>
          <a:off x="14744700" y="508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118654</xdr:rowOff>
    </xdr:from>
    <xdr:to>
      <xdr:col>86</xdr:col>
      <xdr:colOff>25400</xdr:colOff>
      <xdr:row>32</xdr:row>
      <xdr:rowOff>118654</xdr:rowOff>
    </xdr:to>
    <xdr:cxnSp macro="">
      <xdr:nvCxnSpPr>
        <xdr:cNvPr id="465" name="直線コネクタ 464">
          <a:extLst>
            <a:ext uri="{FF2B5EF4-FFF2-40B4-BE49-F238E27FC236}">
              <a16:creationId xmlns:a16="http://schemas.microsoft.com/office/drawing/2014/main" id="{EB59011E-C72F-4E1B-8674-4AF6679745D3}"/>
            </a:ext>
          </a:extLst>
        </xdr:cNvPr>
        <xdr:cNvCxnSpPr/>
      </xdr:nvCxnSpPr>
      <xdr:spPr>
        <a:xfrm>
          <a:off x="14611350" y="530342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80571</xdr:rowOff>
    </xdr:from>
    <xdr:ext cx="405111" cy="259045"/>
    <xdr:sp macro="" textlink="">
      <xdr:nvSpPr>
        <xdr:cNvPr id="466" name="【空港】&#10;有形固定資産減価償却率平均値テキスト">
          <a:extLst>
            <a:ext uri="{FF2B5EF4-FFF2-40B4-BE49-F238E27FC236}">
              <a16:creationId xmlns:a16="http://schemas.microsoft.com/office/drawing/2014/main" id="{43A383C1-A08A-4F8C-B62C-2906E6D53AE3}"/>
            </a:ext>
          </a:extLst>
        </xdr:cNvPr>
        <xdr:cNvSpPr txBox="1"/>
      </xdr:nvSpPr>
      <xdr:spPr>
        <a:xfrm>
          <a:off x="14744700" y="6398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102144</xdr:rowOff>
    </xdr:from>
    <xdr:to>
      <xdr:col>85</xdr:col>
      <xdr:colOff>177800</xdr:colOff>
      <xdr:row>40</xdr:row>
      <xdr:rowOff>32294</xdr:rowOff>
    </xdr:to>
    <xdr:sp macro="" textlink="">
      <xdr:nvSpPr>
        <xdr:cNvPr id="467" name="フローチャート: 判断 466">
          <a:extLst>
            <a:ext uri="{FF2B5EF4-FFF2-40B4-BE49-F238E27FC236}">
              <a16:creationId xmlns:a16="http://schemas.microsoft.com/office/drawing/2014/main" id="{82666540-DFBA-44FE-ACDA-77FC54902014}"/>
            </a:ext>
          </a:extLst>
        </xdr:cNvPr>
        <xdr:cNvSpPr/>
      </xdr:nvSpPr>
      <xdr:spPr>
        <a:xfrm>
          <a:off x="14649450" y="642039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92347</xdr:rowOff>
    </xdr:from>
    <xdr:to>
      <xdr:col>81</xdr:col>
      <xdr:colOff>101600</xdr:colOff>
      <xdr:row>40</xdr:row>
      <xdr:rowOff>22497</xdr:rowOff>
    </xdr:to>
    <xdr:sp macro="" textlink="">
      <xdr:nvSpPr>
        <xdr:cNvPr id="468" name="フローチャート: 判断 467">
          <a:extLst>
            <a:ext uri="{FF2B5EF4-FFF2-40B4-BE49-F238E27FC236}">
              <a16:creationId xmlns:a16="http://schemas.microsoft.com/office/drawing/2014/main" id="{1332507F-E73E-4C39-92D5-F30B9F5A897F}"/>
            </a:ext>
          </a:extLst>
        </xdr:cNvPr>
        <xdr:cNvSpPr/>
      </xdr:nvSpPr>
      <xdr:spPr>
        <a:xfrm>
          <a:off x="13887450" y="640742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76019</xdr:rowOff>
    </xdr:from>
    <xdr:to>
      <xdr:col>76</xdr:col>
      <xdr:colOff>165100</xdr:colOff>
      <xdr:row>40</xdr:row>
      <xdr:rowOff>6169</xdr:rowOff>
    </xdr:to>
    <xdr:sp macro="" textlink="">
      <xdr:nvSpPr>
        <xdr:cNvPr id="469" name="フローチャート: 判断 468">
          <a:extLst>
            <a:ext uri="{FF2B5EF4-FFF2-40B4-BE49-F238E27FC236}">
              <a16:creationId xmlns:a16="http://schemas.microsoft.com/office/drawing/2014/main" id="{3F2AEDF8-EE80-4566-B7C7-DCB33ACF7316}"/>
            </a:ext>
          </a:extLst>
        </xdr:cNvPr>
        <xdr:cNvSpPr/>
      </xdr:nvSpPr>
      <xdr:spPr>
        <a:xfrm>
          <a:off x="13096875" y="639109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7438</xdr:rowOff>
    </xdr:from>
    <xdr:to>
      <xdr:col>72</xdr:col>
      <xdr:colOff>38100</xdr:colOff>
      <xdr:row>39</xdr:row>
      <xdr:rowOff>109038</xdr:rowOff>
    </xdr:to>
    <xdr:sp macro="" textlink="">
      <xdr:nvSpPr>
        <xdr:cNvPr id="470" name="フローチャート: 判断 469">
          <a:extLst>
            <a:ext uri="{FF2B5EF4-FFF2-40B4-BE49-F238E27FC236}">
              <a16:creationId xmlns:a16="http://schemas.microsoft.com/office/drawing/2014/main" id="{28F23823-77C7-4576-B822-7A96095CE57A}"/>
            </a:ext>
          </a:extLst>
        </xdr:cNvPr>
        <xdr:cNvSpPr/>
      </xdr:nvSpPr>
      <xdr:spPr>
        <a:xfrm>
          <a:off x="12296775" y="632568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3ECA22FE-DEF5-4C3D-8CF1-2A678C6B95F1}"/>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CAA7A482-0DB6-4227-9BA0-CC8C8B8D5050}"/>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21495BFF-0B4A-4C12-BB5A-0FEF683D2CC7}"/>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A3447886-17A7-4019-9362-DB8C126B1BE3}"/>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00AEA424-3165-4B37-A0BA-373293AD3115}"/>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169092</xdr:rowOff>
    </xdr:from>
    <xdr:to>
      <xdr:col>85</xdr:col>
      <xdr:colOff>177800</xdr:colOff>
      <xdr:row>37</xdr:row>
      <xdr:rowOff>99242</xdr:rowOff>
    </xdr:to>
    <xdr:sp macro="" textlink="">
      <xdr:nvSpPr>
        <xdr:cNvPr id="476" name="楕円 475">
          <a:extLst>
            <a:ext uri="{FF2B5EF4-FFF2-40B4-BE49-F238E27FC236}">
              <a16:creationId xmlns:a16="http://schemas.microsoft.com/office/drawing/2014/main" id="{E7C7EA30-5F42-4338-9C06-3ADEC88DA97D}"/>
            </a:ext>
          </a:extLst>
        </xdr:cNvPr>
        <xdr:cNvSpPr/>
      </xdr:nvSpPr>
      <xdr:spPr>
        <a:xfrm>
          <a:off x="14649450" y="598886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20519</xdr:rowOff>
    </xdr:from>
    <xdr:ext cx="405111" cy="259045"/>
    <xdr:sp macro="" textlink="">
      <xdr:nvSpPr>
        <xdr:cNvPr id="477" name="【空港】&#10;有形固定資産減価償却率該当値テキスト">
          <a:extLst>
            <a:ext uri="{FF2B5EF4-FFF2-40B4-BE49-F238E27FC236}">
              <a16:creationId xmlns:a16="http://schemas.microsoft.com/office/drawing/2014/main" id="{910AC356-B7D7-4F9D-B56B-A6A299420553}"/>
            </a:ext>
          </a:extLst>
        </xdr:cNvPr>
        <xdr:cNvSpPr txBox="1"/>
      </xdr:nvSpPr>
      <xdr:spPr>
        <a:xfrm>
          <a:off x="14744700" y="584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90714</xdr:rowOff>
    </xdr:from>
    <xdr:to>
      <xdr:col>81</xdr:col>
      <xdr:colOff>101600</xdr:colOff>
      <xdr:row>37</xdr:row>
      <xdr:rowOff>20864</xdr:rowOff>
    </xdr:to>
    <xdr:sp macro="" textlink="">
      <xdr:nvSpPr>
        <xdr:cNvPr id="478" name="楕円 477">
          <a:extLst>
            <a:ext uri="{FF2B5EF4-FFF2-40B4-BE49-F238E27FC236}">
              <a16:creationId xmlns:a16="http://schemas.microsoft.com/office/drawing/2014/main" id="{5D4F9F30-860E-4E5A-A316-A52C15059614}"/>
            </a:ext>
          </a:extLst>
        </xdr:cNvPr>
        <xdr:cNvSpPr/>
      </xdr:nvSpPr>
      <xdr:spPr>
        <a:xfrm>
          <a:off x="13887450" y="591683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141514</xdr:rowOff>
    </xdr:from>
    <xdr:to>
      <xdr:col>85</xdr:col>
      <xdr:colOff>127000</xdr:colOff>
      <xdr:row>37</xdr:row>
      <xdr:rowOff>48442</xdr:rowOff>
    </xdr:to>
    <xdr:cxnSp macro="">
      <xdr:nvCxnSpPr>
        <xdr:cNvPr id="479" name="直線コネクタ 478">
          <a:extLst>
            <a:ext uri="{FF2B5EF4-FFF2-40B4-BE49-F238E27FC236}">
              <a16:creationId xmlns:a16="http://schemas.microsoft.com/office/drawing/2014/main" id="{A66C98AF-DCB8-42CF-A8FD-1C13ACAE2697}"/>
            </a:ext>
          </a:extLst>
        </xdr:cNvPr>
        <xdr:cNvCxnSpPr/>
      </xdr:nvCxnSpPr>
      <xdr:spPr>
        <a:xfrm>
          <a:off x="13935075" y="5973989"/>
          <a:ext cx="762000" cy="6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107043</xdr:rowOff>
    </xdr:from>
    <xdr:to>
      <xdr:col>76</xdr:col>
      <xdr:colOff>165100</xdr:colOff>
      <xdr:row>37</xdr:row>
      <xdr:rowOff>37193</xdr:rowOff>
    </xdr:to>
    <xdr:sp macro="" textlink="">
      <xdr:nvSpPr>
        <xdr:cNvPr id="480" name="楕円 479">
          <a:extLst>
            <a:ext uri="{FF2B5EF4-FFF2-40B4-BE49-F238E27FC236}">
              <a16:creationId xmlns:a16="http://schemas.microsoft.com/office/drawing/2014/main" id="{1CA0A291-4E9C-4799-A05A-2E30C8385403}"/>
            </a:ext>
          </a:extLst>
        </xdr:cNvPr>
        <xdr:cNvSpPr/>
      </xdr:nvSpPr>
      <xdr:spPr>
        <a:xfrm>
          <a:off x="13096875" y="593316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141514</xdr:rowOff>
    </xdr:from>
    <xdr:to>
      <xdr:col>81</xdr:col>
      <xdr:colOff>50800</xdr:colOff>
      <xdr:row>36</xdr:row>
      <xdr:rowOff>157843</xdr:rowOff>
    </xdr:to>
    <xdr:cxnSp macro="">
      <xdr:nvCxnSpPr>
        <xdr:cNvPr id="481" name="直線コネクタ 480">
          <a:extLst>
            <a:ext uri="{FF2B5EF4-FFF2-40B4-BE49-F238E27FC236}">
              <a16:creationId xmlns:a16="http://schemas.microsoft.com/office/drawing/2014/main" id="{AB859225-B87D-4C7B-A9AB-103961097E79}"/>
            </a:ext>
          </a:extLst>
        </xdr:cNvPr>
        <xdr:cNvCxnSpPr/>
      </xdr:nvCxnSpPr>
      <xdr:spPr>
        <a:xfrm flipV="1">
          <a:off x="13144500" y="5973989"/>
          <a:ext cx="790575"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82" name="楕円 481">
          <a:extLst>
            <a:ext uri="{FF2B5EF4-FFF2-40B4-BE49-F238E27FC236}">
              <a16:creationId xmlns:a16="http://schemas.microsoft.com/office/drawing/2014/main" id="{1D13CC72-135D-49DA-8C50-D3B3496E56B5}"/>
            </a:ext>
          </a:extLst>
        </xdr:cNvPr>
        <xdr:cNvSpPr/>
      </xdr:nvSpPr>
      <xdr:spPr>
        <a:xfrm>
          <a:off x="12296775" y="595276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157843</xdr:rowOff>
    </xdr:from>
    <xdr:to>
      <xdr:col>76</xdr:col>
      <xdr:colOff>114300</xdr:colOff>
      <xdr:row>37</xdr:row>
      <xdr:rowOff>5987</xdr:rowOff>
    </xdr:to>
    <xdr:cxnSp macro="">
      <xdr:nvCxnSpPr>
        <xdr:cNvPr id="483" name="直線コネクタ 482">
          <a:extLst>
            <a:ext uri="{FF2B5EF4-FFF2-40B4-BE49-F238E27FC236}">
              <a16:creationId xmlns:a16="http://schemas.microsoft.com/office/drawing/2014/main" id="{FAD79566-956D-4F1B-B6C2-4591E5F06FDF}"/>
            </a:ext>
          </a:extLst>
        </xdr:cNvPr>
        <xdr:cNvCxnSpPr/>
      </xdr:nvCxnSpPr>
      <xdr:spPr>
        <a:xfrm flipV="1">
          <a:off x="12344400" y="5990318"/>
          <a:ext cx="800100" cy="1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13624</xdr:rowOff>
    </xdr:from>
    <xdr:ext cx="405111" cy="259045"/>
    <xdr:sp macro="" textlink="">
      <xdr:nvSpPr>
        <xdr:cNvPr id="484" name="n_1aveValue【空港】&#10;有形固定資産減価償却率">
          <a:extLst>
            <a:ext uri="{FF2B5EF4-FFF2-40B4-BE49-F238E27FC236}">
              <a16:creationId xmlns:a16="http://schemas.microsoft.com/office/drawing/2014/main" id="{0AC514A8-9B0C-4E12-836E-07F50F2ADCCA}"/>
            </a:ext>
          </a:extLst>
        </xdr:cNvPr>
        <xdr:cNvSpPr txBox="1"/>
      </xdr:nvSpPr>
      <xdr:spPr>
        <a:xfrm>
          <a:off x="13745219" y="648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168746</xdr:rowOff>
    </xdr:from>
    <xdr:ext cx="405111" cy="259045"/>
    <xdr:sp macro="" textlink="">
      <xdr:nvSpPr>
        <xdr:cNvPr id="485" name="n_2aveValue【空港】&#10;有形固定資産減価償却率">
          <a:extLst>
            <a:ext uri="{FF2B5EF4-FFF2-40B4-BE49-F238E27FC236}">
              <a16:creationId xmlns:a16="http://schemas.microsoft.com/office/drawing/2014/main" id="{431D3BE9-A1EB-43E9-9FAB-D03B9A44DD59}"/>
            </a:ext>
          </a:extLst>
        </xdr:cNvPr>
        <xdr:cNvSpPr txBox="1"/>
      </xdr:nvSpPr>
      <xdr:spPr>
        <a:xfrm>
          <a:off x="12964169" y="6474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100165</xdr:rowOff>
    </xdr:from>
    <xdr:ext cx="405111" cy="259045"/>
    <xdr:sp macro="" textlink="">
      <xdr:nvSpPr>
        <xdr:cNvPr id="486" name="n_3aveValue【空港】&#10;有形固定資産減価償却率">
          <a:extLst>
            <a:ext uri="{FF2B5EF4-FFF2-40B4-BE49-F238E27FC236}">
              <a16:creationId xmlns:a16="http://schemas.microsoft.com/office/drawing/2014/main" id="{27C0E4BD-1C88-4230-99A8-2CC949F6E61F}"/>
            </a:ext>
          </a:extLst>
        </xdr:cNvPr>
        <xdr:cNvSpPr txBox="1"/>
      </xdr:nvSpPr>
      <xdr:spPr>
        <a:xfrm>
          <a:off x="12164069" y="6418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37391</xdr:rowOff>
    </xdr:from>
    <xdr:ext cx="405111" cy="259045"/>
    <xdr:sp macro="" textlink="">
      <xdr:nvSpPr>
        <xdr:cNvPr id="487" name="n_1mainValue【空港】&#10;有形固定資産減価償却率">
          <a:extLst>
            <a:ext uri="{FF2B5EF4-FFF2-40B4-BE49-F238E27FC236}">
              <a16:creationId xmlns:a16="http://schemas.microsoft.com/office/drawing/2014/main" id="{27AC76F4-4491-449E-8FED-E1589B2E87FB}"/>
            </a:ext>
          </a:extLst>
        </xdr:cNvPr>
        <xdr:cNvSpPr txBox="1"/>
      </xdr:nvSpPr>
      <xdr:spPr>
        <a:xfrm>
          <a:off x="13745219" y="570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53720</xdr:rowOff>
    </xdr:from>
    <xdr:ext cx="405111" cy="259045"/>
    <xdr:sp macro="" textlink="">
      <xdr:nvSpPr>
        <xdr:cNvPr id="488" name="n_2mainValue【空港】&#10;有形固定資産減価償却率">
          <a:extLst>
            <a:ext uri="{FF2B5EF4-FFF2-40B4-BE49-F238E27FC236}">
              <a16:creationId xmlns:a16="http://schemas.microsoft.com/office/drawing/2014/main" id="{87C168DA-66BA-4E29-BD87-27B7B2CCE785}"/>
            </a:ext>
          </a:extLst>
        </xdr:cNvPr>
        <xdr:cNvSpPr txBox="1"/>
      </xdr:nvSpPr>
      <xdr:spPr>
        <a:xfrm>
          <a:off x="12964169" y="5717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489" name="n_3mainValue【空港】&#10;有形固定資産減価償却率">
          <a:extLst>
            <a:ext uri="{FF2B5EF4-FFF2-40B4-BE49-F238E27FC236}">
              <a16:creationId xmlns:a16="http://schemas.microsoft.com/office/drawing/2014/main" id="{9B566602-55E3-4298-8D3F-45764D20D24E}"/>
            </a:ext>
          </a:extLst>
        </xdr:cNvPr>
        <xdr:cNvSpPr txBox="1"/>
      </xdr:nvSpPr>
      <xdr:spPr>
        <a:xfrm>
          <a:off x="12164069" y="5740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0" name="正方形/長方形 489">
          <a:extLst>
            <a:ext uri="{FF2B5EF4-FFF2-40B4-BE49-F238E27FC236}">
              <a16:creationId xmlns:a16="http://schemas.microsoft.com/office/drawing/2014/main" id="{5D186EFC-1A52-444A-BD8C-4002CF56604C}"/>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91" name="正方形/長方形 490">
          <a:extLst>
            <a:ext uri="{FF2B5EF4-FFF2-40B4-BE49-F238E27FC236}">
              <a16:creationId xmlns:a16="http://schemas.microsoft.com/office/drawing/2014/main" id="{FABBFCA4-506D-4534-98E4-6F211C0FA0F5}"/>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92" name="正方形/長方形 491">
          <a:extLst>
            <a:ext uri="{FF2B5EF4-FFF2-40B4-BE49-F238E27FC236}">
              <a16:creationId xmlns:a16="http://schemas.microsoft.com/office/drawing/2014/main" id="{5ABCBD18-51EF-4B63-9388-C4CEA1EECD31}"/>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93" name="正方形/長方形 492">
          <a:extLst>
            <a:ext uri="{FF2B5EF4-FFF2-40B4-BE49-F238E27FC236}">
              <a16:creationId xmlns:a16="http://schemas.microsoft.com/office/drawing/2014/main" id="{B1BD91B3-173B-4B1D-B69D-6AAD3B3DA2DC}"/>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94" name="正方形/長方形 493">
          <a:extLst>
            <a:ext uri="{FF2B5EF4-FFF2-40B4-BE49-F238E27FC236}">
              <a16:creationId xmlns:a16="http://schemas.microsoft.com/office/drawing/2014/main" id="{2B823DF8-EDA7-47A6-9F51-55A1386FD72C}"/>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5" name="正方形/長方形 494">
          <a:extLst>
            <a:ext uri="{FF2B5EF4-FFF2-40B4-BE49-F238E27FC236}">
              <a16:creationId xmlns:a16="http://schemas.microsoft.com/office/drawing/2014/main" id="{73054204-86EA-4A4A-A602-490839C02204}"/>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6" name="テキスト ボックス 495">
          <a:extLst>
            <a:ext uri="{FF2B5EF4-FFF2-40B4-BE49-F238E27FC236}">
              <a16:creationId xmlns:a16="http://schemas.microsoft.com/office/drawing/2014/main" id="{5AFE0041-8179-4271-BF76-F52091A63B9C}"/>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7" name="直線コネクタ 496">
          <a:extLst>
            <a:ext uri="{FF2B5EF4-FFF2-40B4-BE49-F238E27FC236}">
              <a16:creationId xmlns:a16="http://schemas.microsoft.com/office/drawing/2014/main" id="{16BE6606-C430-4966-9A37-BC4C3F48041D}"/>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8" name="直線コネクタ 497">
          <a:extLst>
            <a:ext uri="{FF2B5EF4-FFF2-40B4-BE49-F238E27FC236}">
              <a16:creationId xmlns:a16="http://schemas.microsoft.com/office/drawing/2014/main" id="{0D39B3DA-8230-4C6B-BBE5-35C588BB7C13}"/>
            </a:ext>
          </a:extLst>
        </xdr:cNvPr>
        <xdr:cNvCxnSpPr/>
      </xdr:nvCxnSpPr>
      <xdr:spPr>
        <a:xfrm>
          <a:off x="164592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9" name="テキスト ボックス 498">
          <a:extLst>
            <a:ext uri="{FF2B5EF4-FFF2-40B4-BE49-F238E27FC236}">
              <a16:creationId xmlns:a16="http://schemas.microsoft.com/office/drawing/2014/main" id="{1BA190F0-5351-4794-89C3-527988B43015}"/>
            </a:ext>
          </a:extLst>
        </xdr:cNvPr>
        <xdr:cNvSpPr txBox="1"/>
      </xdr:nvSpPr>
      <xdr:spPr>
        <a:xfrm>
          <a:off x="16248514" y="670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00" name="直線コネクタ 499">
          <a:extLst>
            <a:ext uri="{FF2B5EF4-FFF2-40B4-BE49-F238E27FC236}">
              <a16:creationId xmlns:a16="http://schemas.microsoft.com/office/drawing/2014/main" id="{BFE99092-27BE-4798-8F79-0AF77F048A03}"/>
            </a:ext>
          </a:extLst>
        </xdr:cNvPr>
        <xdr:cNvCxnSpPr/>
      </xdr:nvCxnSpPr>
      <xdr:spPr>
        <a:xfrm>
          <a:off x="164592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01" name="テキスト ボックス 500">
          <a:extLst>
            <a:ext uri="{FF2B5EF4-FFF2-40B4-BE49-F238E27FC236}">
              <a16:creationId xmlns:a16="http://schemas.microsoft.com/office/drawing/2014/main" id="{194ACCE9-5760-4DA2-88D2-4348C5D457CA}"/>
            </a:ext>
          </a:extLst>
        </xdr:cNvPr>
        <xdr:cNvSpPr txBox="1"/>
      </xdr:nvSpPr>
      <xdr:spPr>
        <a:xfrm>
          <a:off x="16052346"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2" name="直線コネクタ 501">
          <a:extLst>
            <a:ext uri="{FF2B5EF4-FFF2-40B4-BE49-F238E27FC236}">
              <a16:creationId xmlns:a16="http://schemas.microsoft.com/office/drawing/2014/main" id="{AEC7A7E1-C441-4A4C-ABFC-A8914003D874}"/>
            </a:ext>
          </a:extLst>
        </xdr:cNvPr>
        <xdr:cNvCxnSpPr/>
      </xdr:nvCxnSpPr>
      <xdr:spPr>
        <a:xfrm>
          <a:off x="164592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03" name="テキスト ボックス 502">
          <a:extLst>
            <a:ext uri="{FF2B5EF4-FFF2-40B4-BE49-F238E27FC236}">
              <a16:creationId xmlns:a16="http://schemas.microsoft.com/office/drawing/2014/main" id="{938FED66-56F5-4757-9869-9930A9CE0837}"/>
            </a:ext>
          </a:extLst>
        </xdr:cNvPr>
        <xdr:cNvSpPr txBox="1"/>
      </xdr:nvSpPr>
      <xdr:spPr>
        <a:xfrm>
          <a:off x="16052346"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4" name="直線コネクタ 503">
          <a:extLst>
            <a:ext uri="{FF2B5EF4-FFF2-40B4-BE49-F238E27FC236}">
              <a16:creationId xmlns:a16="http://schemas.microsoft.com/office/drawing/2014/main" id="{6291F6E4-DE49-4BCA-B72D-F477D262BFF7}"/>
            </a:ext>
          </a:extLst>
        </xdr:cNvPr>
        <xdr:cNvCxnSpPr/>
      </xdr:nvCxnSpPr>
      <xdr:spPr>
        <a:xfrm>
          <a:off x="164592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05" name="テキスト ボックス 504">
          <a:extLst>
            <a:ext uri="{FF2B5EF4-FFF2-40B4-BE49-F238E27FC236}">
              <a16:creationId xmlns:a16="http://schemas.microsoft.com/office/drawing/2014/main" id="{A451CA10-630D-4500-9CFC-F349B4D0DA4E}"/>
            </a:ext>
          </a:extLst>
        </xdr:cNvPr>
        <xdr:cNvSpPr txBox="1"/>
      </xdr:nvSpPr>
      <xdr:spPr>
        <a:xfrm>
          <a:off x="16052346"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6" name="直線コネクタ 505">
          <a:extLst>
            <a:ext uri="{FF2B5EF4-FFF2-40B4-BE49-F238E27FC236}">
              <a16:creationId xmlns:a16="http://schemas.microsoft.com/office/drawing/2014/main" id="{B9F4CBCA-A74B-43A3-A196-1CDB5C89F1E6}"/>
            </a:ext>
          </a:extLst>
        </xdr:cNvPr>
        <xdr:cNvCxnSpPr/>
      </xdr:nvCxnSpPr>
      <xdr:spPr>
        <a:xfrm>
          <a:off x="164592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07" name="テキスト ボックス 506">
          <a:extLst>
            <a:ext uri="{FF2B5EF4-FFF2-40B4-BE49-F238E27FC236}">
              <a16:creationId xmlns:a16="http://schemas.microsoft.com/office/drawing/2014/main" id="{CEE37867-2A1F-48C5-BA6A-BC0B855AAC56}"/>
            </a:ext>
          </a:extLst>
        </xdr:cNvPr>
        <xdr:cNvSpPr txBox="1"/>
      </xdr:nvSpPr>
      <xdr:spPr>
        <a:xfrm>
          <a:off x="16052346"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8" name="直線コネクタ 507">
          <a:extLst>
            <a:ext uri="{FF2B5EF4-FFF2-40B4-BE49-F238E27FC236}">
              <a16:creationId xmlns:a16="http://schemas.microsoft.com/office/drawing/2014/main" id="{AAE09850-613D-4095-9D71-EC88F07D1516}"/>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509" name="テキスト ボックス 508">
          <a:extLst>
            <a:ext uri="{FF2B5EF4-FFF2-40B4-BE49-F238E27FC236}">
              <a16:creationId xmlns:a16="http://schemas.microsoft.com/office/drawing/2014/main" id="{9B1134F7-1684-439B-B0D7-0F680E413E33}"/>
            </a:ext>
          </a:extLst>
        </xdr:cNvPr>
        <xdr:cNvSpPr txBox="1"/>
      </xdr:nvSpPr>
      <xdr:spPr>
        <a:xfrm>
          <a:off x="15985051"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0" name="【空港】&#10;一人当たり有形固定資産（償却資産）額グラフ枠">
          <a:extLst>
            <a:ext uri="{FF2B5EF4-FFF2-40B4-BE49-F238E27FC236}">
              <a16:creationId xmlns:a16="http://schemas.microsoft.com/office/drawing/2014/main" id="{98BFC658-440D-403C-B2A9-C0A2A323A377}"/>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79058</xdr:rowOff>
    </xdr:from>
    <xdr:to>
      <xdr:col>116</xdr:col>
      <xdr:colOff>62864</xdr:colOff>
      <xdr:row>42</xdr:row>
      <xdr:rowOff>381</xdr:rowOff>
    </xdr:to>
    <xdr:cxnSp macro="">
      <xdr:nvCxnSpPr>
        <xdr:cNvPr id="511" name="直線コネクタ 510">
          <a:extLst>
            <a:ext uri="{FF2B5EF4-FFF2-40B4-BE49-F238E27FC236}">
              <a16:creationId xmlns:a16="http://schemas.microsoft.com/office/drawing/2014/main" id="{30C2064E-825E-4C09-9D59-5EE45B2D3D86}"/>
            </a:ext>
          </a:extLst>
        </xdr:cNvPr>
        <xdr:cNvCxnSpPr/>
      </xdr:nvCxnSpPr>
      <xdr:spPr>
        <a:xfrm flipV="1">
          <a:off x="19952970" y="5584508"/>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42</xdr:row>
      <xdr:rowOff>4208</xdr:rowOff>
    </xdr:from>
    <xdr:ext cx="378565" cy="259045"/>
    <xdr:sp macro="" textlink="">
      <xdr:nvSpPr>
        <xdr:cNvPr id="512" name="【空港】&#10;一人当たり有形固定資産（償却資産）額最小値テキスト">
          <a:extLst>
            <a:ext uri="{FF2B5EF4-FFF2-40B4-BE49-F238E27FC236}">
              <a16:creationId xmlns:a16="http://schemas.microsoft.com/office/drawing/2014/main" id="{6237C367-5024-47B4-9732-1E77882C4591}"/>
            </a:ext>
          </a:extLst>
        </xdr:cNvPr>
        <xdr:cNvSpPr txBox="1"/>
      </xdr:nvSpPr>
      <xdr:spPr>
        <a:xfrm>
          <a:off x="20002500" y="6808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xdr:rowOff>
    </xdr:from>
    <xdr:to>
      <xdr:col>116</xdr:col>
      <xdr:colOff>152400</xdr:colOff>
      <xdr:row>42</xdr:row>
      <xdr:rowOff>381</xdr:rowOff>
    </xdr:to>
    <xdr:cxnSp macro="">
      <xdr:nvCxnSpPr>
        <xdr:cNvPr id="513" name="直線コネクタ 512">
          <a:extLst>
            <a:ext uri="{FF2B5EF4-FFF2-40B4-BE49-F238E27FC236}">
              <a16:creationId xmlns:a16="http://schemas.microsoft.com/office/drawing/2014/main" id="{8138387F-1EF0-43DC-9CCA-153455F82332}"/>
            </a:ext>
          </a:extLst>
        </xdr:cNvPr>
        <xdr:cNvCxnSpPr/>
      </xdr:nvCxnSpPr>
      <xdr:spPr>
        <a:xfrm>
          <a:off x="19878675" y="680123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25735</xdr:rowOff>
    </xdr:from>
    <xdr:ext cx="469744" cy="259045"/>
    <xdr:sp macro="" textlink="">
      <xdr:nvSpPr>
        <xdr:cNvPr id="514" name="【空港】&#10;一人当たり有形固定資産（償却資産）額最大値テキスト">
          <a:extLst>
            <a:ext uri="{FF2B5EF4-FFF2-40B4-BE49-F238E27FC236}">
              <a16:creationId xmlns:a16="http://schemas.microsoft.com/office/drawing/2014/main" id="{E9D2FD5C-67CF-41D3-B50C-15F1CE949E42}"/>
            </a:ext>
          </a:extLst>
        </xdr:cNvPr>
        <xdr:cNvSpPr txBox="1"/>
      </xdr:nvSpPr>
      <xdr:spPr>
        <a:xfrm>
          <a:off x="20002500" y="537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79058</xdr:rowOff>
    </xdr:from>
    <xdr:to>
      <xdr:col>116</xdr:col>
      <xdr:colOff>152400</xdr:colOff>
      <xdr:row>34</xdr:row>
      <xdr:rowOff>79058</xdr:rowOff>
    </xdr:to>
    <xdr:cxnSp macro="">
      <xdr:nvCxnSpPr>
        <xdr:cNvPr id="515" name="直線コネクタ 514">
          <a:extLst>
            <a:ext uri="{FF2B5EF4-FFF2-40B4-BE49-F238E27FC236}">
              <a16:creationId xmlns:a16="http://schemas.microsoft.com/office/drawing/2014/main" id="{762B0C98-6DB9-402F-B39C-01BC846D76CE}"/>
            </a:ext>
          </a:extLst>
        </xdr:cNvPr>
        <xdr:cNvCxnSpPr/>
      </xdr:nvCxnSpPr>
      <xdr:spPr>
        <a:xfrm>
          <a:off x="19878675" y="558450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35513</xdr:rowOff>
    </xdr:from>
    <xdr:ext cx="469744" cy="259045"/>
    <xdr:sp macro="" textlink="">
      <xdr:nvSpPr>
        <xdr:cNvPr id="516" name="【空港】&#10;一人当たり有形固定資産（償却資産）額平均値テキスト">
          <a:extLst>
            <a:ext uri="{FF2B5EF4-FFF2-40B4-BE49-F238E27FC236}">
              <a16:creationId xmlns:a16="http://schemas.microsoft.com/office/drawing/2014/main" id="{8E1C1933-F4F1-4D7E-8697-D0DBAA9B0CED}"/>
            </a:ext>
          </a:extLst>
        </xdr:cNvPr>
        <xdr:cNvSpPr txBox="1"/>
      </xdr:nvSpPr>
      <xdr:spPr>
        <a:xfrm>
          <a:off x="20002500" y="602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12636</xdr:rowOff>
    </xdr:from>
    <xdr:to>
      <xdr:col>116</xdr:col>
      <xdr:colOff>114300</xdr:colOff>
      <xdr:row>38</xdr:row>
      <xdr:rowOff>114236</xdr:rowOff>
    </xdr:to>
    <xdr:sp macro="" textlink="">
      <xdr:nvSpPr>
        <xdr:cNvPr id="517" name="フローチャート: 判断 516">
          <a:extLst>
            <a:ext uri="{FF2B5EF4-FFF2-40B4-BE49-F238E27FC236}">
              <a16:creationId xmlns:a16="http://schemas.microsoft.com/office/drawing/2014/main" id="{48FA013A-35B3-40A7-994A-8FAEBE3EBA10}"/>
            </a:ext>
          </a:extLst>
        </xdr:cNvPr>
        <xdr:cNvSpPr/>
      </xdr:nvSpPr>
      <xdr:spPr>
        <a:xfrm>
          <a:off x="19897725" y="616261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141986</xdr:rowOff>
    </xdr:from>
    <xdr:to>
      <xdr:col>112</xdr:col>
      <xdr:colOff>38100</xdr:colOff>
      <xdr:row>38</xdr:row>
      <xdr:rowOff>72136</xdr:rowOff>
    </xdr:to>
    <xdr:sp macro="" textlink="">
      <xdr:nvSpPr>
        <xdr:cNvPr id="518" name="フローチャート: 判断 517">
          <a:extLst>
            <a:ext uri="{FF2B5EF4-FFF2-40B4-BE49-F238E27FC236}">
              <a16:creationId xmlns:a16="http://schemas.microsoft.com/office/drawing/2014/main" id="{ADCD7731-D9EE-4C8E-AF5C-79DB7B0C77BA}"/>
            </a:ext>
          </a:extLst>
        </xdr:cNvPr>
        <xdr:cNvSpPr/>
      </xdr:nvSpPr>
      <xdr:spPr>
        <a:xfrm>
          <a:off x="19154775" y="6136386"/>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44450</xdr:rowOff>
    </xdr:from>
    <xdr:to>
      <xdr:col>107</xdr:col>
      <xdr:colOff>101600</xdr:colOff>
      <xdr:row>37</xdr:row>
      <xdr:rowOff>146050</xdr:rowOff>
    </xdr:to>
    <xdr:sp macro="" textlink="">
      <xdr:nvSpPr>
        <xdr:cNvPr id="519" name="フローチャート: 判断 518">
          <a:extLst>
            <a:ext uri="{FF2B5EF4-FFF2-40B4-BE49-F238E27FC236}">
              <a16:creationId xmlns:a16="http://schemas.microsoft.com/office/drawing/2014/main" id="{2128318E-CE05-4CA2-A4DA-4DC10351388C}"/>
            </a:ext>
          </a:extLst>
        </xdr:cNvPr>
        <xdr:cNvSpPr/>
      </xdr:nvSpPr>
      <xdr:spPr>
        <a:xfrm>
          <a:off x="18345150" y="60388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64262</xdr:rowOff>
    </xdr:from>
    <xdr:to>
      <xdr:col>102</xdr:col>
      <xdr:colOff>165100</xdr:colOff>
      <xdr:row>36</xdr:row>
      <xdr:rowOff>165862</xdr:rowOff>
    </xdr:to>
    <xdr:sp macro="" textlink="">
      <xdr:nvSpPr>
        <xdr:cNvPr id="520" name="フローチャート: 判断 519">
          <a:extLst>
            <a:ext uri="{FF2B5EF4-FFF2-40B4-BE49-F238E27FC236}">
              <a16:creationId xmlns:a16="http://schemas.microsoft.com/office/drawing/2014/main" id="{9C907F6B-4A9B-481E-85BD-9858DCA150DC}"/>
            </a:ext>
          </a:extLst>
        </xdr:cNvPr>
        <xdr:cNvSpPr/>
      </xdr:nvSpPr>
      <xdr:spPr>
        <a:xfrm>
          <a:off x="17554575" y="58967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CF4A6AA9-05B8-4C47-9CD0-DC856B4D8380}"/>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9027773D-8BED-4170-AE3C-F5B7CC55D10A}"/>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8D70D38A-EE3D-40D5-BC84-3FE7E694DA72}"/>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4A1565B5-B6AC-43A0-BA32-9898E20C201B}"/>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2A2F0A64-F4A6-495E-9EF7-1042D1B89E54}"/>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162179</xdr:rowOff>
    </xdr:from>
    <xdr:to>
      <xdr:col>116</xdr:col>
      <xdr:colOff>114300</xdr:colOff>
      <xdr:row>41</xdr:row>
      <xdr:rowOff>92329</xdr:rowOff>
    </xdr:to>
    <xdr:sp macro="" textlink="">
      <xdr:nvSpPr>
        <xdr:cNvPr id="526" name="楕円 525">
          <a:extLst>
            <a:ext uri="{FF2B5EF4-FFF2-40B4-BE49-F238E27FC236}">
              <a16:creationId xmlns:a16="http://schemas.microsoft.com/office/drawing/2014/main" id="{66ED9490-FBDF-4DE4-B6ED-ED4D0518DE9F}"/>
            </a:ext>
          </a:extLst>
        </xdr:cNvPr>
        <xdr:cNvSpPr/>
      </xdr:nvSpPr>
      <xdr:spPr>
        <a:xfrm>
          <a:off x="19897725" y="663600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40</xdr:row>
      <xdr:rowOff>140606</xdr:rowOff>
    </xdr:from>
    <xdr:ext cx="378565" cy="259045"/>
    <xdr:sp macro="" textlink="">
      <xdr:nvSpPr>
        <xdr:cNvPr id="527" name="【空港】&#10;一人当たり有形固定資産（償却資産）額該当値テキスト">
          <a:extLst>
            <a:ext uri="{FF2B5EF4-FFF2-40B4-BE49-F238E27FC236}">
              <a16:creationId xmlns:a16="http://schemas.microsoft.com/office/drawing/2014/main" id="{39D12FA0-0FFB-40EA-AEA5-117654976840}"/>
            </a:ext>
          </a:extLst>
        </xdr:cNvPr>
        <xdr:cNvSpPr txBox="1"/>
      </xdr:nvSpPr>
      <xdr:spPr>
        <a:xfrm>
          <a:off x="20002500" y="6620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163894</xdr:rowOff>
    </xdr:from>
    <xdr:to>
      <xdr:col>112</xdr:col>
      <xdr:colOff>38100</xdr:colOff>
      <xdr:row>41</xdr:row>
      <xdr:rowOff>94044</xdr:rowOff>
    </xdr:to>
    <xdr:sp macro="" textlink="">
      <xdr:nvSpPr>
        <xdr:cNvPr id="528" name="楕円 527">
          <a:extLst>
            <a:ext uri="{FF2B5EF4-FFF2-40B4-BE49-F238E27FC236}">
              <a16:creationId xmlns:a16="http://schemas.microsoft.com/office/drawing/2014/main" id="{267982FC-2459-44D7-9AFF-CA049E4161BE}"/>
            </a:ext>
          </a:extLst>
        </xdr:cNvPr>
        <xdr:cNvSpPr/>
      </xdr:nvSpPr>
      <xdr:spPr>
        <a:xfrm>
          <a:off x="19154775" y="663771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41529</xdr:rowOff>
    </xdr:from>
    <xdr:to>
      <xdr:col>116</xdr:col>
      <xdr:colOff>63500</xdr:colOff>
      <xdr:row>41</xdr:row>
      <xdr:rowOff>43244</xdr:rowOff>
    </xdr:to>
    <xdr:cxnSp macro="">
      <xdr:nvCxnSpPr>
        <xdr:cNvPr id="529" name="直線コネクタ 528">
          <a:extLst>
            <a:ext uri="{FF2B5EF4-FFF2-40B4-BE49-F238E27FC236}">
              <a16:creationId xmlns:a16="http://schemas.microsoft.com/office/drawing/2014/main" id="{289D8659-E81C-474E-9C79-C4BA687CC8A2}"/>
            </a:ext>
          </a:extLst>
        </xdr:cNvPr>
        <xdr:cNvCxnSpPr/>
      </xdr:nvCxnSpPr>
      <xdr:spPr>
        <a:xfrm flipV="1">
          <a:off x="19202400" y="6683629"/>
          <a:ext cx="752475"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171323</xdr:rowOff>
    </xdr:from>
    <xdr:to>
      <xdr:col>107</xdr:col>
      <xdr:colOff>101600</xdr:colOff>
      <xdr:row>41</xdr:row>
      <xdr:rowOff>101473</xdr:rowOff>
    </xdr:to>
    <xdr:sp macro="" textlink="">
      <xdr:nvSpPr>
        <xdr:cNvPr id="530" name="楕円 529">
          <a:extLst>
            <a:ext uri="{FF2B5EF4-FFF2-40B4-BE49-F238E27FC236}">
              <a16:creationId xmlns:a16="http://schemas.microsoft.com/office/drawing/2014/main" id="{E6C87508-2CC1-48FD-AA73-6874B9AB6329}"/>
            </a:ext>
          </a:extLst>
        </xdr:cNvPr>
        <xdr:cNvSpPr/>
      </xdr:nvSpPr>
      <xdr:spPr>
        <a:xfrm>
          <a:off x="18345150" y="663879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43244</xdr:rowOff>
    </xdr:from>
    <xdr:to>
      <xdr:col>111</xdr:col>
      <xdr:colOff>177800</xdr:colOff>
      <xdr:row>41</xdr:row>
      <xdr:rowOff>50673</xdr:rowOff>
    </xdr:to>
    <xdr:cxnSp macro="">
      <xdr:nvCxnSpPr>
        <xdr:cNvPr id="531" name="直線コネクタ 530">
          <a:extLst>
            <a:ext uri="{FF2B5EF4-FFF2-40B4-BE49-F238E27FC236}">
              <a16:creationId xmlns:a16="http://schemas.microsoft.com/office/drawing/2014/main" id="{8473F750-6EF5-4388-89E2-7EC6EB70909A}"/>
            </a:ext>
          </a:extLst>
        </xdr:cNvPr>
        <xdr:cNvCxnSpPr/>
      </xdr:nvCxnSpPr>
      <xdr:spPr>
        <a:xfrm flipV="1">
          <a:off x="18392775" y="6685344"/>
          <a:ext cx="809625"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6350</xdr:rowOff>
    </xdr:from>
    <xdr:to>
      <xdr:col>102</xdr:col>
      <xdr:colOff>165100</xdr:colOff>
      <xdr:row>41</xdr:row>
      <xdr:rowOff>107950</xdr:rowOff>
    </xdr:to>
    <xdr:sp macro="" textlink="">
      <xdr:nvSpPr>
        <xdr:cNvPr id="532" name="楕円 531">
          <a:extLst>
            <a:ext uri="{FF2B5EF4-FFF2-40B4-BE49-F238E27FC236}">
              <a16:creationId xmlns:a16="http://schemas.microsoft.com/office/drawing/2014/main" id="{EF934266-0D98-45AA-860A-6112453A1CB3}"/>
            </a:ext>
          </a:extLst>
        </xdr:cNvPr>
        <xdr:cNvSpPr/>
      </xdr:nvSpPr>
      <xdr:spPr>
        <a:xfrm>
          <a:off x="17554575" y="66484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50673</xdr:rowOff>
    </xdr:from>
    <xdr:to>
      <xdr:col>107</xdr:col>
      <xdr:colOff>50800</xdr:colOff>
      <xdr:row>41</xdr:row>
      <xdr:rowOff>57150</xdr:rowOff>
    </xdr:to>
    <xdr:cxnSp macro="">
      <xdr:nvCxnSpPr>
        <xdr:cNvPr id="533" name="直線コネクタ 532">
          <a:extLst>
            <a:ext uri="{FF2B5EF4-FFF2-40B4-BE49-F238E27FC236}">
              <a16:creationId xmlns:a16="http://schemas.microsoft.com/office/drawing/2014/main" id="{F4505C0D-0D36-4C9B-B4CF-3682512BCCC9}"/>
            </a:ext>
          </a:extLst>
        </xdr:cNvPr>
        <xdr:cNvCxnSpPr/>
      </xdr:nvCxnSpPr>
      <xdr:spPr>
        <a:xfrm flipV="1">
          <a:off x="17602200" y="6686423"/>
          <a:ext cx="790575"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36</xdr:row>
      <xdr:rowOff>88663</xdr:rowOff>
    </xdr:from>
    <xdr:ext cx="469744" cy="259045"/>
    <xdr:sp macro="" textlink="">
      <xdr:nvSpPr>
        <xdr:cNvPr id="534" name="n_1aveValue【空港】&#10;一人当たり有形固定資産（償却資産）額">
          <a:extLst>
            <a:ext uri="{FF2B5EF4-FFF2-40B4-BE49-F238E27FC236}">
              <a16:creationId xmlns:a16="http://schemas.microsoft.com/office/drawing/2014/main" id="{CCF03DAF-DE1E-4E35-8E7C-52ADC00DCB47}"/>
            </a:ext>
          </a:extLst>
        </xdr:cNvPr>
        <xdr:cNvSpPr txBox="1"/>
      </xdr:nvSpPr>
      <xdr:spPr>
        <a:xfrm>
          <a:off x="18983403"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35</xdr:row>
      <xdr:rowOff>162577</xdr:rowOff>
    </xdr:from>
    <xdr:ext cx="469744" cy="259045"/>
    <xdr:sp macro="" textlink="">
      <xdr:nvSpPr>
        <xdr:cNvPr id="535" name="n_2aveValue【空港】&#10;一人当たり有形固定資産（償却資産）額">
          <a:extLst>
            <a:ext uri="{FF2B5EF4-FFF2-40B4-BE49-F238E27FC236}">
              <a16:creationId xmlns:a16="http://schemas.microsoft.com/office/drawing/2014/main" id="{2E4007B8-9277-4E1B-B230-11D6184B123C}"/>
            </a:ext>
          </a:extLst>
        </xdr:cNvPr>
        <xdr:cNvSpPr txBox="1"/>
      </xdr:nvSpPr>
      <xdr:spPr>
        <a:xfrm>
          <a:off x="18183303" y="582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35</xdr:row>
      <xdr:rowOff>10939</xdr:rowOff>
    </xdr:from>
    <xdr:ext cx="469744" cy="259045"/>
    <xdr:sp macro="" textlink="">
      <xdr:nvSpPr>
        <xdr:cNvPr id="536" name="n_3aveValue【空港】&#10;一人当たり有形固定資産（償却資産）額">
          <a:extLst>
            <a:ext uri="{FF2B5EF4-FFF2-40B4-BE49-F238E27FC236}">
              <a16:creationId xmlns:a16="http://schemas.microsoft.com/office/drawing/2014/main" id="{16589162-9DBB-4F12-8A6F-D6276821E983}"/>
            </a:ext>
          </a:extLst>
        </xdr:cNvPr>
        <xdr:cNvSpPr txBox="1"/>
      </xdr:nvSpPr>
      <xdr:spPr>
        <a:xfrm>
          <a:off x="17383203" y="567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41</xdr:row>
      <xdr:rowOff>85171</xdr:rowOff>
    </xdr:from>
    <xdr:ext cx="378565" cy="259045"/>
    <xdr:sp macro="" textlink="">
      <xdr:nvSpPr>
        <xdr:cNvPr id="537" name="n_1mainValue【空港】&#10;一人当たり有形固定資産（償却資産）額">
          <a:extLst>
            <a:ext uri="{FF2B5EF4-FFF2-40B4-BE49-F238E27FC236}">
              <a16:creationId xmlns:a16="http://schemas.microsoft.com/office/drawing/2014/main" id="{B886D5D3-0813-4170-B31F-699654BB4DF6}"/>
            </a:ext>
          </a:extLst>
        </xdr:cNvPr>
        <xdr:cNvSpPr txBox="1"/>
      </xdr:nvSpPr>
      <xdr:spPr>
        <a:xfrm>
          <a:off x="19022642" y="6727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41</xdr:row>
      <xdr:rowOff>92600</xdr:rowOff>
    </xdr:from>
    <xdr:ext cx="378565" cy="259045"/>
    <xdr:sp macro="" textlink="">
      <xdr:nvSpPr>
        <xdr:cNvPr id="538" name="n_2mainValue【空港】&#10;一人当たり有形固定資産（償却資産）額">
          <a:extLst>
            <a:ext uri="{FF2B5EF4-FFF2-40B4-BE49-F238E27FC236}">
              <a16:creationId xmlns:a16="http://schemas.microsoft.com/office/drawing/2014/main" id="{B912330C-1F51-4C45-B752-7ED128504B7D}"/>
            </a:ext>
          </a:extLst>
        </xdr:cNvPr>
        <xdr:cNvSpPr txBox="1"/>
      </xdr:nvSpPr>
      <xdr:spPr>
        <a:xfrm>
          <a:off x="18222542" y="6731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115517</xdr:colOff>
      <xdr:row>41</xdr:row>
      <xdr:rowOff>99077</xdr:rowOff>
    </xdr:from>
    <xdr:ext cx="378565" cy="259045"/>
    <xdr:sp macro="" textlink="">
      <xdr:nvSpPr>
        <xdr:cNvPr id="539" name="n_3mainValue【空港】&#10;一人当たり有形固定資産（償却資産）額">
          <a:extLst>
            <a:ext uri="{FF2B5EF4-FFF2-40B4-BE49-F238E27FC236}">
              <a16:creationId xmlns:a16="http://schemas.microsoft.com/office/drawing/2014/main" id="{3F30F375-E052-42E2-A1FC-FB276699CC43}"/>
            </a:ext>
          </a:extLst>
        </xdr:cNvPr>
        <xdr:cNvSpPr txBox="1"/>
      </xdr:nvSpPr>
      <xdr:spPr>
        <a:xfrm>
          <a:off x="17431967" y="6741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0" name="正方形/長方形 539">
          <a:extLst>
            <a:ext uri="{FF2B5EF4-FFF2-40B4-BE49-F238E27FC236}">
              <a16:creationId xmlns:a16="http://schemas.microsoft.com/office/drawing/2014/main" id="{E4C2137F-C8B0-4015-AF54-6721B35C36FC}"/>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41" name="正方形/長方形 540">
          <a:extLst>
            <a:ext uri="{FF2B5EF4-FFF2-40B4-BE49-F238E27FC236}">
              <a16:creationId xmlns:a16="http://schemas.microsoft.com/office/drawing/2014/main" id="{F6662699-8767-4C2E-8DBA-4C9D43154022}"/>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42" name="正方形/長方形 541">
          <a:extLst>
            <a:ext uri="{FF2B5EF4-FFF2-40B4-BE49-F238E27FC236}">
              <a16:creationId xmlns:a16="http://schemas.microsoft.com/office/drawing/2014/main" id="{32FB64D9-36FC-4E0F-BE08-AC74813EF495}"/>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43" name="正方形/長方形 542">
          <a:extLst>
            <a:ext uri="{FF2B5EF4-FFF2-40B4-BE49-F238E27FC236}">
              <a16:creationId xmlns:a16="http://schemas.microsoft.com/office/drawing/2014/main" id="{1749793C-A71A-4872-BC57-E096EAC8BF1C}"/>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44" name="正方形/長方形 543">
          <a:extLst>
            <a:ext uri="{FF2B5EF4-FFF2-40B4-BE49-F238E27FC236}">
              <a16:creationId xmlns:a16="http://schemas.microsoft.com/office/drawing/2014/main" id="{1D9DDAE7-CCCC-4B23-B67D-EA2D13EF78C5}"/>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5" name="正方形/長方形 544">
          <a:extLst>
            <a:ext uri="{FF2B5EF4-FFF2-40B4-BE49-F238E27FC236}">
              <a16:creationId xmlns:a16="http://schemas.microsoft.com/office/drawing/2014/main" id="{5376B3CF-9119-4CCE-B069-FDF9B4DFB60D}"/>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6" name="テキスト ボックス 545">
          <a:extLst>
            <a:ext uri="{FF2B5EF4-FFF2-40B4-BE49-F238E27FC236}">
              <a16:creationId xmlns:a16="http://schemas.microsoft.com/office/drawing/2014/main" id="{4E1BF99D-2ABE-4A89-83B0-DAF8C99A7121}"/>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7" name="直線コネクタ 546">
          <a:extLst>
            <a:ext uri="{FF2B5EF4-FFF2-40B4-BE49-F238E27FC236}">
              <a16:creationId xmlns:a16="http://schemas.microsoft.com/office/drawing/2014/main" id="{31419B46-F3ED-4472-A89D-F825C30464E2}"/>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48" name="テキスト ボックス 547">
          <a:extLst>
            <a:ext uri="{FF2B5EF4-FFF2-40B4-BE49-F238E27FC236}">
              <a16:creationId xmlns:a16="http://schemas.microsoft.com/office/drawing/2014/main" id="{8B2FE8DF-F17B-4124-B2C5-6DD0F1C9BA1B}"/>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49" name="直線コネクタ 548">
          <a:extLst>
            <a:ext uri="{FF2B5EF4-FFF2-40B4-BE49-F238E27FC236}">
              <a16:creationId xmlns:a16="http://schemas.microsoft.com/office/drawing/2014/main" id="{B3265EA1-EE99-4588-B14B-A882D683C055}"/>
            </a:ext>
          </a:extLst>
        </xdr:cNvPr>
        <xdr:cNvCxnSpPr/>
      </xdr:nvCxnSpPr>
      <xdr:spPr>
        <a:xfrm>
          <a:off x="11210925" y="10439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50" name="テキスト ボックス 549">
          <a:extLst>
            <a:ext uri="{FF2B5EF4-FFF2-40B4-BE49-F238E27FC236}">
              <a16:creationId xmlns:a16="http://schemas.microsoft.com/office/drawing/2014/main" id="{2667774E-CB2F-4BE3-867F-F0BD5FDC167A}"/>
            </a:ext>
          </a:extLst>
        </xdr:cNvPr>
        <xdr:cNvSpPr txBox="1"/>
      </xdr:nvSpPr>
      <xdr:spPr>
        <a:xfrm>
          <a:off x="10845966"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51" name="直線コネクタ 550">
          <a:extLst>
            <a:ext uri="{FF2B5EF4-FFF2-40B4-BE49-F238E27FC236}">
              <a16:creationId xmlns:a16="http://schemas.microsoft.com/office/drawing/2014/main" id="{93AE9353-F862-42F2-8A16-AF5D15987996}"/>
            </a:ext>
          </a:extLst>
        </xdr:cNvPr>
        <xdr:cNvCxnSpPr/>
      </xdr:nvCxnSpPr>
      <xdr:spPr>
        <a:xfrm>
          <a:off x="11210925" y="10077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52" name="テキスト ボックス 551">
          <a:extLst>
            <a:ext uri="{FF2B5EF4-FFF2-40B4-BE49-F238E27FC236}">
              <a16:creationId xmlns:a16="http://schemas.microsoft.com/office/drawing/2014/main" id="{E84A05A2-07E7-4131-B3A4-490AE0F369B2}"/>
            </a:ext>
          </a:extLst>
        </xdr:cNvPr>
        <xdr:cNvSpPr txBox="1"/>
      </xdr:nvSpPr>
      <xdr:spPr>
        <a:xfrm>
          <a:off x="10845966"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53" name="直線コネクタ 552">
          <a:extLst>
            <a:ext uri="{FF2B5EF4-FFF2-40B4-BE49-F238E27FC236}">
              <a16:creationId xmlns:a16="http://schemas.microsoft.com/office/drawing/2014/main" id="{D9A0EED4-F0B0-4A13-9213-98C7CFD05940}"/>
            </a:ext>
          </a:extLst>
        </xdr:cNvPr>
        <xdr:cNvCxnSpPr/>
      </xdr:nvCxnSpPr>
      <xdr:spPr>
        <a:xfrm>
          <a:off x="11210925" y="971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54" name="テキスト ボックス 553">
          <a:extLst>
            <a:ext uri="{FF2B5EF4-FFF2-40B4-BE49-F238E27FC236}">
              <a16:creationId xmlns:a16="http://schemas.microsoft.com/office/drawing/2014/main" id="{CC84722D-06AA-4DD9-8D71-C34C85699947}"/>
            </a:ext>
          </a:extLst>
        </xdr:cNvPr>
        <xdr:cNvSpPr txBox="1"/>
      </xdr:nvSpPr>
      <xdr:spPr>
        <a:xfrm>
          <a:off x="10845966"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55" name="直線コネクタ 554">
          <a:extLst>
            <a:ext uri="{FF2B5EF4-FFF2-40B4-BE49-F238E27FC236}">
              <a16:creationId xmlns:a16="http://schemas.microsoft.com/office/drawing/2014/main" id="{F2AE7B1D-9074-4BD6-92BA-865A56524054}"/>
            </a:ext>
          </a:extLst>
        </xdr:cNvPr>
        <xdr:cNvCxnSpPr/>
      </xdr:nvCxnSpPr>
      <xdr:spPr>
        <a:xfrm>
          <a:off x="11210925" y="9363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56" name="テキスト ボックス 555">
          <a:extLst>
            <a:ext uri="{FF2B5EF4-FFF2-40B4-BE49-F238E27FC236}">
              <a16:creationId xmlns:a16="http://schemas.microsoft.com/office/drawing/2014/main" id="{7A036229-6A26-4A85-8AD6-8656B09E2A98}"/>
            </a:ext>
          </a:extLst>
        </xdr:cNvPr>
        <xdr:cNvSpPr txBox="1"/>
      </xdr:nvSpPr>
      <xdr:spPr>
        <a:xfrm>
          <a:off x="10845966"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57" name="直線コネクタ 556">
          <a:extLst>
            <a:ext uri="{FF2B5EF4-FFF2-40B4-BE49-F238E27FC236}">
              <a16:creationId xmlns:a16="http://schemas.microsoft.com/office/drawing/2014/main" id="{D52C6110-09A4-4219-83B5-7571C2AB49A3}"/>
            </a:ext>
          </a:extLst>
        </xdr:cNvPr>
        <xdr:cNvCxnSpPr/>
      </xdr:nvCxnSpPr>
      <xdr:spPr>
        <a:xfrm>
          <a:off x="11210925" y="9001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58" name="テキスト ボックス 557">
          <a:extLst>
            <a:ext uri="{FF2B5EF4-FFF2-40B4-BE49-F238E27FC236}">
              <a16:creationId xmlns:a16="http://schemas.microsoft.com/office/drawing/2014/main" id="{30D7E01B-FC48-47C9-83AE-EA31EB320006}"/>
            </a:ext>
          </a:extLst>
        </xdr:cNvPr>
        <xdr:cNvSpPr txBox="1"/>
      </xdr:nvSpPr>
      <xdr:spPr>
        <a:xfrm>
          <a:off x="10845966"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9" name="直線コネクタ 558">
          <a:extLst>
            <a:ext uri="{FF2B5EF4-FFF2-40B4-BE49-F238E27FC236}">
              <a16:creationId xmlns:a16="http://schemas.microsoft.com/office/drawing/2014/main" id="{C1AD888E-23A7-47C8-AB50-D194DD3D70A5}"/>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60" name="テキスト ボックス 559">
          <a:extLst>
            <a:ext uri="{FF2B5EF4-FFF2-40B4-BE49-F238E27FC236}">
              <a16:creationId xmlns:a16="http://schemas.microsoft.com/office/drawing/2014/main" id="{2D7838EF-1ED9-42E7-8E9E-8187F12FE3D9}"/>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1" name="【学校施設】&#10;有形固定資産減価償却率グラフ枠">
          <a:extLst>
            <a:ext uri="{FF2B5EF4-FFF2-40B4-BE49-F238E27FC236}">
              <a16:creationId xmlns:a16="http://schemas.microsoft.com/office/drawing/2014/main" id="{86F69CA3-F3B9-4C08-B97D-165DD4CE813A}"/>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144780</xdr:rowOff>
    </xdr:from>
    <xdr:to>
      <xdr:col>85</xdr:col>
      <xdr:colOff>126364</xdr:colOff>
      <xdr:row>64</xdr:row>
      <xdr:rowOff>72390</xdr:rowOff>
    </xdr:to>
    <xdr:cxnSp macro="">
      <xdr:nvCxnSpPr>
        <xdr:cNvPr id="562" name="直線コネクタ 561">
          <a:extLst>
            <a:ext uri="{FF2B5EF4-FFF2-40B4-BE49-F238E27FC236}">
              <a16:creationId xmlns:a16="http://schemas.microsoft.com/office/drawing/2014/main" id="{C6AD6E9A-9D9F-4133-AB4F-BF1DA5B927B6}"/>
            </a:ext>
          </a:extLst>
        </xdr:cNvPr>
        <xdr:cNvCxnSpPr/>
      </xdr:nvCxnSpPr>
      <xdr:spPr>
        <a:xfrm flipV="1">
          <a:off x="14695170" y="9209405"/>
          <a:ext cx="1269"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76217</xdr:rowOff>
    </xdr:from>
    <xdr:ext cx="405111" cy="259045"/>
    <xdr:sp macro="" textlink="">
      <xdr:nvSpPr>
        <xdr:cNvPr id="563" name="【学校施設】&#10;有形固定資産減価償却率最小値テキスト">
          <a:extLst>
            <a:ext uri="{FF2B5EF4-FFF2-40B4-BE49-F238E27FC236}">
              <a16:creationId xmlns:a16="http://schemas.microsoft.com/office/drawing/2014/main" id="{F09E8683-AB8C-4B9B-90FB-AFD66363E2CD}"/>
            </a:ext>
          </a:extLst>
        </xdr:cNvPr>
        <xdr:cNvSpPr txBox="1"/>
      </xdr:nvSpPr>
      <xdr:spPr>
        <a:xfrm>
          <a:off x="14744700"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72390</xdr:rowOff>
    </xdr:from>
    <xdr:to>
      <xdr:col>86</xdr:col>
      <xdr:colOff>25400</xdr:colOff>
      <xdr:row>64</xdr:row>
      <xdr:rowOff>72390</xdr:rowOff>
    </xdr:to>
    <xdr:cxnSp macro="">
      <xdr:nvCxnSpPr>
        <xdr:cNvPr id="564" name="直線コネクタ 563">
          <a:extLst>
            <a:ext uri="{FF2B5EF4-FFF2-40B4-BE49-F238E27FC236}">
              <a16:creationId xmlns:a16="http://schemas.microsoft.com/office/drawing/2014/main" id="{F23F3631-9203-4B59-9660-9FAA2DF30BF3}"/>
            </a:ext>
          </a:extLst>
        </xdr:cNvPr>
        <xdr:cNvCxnSpPr/>
      </xdr:nvCxnSpPr>
      <xdr:spPr>
        <a:xfrm>
          <a:off x="14611350" y="104324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91457</xdr:rowOff>
    </xdr:from>
    <xdr:ext cx="405111" cy="259045"/>
    <xdr:sp macro="" textlink="">
      <xdr:nvSpPr>
        <xdr:cNvPr id="565" name="【学校施設】&#10;有形固定資産減価償却率最大値テキスト">
          <a:extLst>
            <a:ext uri="{FF2B5EF4-FFF2-40B4-BE49-F238E27FC236}">
              <a16:creationId xmlns:a16="http://schemas.microsoft.com/office/drawing/2014/main" id="{C0D78371-84D7-42BC-B3D2-B8F224590D1B}"/>
            </a:ext>
          </a:extLst>
        </xdr:cNvPr>
        <xdr:cNvSpPr txBox="1"/>
      </xdr:nvSpPr>
      <xdr:spPr>
        <a:xfrm>
          <a:off x="14744700" y="899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144780</xdr:rowOff>
    </xdr:from>
    <xdr:to>
      <xdr:col>86</xdr:col>
      <xdr:colOff>25400</xdr:colOff>
      <xdr:row>56</xdr:row>
      <xdr:rowOff>144780</xdr:rowOff>
    </xdr:to>
    <xdr:cxnSp macro="">
      <xdr:nvCxnSpPr>
        <xdr:cNvPr id="566" name="直線コネクタ 565">
          <a:extLst>
            <a:ext uri="{FF2B5EF4-FFF2-40B4-BE49-F238E27FC236}">
              <a16:creationId xmlns:a16="http://schemas.microsoft.com/office/drawing/2014/main" id="{4777FE2C-090B-43A3-9F5E-AC5B6061C665}"/>
            </a:ext>
          </a:extLst>
        </xdr:cNvPr>
        <xdr:cNvCxnSpPr/>
      </xdr:nvCxnSpPr>
      <xdr:spPr>
        <a:xfrm>
          <a:off x="14611350" y="92094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21607</xdr:rowOff>
    </xdr:from>
    <xdr:ext cx="405111" cy="259045"/>
    <xdr:sp macro="" textlink="">
      <xdr:nvSpPr>
        <xdr:cNvPr id="567" name="【学校施設】&#10;有形固定資産減価償却率平均値テキスト">
          <a:extLst>
            <a:ext uri="{FF2B5EF4-FFF2-40B4-BE49-F238E27FC236}">
              <a16:creationId xmlns:a16="http://schemas.microsoft.com/office/drawing/2014/main" id="{7002CD40-0AC2-49E5-82E5-171D2CB9D92C}"/>
            </a:ext>
          </a:extLst>
        </xdr:cNvPr>
        <xdr:cNvSpPr txBox="1"/>
      </xdr:nvSpPr>
      <xdr:spPr>
        <a:xfrm>
          <a:off x="14744700" y="9737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568" name="フローチャート: 判断 567">
          <a:extLst>
            <a:ext uri="{FF2B5EF4-FFF2-40B4-BE49-F238E27FC236}">
              <a16:creationId xmlns:a16="http://schemas.microsoft.com/office/drawing/2014/main" id="{129BBFDC-86A7-4D8E-AA59-1504D50E7C1F}"/>
            </a:ext>
          </a:extLst>
        </xdr:cNvPr>
        <xdr:cNvSpPr/>
      </xdr:nvSpPr>
      <xdr:spPr>
        <a:xfrm>
          <a:off x="14649450" y="98761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158750</xdr:rowOff>
    </xdr:from>
    <xdr:to>
      <xdr:col>81</xdr:col>
      <xdr:colOff>101600</xdr:colOff>
      <xdr:row>61</xdr:row>
      <xdr:rowOff>88900</xdr:rowOff>
    </xdr:to>
    <xdr:sp macro="" textlink="">
      <xdr:nvSpPr>
        <xdr:cNvPr id="569" name="フローチャート: 判断 568">
          <a:extLst>
            <a:ext uri="{FF2B5EF4-FFF2-40B4-BE49-F238E27FC236}">
              <a16:creationId xmlns:a16="http://schemas.microsoft.com/office/drawing/2014/main" id="{756A167F-66F6-44AB-8C2D-B9397E1767AF}"/>
            </a:ext>
          </a:extLst>
        </xdr:cNvPr>
        <xdr:cNvSpPr/>
      </xdr:nvSpPr>
      <xdr:spPr>
        <a:xfrm>
          <a:off x="13887450" y="9877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78740</xdr:rowOff>
    </xdr:from>
    <xdr:to>
      <xdr:col>76</xdr:col>
      <xdr:colOff>165100</xdr:colOff>
      <xdr:row>61</xdr:row>
      <xdr:rowOff>8890</xdr:rowOff>
    </xdr:to>
    <xdr:sp macro="" textlink="">
      <xdr:nvSpPr>
        <xdr:cNvPr id="570" name="フローチャート: 判断 569">
          <a:extLst>
            <a:ext uri="{FF2B5EF4-FFF2-40B4-BE49-F238E27FC236}">
              <a16:creationId xmlns:a16="http://schemas.microsoft.com/office/drawing/2014/main" id="{D4BB00A1-D10C-44A5-9B83-0942F3855679}"/>
            </a:ext>
          </a:extLst>
        </xdr:cNvPr>
        <xdr:cNvSpPr/>
      </xdr:nvSpPr>
      <xdr:spPr>
        <a:xfrm>
          <a:off x="13096875" y="97942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86360</xdr:rowOff>
    </xdr:from>
    <xdr:to>
      <xdr:col>72</xdr:col>
      <xdr:colOff>38100</xdr:colOff>
      <xdr:row>61</xdr:row>
      <xdr:rowOff>16510</xdr:rowOff>
    </xdr:to>
    <xdr:sp macro="" textlink="">
      <xdr:nvSpPr>
        <xdr:cNvPr id="571" name="フローチャート: 判断 570">
          <a:extLst>
            <a:ext uri="{FF2B5EF4-FFF2-40B4-BE49-F238E27FC236}">
              <a16:creationId xmlns:a16="http://schemas.microsoft.com/office/drawing/2014/main" id="{8E17F4A9-A1FA-4CD2-B81B-812F4B7984F4}"/>
            </a:ext>
          </a:extLst>
        </xdr:cNvPr>
        <xdr:cNvSpPr/>
      </xdr:nvSpPr>
      <xdr:spPr>
        <a:xfrm>
          <a:off x="12296775" y="97986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A5A5E9E3-5834-4D36-BB10-70E81E8BEDFA}"/>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4CCC2F4E-B21B-4671-A4FA-F36113B17D42}"/>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AF6AB248-A0A3-4094-8E89-5F92053960EC}"/>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CCE468CF-79D6-4B77-8A71-3401B4BA7487}"/>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D4E147AA-C70A-44AC-86FF-E76E45237DA1}"/>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25400</xdr:rowOff>
    </xdr:from>
    <xdr:to>
      <xdr:col>85</xdr:col>
      <xdr:colOff>177800</xdr:colOff>
      <xdr:row>61</xdr:row>
      <xdr:rowOff>127000</xdr:rowOff>
    </xdr:to>
    <xdr:sp macro="" textlink="">
      <xdr:nvSpPr>
        <xdr:cNvPr id="577" name="楕円 576">
          <a:extLst>
            <a:ext uri="{FF2B5EF4-FFF2-40B4-BE49-F238E27FC236}">
              <a16:creationId xmlns:a16="http://schemas.microsoft.com/office/drawing/2014/main" id="{710CA877-4208-4DF0-9BE6-1FA476B5D89B}"/>
            </a:ext>
          </a:extLst>
        </xdr:cNvPr>
        <xdr:cNvSpPr/>
      </xdr:nvSpPr>
      <xdr:spPr>
        <a:xfrm>
          <a:off x="14649450" y="99060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61</xdr:row>
      <xdr:rowOff>3827</xdr:rowOff>
    </xdr:from>
    <xdr:ext cx="405111" cy="259045"/>
    <xdr:sp macro="" textlink="">
      <xdr:nvSpPr>
        <xdr:cNvPr id="578" name="【学校施設】&#10;有形固定資産減価償却率該当値テキスト">
          <a:extLst>
            <a:ext uri="{FF2B5EF4-FFF2-40B4-BE49-F238E27FC236}">
              <a16:creationId xmlns:a16="http://schemas.microsoft.com/office/drawing/2014/main" id="{324FB834-A939-4618-9499-4D3D78382157}"/>
            </a:ext>
          </a:extLst>
        </xdr:cNvPr>
        <xdr:cNvSpPr txBox="1"/>
      </xdr:nvSpPr>
      <xdr:spPr>
        <a:xfrm>
          <a:off x="14744700" y="988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124460</xdr:rowOff>
    </xdr:from>
    <xdr:to>
      <xdr:col>81</xdr:col>
      <xdr:colOff>101600</xdr:colOff>
      <xdr:row>62</xdr:row>
      <xdr:rowOff>54610</xdr:rowOff>
    </xdr:to>
    <xdr:sp macro="" textlink="">
      <xdr:nvSpPr>
        <xdr:cNvPr id="579" name="楕円 578">
          <a:extLst>
            <a:ext uri="{FF2B5EF4-FFF2-40B4-BE49-F238E27FC236}">
              <a16:creationId xmlns:a16="http://schemas.microsoft.com/office/drawing/2014/main" id="{63040A4B-521C-4312-86DE-0774589BCB22}"/>
            </a:ext>
          </a:extLst>
        </xdr:cNvPr>
        <xdr:cNvSpPr/>
      </xdr:nvSpPr>
      <xdr:spPr>
        <a:xfrm>
          <a:off x="13887450" y="999871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76200</xdr:rowOff>
    </xdr:from>
    <xdr:to>
      <xdr:col>85</xdr:col>
      <xdr:colOff>127000</xdr:colOff>
      <xdr:row>62</xdr:row>
      <xdr:rowOff>3810</xdr:rowOff>
    </xdr:to>
    <xdr:cxnSp macro="">
      <xdr:nvCxnSpPr>
        <xdr:cNvPr id="580" name="直線コネクタ 579">
          <a:extLst>
            <a:ext uri="{FF2B5EF4-FFF2-40B4-BE49-F238E27FC236}">
              <a16:creationId xmlns:a16="http://schemas.microsoft.com/office/drawing/2014/main" id="{A96D6C85-E416-4505-8890-4D4B9D4694E3}"/>
            </a:ext>
          </a:extLst>
        </xdr:cNvPr>
        <xdr:cNvCxnSpPr/>
      </xdr:nvCxnSpPr>
      <xdr:spPr>
        <a:xfrm flipV="1">
          <a:off x="13935075" y="9953625"/>
          <a:ext cx="76200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109220</xdr:rowOff>
    </xdr:from>
    <xdr:to>
      <xdr:col>76</xdr:col>
      <xdr:colOff>165100</xdr:colOff>
      <xdr:row>62</xdr:row>
      <xdr:rowOff>39370</xdr:rowOff>
    </xdr:to>
    <xdr:sp macro="" textlink="">
      <xdr:nvSpPr>
        <xdr:cNvPr id="581" name="楕円 580">
          <a:extLst>
            <a:ext uri="{FF2B5EF4-FFF2-40B4-BE49-F238E27FC236}">
              <a16:creationId xmlns:a16="http://schemas.microsoft.com/office/drawing/2014/main" id="{CE6CB1CA-A42E-4D5B-A62A-E62450793A42}"/>
            </a:ext>
          </a:extLst>
        </xdr:cNvPr>
        <xdr:cNvSpPr/>
      </xdr:nvSpPr>
      <xdr:spPr>
        <a:xfrm>
          <a:off x="13096875" y="99834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160020</xdr:rowOff>
    </xdr:from>
    <xdr:to>
      <xdr:col>81</xdr:col>
      <xdr:colOff>50800</xdr:colOff>
      <xdr:row>62</xdr:row>
      <xdr:rowOff>3810</xdr:rowOff>
    </xdr:to>
    <xdr:cxnSp macro="">
      <xdr:nvCxnSpPr>
        <xdr:cNvPr id="582" name="直線コネクタ 581">
          <a:extLst>
            <a:ext uri="{FF2B5EF4-FFF2-40B4-BE49-F238E27FC236}">
              <a16:creationId xmlns:a16="http://schemas.microsoft.com/office/drawing/2014/main" id="{702A5CDF-BF63-4A22-887A-B11D51142CF4}"/>
            </a:ext>
          </a:extLst>
        </xdr:cNvPr>
        <xdr:cNvCxnSpPr/>
      </xdr:nvCxnSpPr>
      <xdr:spPr>
        <a:xfrm>
          <a:off x="13144500" y="10040620"/>
          <a:ext cx="790575"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90170</xdr:rowOff>
    </xdr:from>
    <xdr:to>
      <xdr:col>72</xdr:col>
      <xdr:colOff>38100</xdr:colOff>
      <xdr:row>62</xdr:row>
      <xdr:rowOff>20320</xdr:rowOff>
    </xdr:to>
    <xdr:sp macro="" textlink="">
      <xdr:nvSpPr>
        <xdr:cNvPr id="583" name="楕円 582">
          <a:extLst>
            <a:ext uri="{FF2B5EF4-FFF2-40B4-BE49-F238E27FC236}">
              <a16:creationId xmlns:a16="http://schemas.microsoft.com/office/drawing/2014/main" id="{8E11018A-2D5C-4B3D-AECA-57A4AA97EC2D}"/>
            </a:ext>
          </a:extLst>
        </xdr:cNvPr>
        <xdr:cNvSpPr/>
      </xdr:nvSpPr>
      <xdr:spPr>
        <a:xfrm>
          <a:off x="12296775" y="99644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140970</xdr:rowOff>
    </xdr:from>
    <xdr:to>
      <xdr:col>76</xdr:col>
      <xdr:colOff>114300</xdr:colOff>
      <xdr:row>61</xdr:row>
      <xdr:rowOff>160020</xdr:rowOff>
    </xdr:to>
    <xdr:cxnSp macro="">
      <xdr:nvCxnSpPr>
        <xdr:cNvPr id="584" name="直線コネクタ 583">
          <a:extLst>
            <a:ext uri="{FF2B5EF4-FFF2-40B4-BE49-F238E27FC236}">
              <a16:creationId xmlns:a16="http://schemas.microsoft.com/office/drawing/2014/main" id="{6C51154B-C636-43A5-B55A-3710FE08A173}"/>
            </a:ext>
          </a:extLst>
        </xdr:cNvPr>
        <xdr:cNvCxnSpPr/>
      </xdr:nvCxnSpPr>
      <xdr:spPr>
        <a:xfrm>
          <a:off x="12344400" y="10021570"/>
          <a:ext cx="8001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105427</xdr:rowOff>
    </xdr:from>
    <xdr:ext cx="405111" cy="259045"/>
    <xdr:sp macro="" textlink="">
      <xdr:nvSpPr>
        <xdr:cNvPr id="585" name="n_1aveValue【学校施設】&#10;有形固定資産減価償却率">
          <a:extLst>
            <a:ext uri="{FF2B5EF4-FFF2-40B4-BE49-F238E27FC236}">
              <a16:creationId xmlns:a16="http://schemas.microsoft.com/office/drawing/2014/main" id="{32E268A6-BA39-4BC2-9074-B4054DC1ABEB}"/>
            </a:ext>
          </a:extLst>
        </xdr:cNvPr>
        <xdr:cNvSpPr txBox="1"/>
      </xdr:nvSpPr>
      <xdr:spPr>
        <a:xfrm>
          <a:off x="13745219" y="965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25417</xdr:rowOff>
    </xdr:from>
    <xdr:ext cx="405111" cy="259045"/>
    <xdr:sp macro="" textlink="">
      <xdr:nvSpPr>
        <xdr:cNvPr id="586" name="n_2aveValue【学校施設】&#10;有形固定資産減価償却率">
          <a:extLst>
            <a:ext uri="{FF2B5EF4-FFF2-40B4-BE49-F238E27FC236}">
              <a16:creationId xmlns:a16="http://schemas.microsoft.com/office/drawing/2014/main" id="{3ECFC004-B11C-433F-BFCC-2DCB683A32F1}"/>
            </a:ext>
          </a:extLst>
        </xdr:cNvPr>
        <xdr:cNvSpPr txBox="1"/>
      </xdr:nvSpPr>
      <xdr:spPr>
        <a:xfrm>
          <a:off x="12964169" y="958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33037</xdr:rowOff>
    </xdr:from>
    <xdr:ext cx="405111" cy="259045"/>
    <xdr:sp macro="" textlink="">
      <xdr:nvSpPr>
        <xdr:cNvPr id="587" name="n_3aveValue【学校施設】&#10;有形固定資産減価償却率">
          <a:extLst>
            <a:ext uri="{FF2B5EF4-FFF2-40B4-BE49-F238E27FC236}">
              <a16:creationId xmlns:a16="http://schemas.microsoft.com/office/drawing/2014/main" id="{D6929BAC-2CCE-4D02-AB8D-CFD945519AE6}"/>
            </a:ext>
          </a:extLst>
        </xdr:cNvPr>
        <xdr:cNvSpPr txBox="1"/>
      </xdr:nvSpPr>
      <xdr:spPr>
        <a:xfrm>
          <a:off x="12164069" y="9583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45737</xdr:rowOff>
    </xdr:from>
    <xdr:ext cx="405111" cy="259045"/>
    <xdr:sp macro="" textlink="">
      <xdr:nvSpPr>
        <xdr:cNvPr id="588" name="n_1mainValue【学校施設】&#10;有形固定資産減価償却率">
          <a:extLst>
            <a:ext uri="{FF2B5EF4-FFF2-40B4-BE49-F238E27FC236}">
              <a16:creationId xmlns:a16="http://schemas.microsoft.com/office/drawing/2014/main" id="{A84D824E-AE69-4583-8F78-FF37CAF15EE4}"/>
            </a:ext>
          </a:extLst>
        </xdr:cNvPr>
        <xdr:cNvSpPr txBox="1"/>
      </xdr:nvSpPr>
      <xdr:spPr>
        <a:xfrm>
          <a:off x="13745219" y="10088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30497</xdr:rowOff>
    </xdr:from>
    <xdr:ext cx="405111" cy="259045"/>
    <xdr:sp macro="" textlink="">
      <xdr:nvSpPr>
        <xdr:cNvPr id="589" name="n_2mainValue【学校施設】&#10;有形固定資産減価償却率">
          <a:extLst>
            <a:ext uri="{FF2B5EF4-FFF2-40B4-BE49-F238E27FC236}">
              <a16:creationId xmlns:a16="http://schemas.microsoft.com/office/drawing/2014/main" id="{A4446B62-5613-484F-863F-0A067EE0D413}"/>
            </a:ext>
          </a:extLst>
        </xdr:cNvPr>
        <xdr:cNvSpPr txBox="1"/>
      </xdr:nvSpPr>
      <xdr:spPr>
        <a:xfrm>
          <a:off x="12964169"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11447</xdr:rowOff>
    </xdr:from>
    <xdr:ext cx="405111" cy="259045"/>
    <xdr:sp macro="" textlink="">
      <xdr:nvSpPr>
        <xdr:cNvPr id="590" name="n_3mainValue【学校施設】&#10;有形固定資産減価償却率">
          <a:extLst>
            <a:ext uri="{FF2B5EF4-FFF2-40B4-BE49-F238E27FC236}">
              <a16:creationId xmlns:a16="http://schemas.microsoft.com/office/drawing/2014/main" id="{2293B9D6-99FF-439E-A5C2-35F2A7CB46B3}"/>
            </a:ext>
          </a:extLst>
        </xdr:cNvPr>
        <xdr:cNvSpPr txBox="1"/>
      </xdr:nvSpPr>
      <xdr:spPr>
        <a:xfrm>
          <a:off x="12164069"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1" name="正方形/長方形 590">
          <a:extLst>
            <a:ext uri="{FF2B5EF4-FFF2-40B4-BE49-F238E27FC236}">
              <a16:creationId xmlns:a16="http://schemas.microsoft.com/office/drawing/2014/main" id="{C3BCF467-0EBC-44F6-8B08-155B28CB1E35}"/>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92" name="正方形/長方形 591">
          <a:extLst>
            <a:ext uri="{FF2B5EF4-FFF2-40B4-BE49-F238E27FC236}">
              <a16:creationId xmlns:a16="http://schemas.microsoft.com/office/drawing/2014/main" id="{C886BFE5-54F7-4DF8-8ADD-2E9D9F72BD7D}"/>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93" name="正方形/長方形 592">
          <a:extLst>
            <a:ext uri="{FF2B5EF4-FFF2-40B4-BE49-F238E27FC236}">
              <a16:creationId xmlns:a16="http://schemas.microsoft.com/office/drawing/2014/main" id="{1C649020-E63D-4A95-A77D-EC19D6A1DED9}"/>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94" name="正方形/長方形 593">
          <a:extLst>
            <a:ext uri="{FF2B5EF4-FFF2-40B4-BE49-F238E27FC236}">
              <a16:creationId xmlns:a16="http://schemas.microsoft.com/office/drawing/2014/main" id="{71BA0CA8-F37C-4ABA-BF8E-2372367D7056}"/>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95" name="正方形/長方形 594">
          <a:extLst>
            <a:ext uri="{FF2B5EF4-FFF2-40B4-BE49-F238E27FC236}">
              <a16:creationId xmlns:a16="http://schemas.microsoft.com/office/drawing/2014/main" id="{A04242AD-A663-49B0-81CD-2504BC44BDD8}"/>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6" name="正方形/長方形 595">
          <a:extLst>
            <a:ext uri="{FF2B5EF4-FFF2-40B4-BE49-F238E27FC236}">
              <a16:creationId xmlns:a16="http://schemas.microsoft.com/office/drawing/2014/main" id="{8D8C4776-1BE7-49BF-BCC0-20CB1B6F578C}"/>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7" name="テキスト ボックス 596">
          <a:extLst>
            <a:ext uri="{FF2B5EF4-FFF2-40B4-BE49-F238E27FC236}">
              <a16:creationId xmlns:a16="http://schemas.microsoft.com/office/drawing/2014/main" id="{5561DCA5-2BAA-4653-A91E-4C7A992FBDF9}"/>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8" name="直線コネクタ 597">
          <a:extLst>
            <a:ext uri="{FF2B5EF4-FFF2-40B4-BE49-F238E27FC236}">
              <a16:creationId xmlns:a16="http://schemas.microsoft.com/office/drawing/2014/main" id="{9C7513FF-006A-4464-A757-8B947EF09D0A}"/>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99" name="テキスト ボックス 598">
          <a:extLst>
            <a:ext uri="{FF2B5EF4-FFF2-40B4-BE49-F238E27FC236}">
              <a16:creationId xmlns:a16="http://schemas.microsoft.com/office/drawing/2014/main" id="{A2C4815C-F2E6-4158-B341-7AFDA8F92816}"/>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00" name="直線コネクタ 599">
          <a:extLst>
            <a:ext uri="{FF2B5EF4-FFF2-40B4-BE49-F238E27FC236}">
              <a16:creationId xmlns:a16="http://schemas.microsoft.com/office/drawing/2014/main" id="{6002F9F3-A5D8-464D-A62B-C9C29DBB390E}"/>
            </a:ext>
          </a:extLst>
        </xdr:cNvPr>
        <xdr:cNvCxnSpPr/>
      </xdr:nvCxnSpPr>
      <xdr:spPr>
        <a:xfrm>
          <a:off x="16459200" y="1036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01" name="テキスト ボックス 600">
          <a:extLst>
            <a:ext uri="{FF2B5EF4-FFF2-40B4-BE49-F238E27FC236}">
              <a16:creationId xmlns:a16="http://schemas.microsoft.com/office/drawing/2014/main" id="{A5706E11-70AF-4C53-8E18-002E3EB1D237}"/>
            </a:ext>
          </a:extLst>
        </xdr:cNvPr>
        <xdr:cNvSpPr txBox="1"/>
      </xdr:nvSpPr>
      <xdr:spPr>
        <a:xfrm>
          <a:off x="16052346" y="10227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02" name="直線コネクタ 601">
          <a:extLst>
            <a:ext uri="{FF2B5EF4-FFF2-40B4-BE49-F238E27FC236}">
              <a16:creationId xmlns:a16="http://schemas.microsoft.com/office/drawing/2014/main" id="{7AE142FA-BBB5-4315-9C16-6CE2BC44E639}"/>
            </a:ext>
          </a:extLst>
        </xdr:cNvPr>
        <xdr:cNvCxnSpPr/>
      </xdr:nvCxnSpPr>
      <xdr:spPr>
        <a:xfrm>
          <a:off x="16459200" y="993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03" name="テキスト ボックス 602">
          <a:extLst>
            <a:ext uri="{FF2B5EF4-FFF2-40B4-BE49-F238E27FC236}">
              <a16:creationId xmlns:a16="http://schemas.microsoft.com/office/drawing/2014/main" id="{A4596046-44F9-4132-8BA8-6D4643EA5ECE}"/>
            </a:ext>
          </a:extLst>
        </xdr:cNvPr>
        <xdr:cNvSpPr txBox="1"/>
      </xdr:nvSpPr>
      <xdr:spPr>
        <a:xfrm>
          <a:off x="16052346" y="979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04" name="直線コネクタ 603">
          <a:extLst>
            <a:ext uri="{FF2B5EF4-FFF2-40B4-BE49-F238E27FC236}">
              <a16:creationId xmlns:a16="http://schemas.microsoft.com/office/drawing/2014/main" id="{0418676E-77EE-4465-91ED-4B0B54D20F30}"/>
            </a:ext>
          </a:extLst>
        </xdr:cNvPr>
        <xdr:cNvCxnSpPr/>
      </xdr:nvCxnSpPr>
      <xdr:spPr>
        <a:xfrm>
          <a:off x="16459200" y="950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05" name="テキスト ボックス 604">
          <a:extLst>
            <a:ext uri="{FF2B5EF4-FFF2-40B4-BE49-F238E27FC236}">
              <a16:creationId xmlns:a16="http://schemas.microsoft.com/office/drawing/2014/main" id="{25AC57B4-C953-4674-9808-02221F51BFC1}"/>
            </a:ext>
          </a:extLst>
        </xdr:cNvPr>
        <xdr:cNvSpPr txBox="1"/>
      </xdr:nvSpPr>
      <xdr:spPr>
        <a:xfrm>
          <a:off x="16052346" y="937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06" name="直線コネクタ 605">
          <a:extLst>
            <a:ext uri="{FF2B5EF4-FFF2-40B4-BE49-F238E27FC236}">
              <a16:creationId xmlns:a16="http://schemas.microsoft.com/office/drawing/2014/main" id="{AA8FEF01-6A6A-4638-970F-E36B8485DCF5}"/>
            </a:ext>
          </a:extLst>
        </xdr:cNvPr>
        <xdr:cNvCxnSpPr/>
      </xdr:nvCxnSpPr>
      <xdr:spPr>
        <a:xfrm>
          <a:off x="16459200" y="9067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07" name="テキスト ボックス 606">
          <a:extLst>
            <a:ext uri="{FF2B5EF4-FFF2-40B4-BE49-F238E27FC236}">
              <a16:creationId xmlns:a16="http://schemas.microsoft.com/office/drawing/2014/main" id="{6DEAE7CB-2F0F-46D7-92AA-3CDE3D469819}"/>
            </a:ext>
          </a:extLst>
        </xdr:cNvPr>
        <xdr:cNvSpPr txBox="1"/>
      </xdr:nvSpPr>
      <xdr:spPr>
        <a:xfrm>
          <a:off x="16052346" y="893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8" name="直線コネクタ 607">
          <a:extLst>
            <a:ext uri="{FF2B5EF4-FFF2-40B4-BE49-F238E27FC236}">
              <a16:creationId xmlns:a16="http://schemas.microsoft.com/office/drawing/2014/main" id="{AFDBD15C-5045-4212-934A-F9B171B56732}"/>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9" name="テキスト ボックス 608">
          <a:extLst>
            <a:ext uri="{FF2B5EF4-FFF2-40B4-BE49-F238E27FC236}">
              <a16:creationId xmlns:a16="http://schemas.microsoft.com/office/drawing/2014/main" id="{3D622631-C2CC-4EF8-B490-E3D7699F62E4}"/>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0" name="【学校施設】&#10;一人当たり面積グラフ枠">
          <a:extLst>
            <a:ext uri="{FF2B5EF4-FFF2-40B4-BE49-F238E27FC236}">
              <a16:creationId xmlns:a16="http://schemas.microsoft.com/office/drawing/2014/main" id="{FEBEC5C6-48D0-4845-AB98-4B8671678E26}"/>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162306</xdr:rowOff>
    </xdr:from>
    <xdr:to>
      <xdr:col>116</xdr:col>
      <xdr:colOff>62864</xdr:colOff>
      <xdr:row>63</xdr:row>
      <xdr:rowOff>29718</xdr:rowOff>
    </xdr:to>
    <xdr:cxnSp macro="">
      <xdr:nvCxnSpPr>
        <xdr:cNvPr id="611" name="直線コネクタ 610">
          <a:extLst>
            <a:ext uri="{FF2B5EF4-FFF2-40B4-BE49-F238E27FC236}">
              <a16:creationId xmlns:a16="http://schemas.microsoft.com/office/drawing/2014/main" id="{0DBED7DD-5D23-460C-813C-340E58FE87F7}"/>
            </a:ext>
          </a:extLst>
        </xdr:cNvPr>
        <xdr:cNvCxnSpPr/>
      </xdr:nvCxnSpPr>
      <xdr:spPr>
        <a:xfrm flipV="1">
          <a:off x="19952970" y="9065006"/>
          <a:ext cx="1269" cy="1162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33545</xdr:rowOff>
    </xdr:from>
    <xdr:ext cx="469744" cy="259045"/>
    <xdr:sp macro="" textlink="">
      <xdr:nvSpPr>
        <xdr:cNvPr id="612" name="【学校施設】&#10;一人当たり面積最小値テキスト">
          <a:extLst>
            <a:ext uri="{FF2B5EF4-FFF2-40B4-BE49-F238E27FC236}">
              <a16:creationId xmlns:a16="http://schemas.microsoft.com/office/drawing/2014/main" id="{DBA703CA-E896-4669-BB74-760244310DD9}"/>
            </a:ext>
          </a:extLst>
        </xdr:cNvPr>
        <xdr:cNvSpPr txBox="1"/>
      </xdr:nvSpPr>
      <xdr:spPr>
        <a:xfrm>
          <a:off x="20002500" y="1023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29718</xdr:rowOff>
    </xdr:from>
    <xdr:to>
      <xdr:col>116</xdr:col>
      <xdr:colOff>152400</xdr:colOff>
      <xdr:row>63</xdr:row>
      <xdr:rowOff>29718</xdr:rowOff>
    </xdr:to>
    <xdr:cxnSp macro="">
      <xdr:nvCxnSpPr>
        <xdr:cNvPr id="613" name="直線コネクタ 612">
          <a:extLst>
            <a:ext uri="{FF2B5EF4-FFF2-40B4-BE49-F238E27FC236}">
              <a16:creationId xmlns:a16="http://schemas.microsoft.com/office/drawing/2014/main" id="{27957ADB-E501-4FDF-AC7E-685C88F4CDB2}"/>
            </a:ext>
          </a:extLst>
        </xdr:cNvPr>
        <xdr:cNvCxnSpPr/>
      </xdr:nvCxnSpPr>
      <xdr:spPr>
        <a:xfrm>
          <a:off x="19878675" y="1022781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108983</xdr:rowOff>
    </xdr:from>
    <xdr:ext cx="469744" cy="259045"/>
    <xdr:sp macro="" textlink="">
      <xdr:nvSpPr>
        <xdr:cNvPr id="614" name="【学校施設】&#10;一人当たり面積最大値テキスト">
          <a:extLst>
            <a:ext uri="{FF2B5EF4-FFF2-40B4-BE49-F238E27FC236}">
              <a16:creationId xmlns:a16="http://schemas.microsoft.com/office/drawing/2014/main" id="{27252BB8-62B6-41DF-B502-341E2D3EE5A6}"/>
            </a:ext>
          </a:extLst>
        </xdr:cNvPr>
        <xdr:cNvSpPr txBox="1"/>
      </xdr:nvSpPr>
      <xdr:spPr>
        <a:xfrm>
          <a:off x="20002500" y="884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162306</xdr:rowOff>
    </xdr:from>
    <xdr:to>
      <xdr:col>116</xdr:col>
      <xdr:colOff>152400</xdr:colOff>
      <xdr:row>55</xdr:row>
      <xdr:rowOff>162306</xdr:rowOff>
    </xdr:to>
    <xdr:cxnSp macro="">
      <xdr:nvCxnSpPr>
        <xdr:cNvPr id="615" name="直線コネクタ 614">
          <a:extLst>
            <a:ext uri="{FF2B5EF4-FFF2-40B4-BE49-F238E27FC236}">
              <a16:creationId xmlns:a16="http://schemas.microsoft.com/office/drawing/2014/main" id="{7F06B250-6F70-4767-8980-A76D6F500111}"/>
            </a:ext>
          </a:extLst>
        </xdr:cNvPr>
        <xdr:cNvCxnSpPr/>
      </xdr:nvCxnSpPr>
      <xdr:spPr>
        <a:xfrm>
          <a:off x="19878675" y="906500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61</xdr:row>
      <xdr:rowOff>12209</xdr:rowOff>
    </xdr:from>
    <xdr:ext cx="469744" cy="259045"/>
    <xdr:sp macro="" textlink="">
      <xdr:nvSpPr>
        <xdr:cNvPr id="616" name="【学校施設】&#10;一人当たり面積平均値テキスト">
          <a:extLst>
            <a:ext uri="{FF2B5EF4-FFF2-40B4-BE49-F238E27FC236}">
              <a16:creationId xmlns:a16="http://schemas.microsoft.com/office/drawing/2014/main" id="{F177DFE6-A59A-4B64-ACE3-C5795167A91F}"/>
            </a:ext>
          </a:extLst>
        </xdr:cNvPr>
        <xdr:cNvSpPr txBox="1"/>
      </xdr:nvSpPr>
      <xdr:spPr>
        <a:xfrm>
          <a:off x="20002500" y="98864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33782</xdr:rowOff>
    </xdr:from>
    <xdr:to>
      <xdr:col>116</xdr:col>
      <xdr:colOff>114300</xdr:colOff>
      <xdr:row>61</xdr:row>
      <xdr:rowOff>135382</xdr:rowOff>
    </xdr:to>
    <xdr:sp macro="" textlink="">
      <xdr:nvSpPr>
        <xdr:cNvPr id="617" name="フローチャート: 判断 616">
          <a:extLst>
            <a:ext uri="{FF2B5EF4-FFF2-40B4-BE49-F238E27FC236}">
              <a16:creationId xmlns:a16="http://schemas.microsoft.com/office/drawing/2014/main" id="{7DC619F3-2FE9-41B2-A66F-DB741715EAAC}"/>
            </a:ext>
          </a:extLst>
        </xdr:cNvPr>
        <xdr:cNvSpPr/>
      </xdr:nvSpPr>
      <xdr:spPr>
        <a:xfrm>
          <a:off x="19897725" y="990803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90932</xdr:rowOff>
    </xdr:from>
    <xdr:to>
      <xdr:col>112</xdr:col>
      <xdr:colOff>38100</xdr:colOff>
      <xdr:row>62</xdr:row>
      <xdr:rowOff>21082</xdr:rowOff>
    </xdr:to>
    <xdr:sp macro="" textlink="">
      <xdr:nvSpPr>
        <xdr:cNvPr id="618" name="フローチャート: 判断 617">
          <a:extLst>
            <a:ext uri="{FF2B5EF4-FFF2-40B4-BE49-F238E27FC236}">
              <a16:creationId xmlns:a16="http://schemas.microsoft.com/office/drawing/2014/main" id="{2B1124F9-050B-4E9C-9236-17B9934E3EE6}"/>
            </a:ext>
          </a:extLst>
        </xdr:cNvPr>
        <xdr:cNvSpPr/>
      </xdr:nvSpPr>
      <xdr:spPr>
        <a:xfrm>
          <a:off x="19154775" y="996518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104648</xdr:rowOff>
    </xdr:from>
    <xdr:to>
      <xdr:col>107</xdr:col>
      <xdr:colOff>101600</xdr:colOff>
      <xdr:row>62</xdr:row>
      <xdr:rowOff>34798</xdr:rowOff>
    </xdr:to>
    <xdr:sp macro="" textlink="">
      <xdr:nvSpPr>
        <xdr:cNvPr id="619" name="フローチャート: 判断 618">
          <a:extLst>
            <a:ext uri="{FF2B5EF4-FFF2-40B4-BE49-F238E27FC236}">
              <a16:creationId xmlns:a16="http://schemas.microsoft.com/office/drawing/2014/main" id="{222013EA-4E0C-4216-8F12-D1FAAE9B715E}"/>
            </a:ext>
          </a:extLst>
        </xdr:cNvPr>
        <xdr:cNvSpPr/>
      </xdr:nvSpPr>
      <xdr:spPr>
        <a:xfrm>
          <a:off x="18345150" y="998524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136652</xdr:rowOff>
    </xdr:from>
    <xdr:to>
      <xdr:col>102</xdr:col>
      <xdr:colOff>165100</xdr:colOff>
      <xdr:row>62</xdr:row>
      <xdr:rowOff>66802</xdr:rowOff>
    </xdr:to>
    <xdr:sp macro="" textlink="">
      <xdr:nvSpPr>
        <xdr:cNvPr id="620" name="フローチャート: 判断 619">
          <a:extLst>
            <a:ext uri="{FF2B5EF4-FFF2-40B4-BE49-F238E27FC236}">
              <a16:creationId xmlns:a16="http://schemas.microsoft.com/office/drawing/2014/main" id="{3F3B0E4A-9188-4D9C-97AA-5CC3D0E865BC}"/>
            </a:ext>
          </a:extLst>
        </xdr:cNvPr>
        <xdr:cNvSpPr/>
      </xdr:nvSpPr>
      <xdr:spPr>
        <a:xfrm>
          <a:off x="17554575" y="10017252"/>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1" name="テキスト ボックス 620">
          <a:extLst>
            <a:ext uri="{FF2B5EF4-FFF2-40B4-BE49-F238E27FC236}">
              <a16:creationId xmlns:a16="http://schemas.microsoft.com/office/drawing/2014/main" id="{38BACC3A-6727-48DA-80B8-74FCBBFCA306}"/>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id="{3F720BAD-27AD-455A-BE12-DA208274F3F8}"/>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F749A8FF-EAE1-4373-ADA2-88EB5317CBD7}"/>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F5535947-7909-4771-87B0-41556656E5A1}"/>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FC96FA5B-ED03-44B3-9D2E-ECFFC06C1927}"/>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88646</xdr:rowOff>
    </xdr:from>
    <xdr:to>
      <xdr:col>116</xdr:col>
      <xdr:colOff>114300</xdr:colOff>
      <xdr:row>60</xdr:row>
      <xdr:rowOff>18796</xdr:rowOff>
    </xdr:to>
    <xdr:sp macro="" textlink="">
      <xdr:nvSpPr>
        <xdr:cNvPr id="626" name="楕円 625">
          <a:extLst>
            <a:ext uri="{FF2B5EF4-FFF2-40B4-BE49-F238E27FC236}">
              <a16:creationId xmlns:a16="http://schemas.microsoft.com/office/drawing/2014/main" id="{E40531B2-E686-445F-93FB-05C9F89258AE}"/>
            </a:ext>
          </a:extLst>
        </xdr:cNvPr>
        <xdr:cNvSpPr/>
      </xdr:nvSpPr>
      <xdr:spPr>
        <a:xfrm>
          <a:off x="19897725" y="963904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111523</xdr:rowOff>
    </xdr:from>
    <xdr:ext cx="469744" cy="259045"/>
    <xdr:sp macro="" textlink="">
      <xdr:nvSpPr>
        <xdr:cNvPr id="627" name="【学校施設】&#10;一人当たり面積該当値テキスト">
          <a:extLst>
            <a:ext uri="{FF2B5EF4-FFF2-40B4-BE49-F238E27FC236}">
              <a16:creationId xmlns:a16="http://schemas.microsoft.com/office/drawing/2014/main" id="{F4FB19B2-94A7-4F4D-9A33-8D5D63117A17}"/>
            </a:ext>
          </a:extLst>
        </xdr:cNvPr>
        <xdr:cNvSpPr txBox="1"/>
      </xdr:nvSpPr>
      <xdr:spPr>
        <a:xfrm>
          <a:off x="20002500" y="950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143510</xdr:rowOff>
    </xdr:from>
    <xdr:to>
      <xdr:col>112</xdr:col>
      <xdr:colOff>38100</xdr:colOff>
      <xdr:row>60</xdr:row>
      <xdr:rowOff>73660</xdr:rowOff>
    </xdr:to>
    <xdr:sp macro="" textlink="">
      <xdr:nvSpPr>
        <xdr:cNvPr id="628" name="楕円 627">
          <a:extLst>
            <a:ext uri="{FF2B5EF4-FFF2-40B4-BE49-F238E27FC236}">
              <a16:creationId xmlns:a16="http://schemas.microsoft.com/office/drawing/2014/main" id="{AE3FD903-04A1-4B82-A024-F832DA44C54A}"/>
            </a:ext>
          </a:extLst>
        </xdr:cNvPr>
        <xdr:cNvSpPr/>
      </xdr:nvSpPr>
      <xdr:spPr>
        <a:xfrm>
          <a:off x="19154775" y="969391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139446</xdr:rowOff>
    </xdr:from>
    <xdr:to>
      <xdr:col>116</xdr:col>
      <xdr:colOff>63500</xdr:colOff>
      <xdr:row>60</xdr:row>
      <xdr:rowOff>22860</xdr:rowOff>
    </xdr:to>
    <xdr:cxnSp macro="">
      <xdr:nvCxnSpPr>
        <xdr:cNvPr id="629" name="直線コネクタ 628">
          <a:extLst>
            <a:ext uri="{FF2B5EF4-FFF2-40B4-BE49-F238E27FC236}">
              <a16:creationId xmlns:a16="http://schemas.microsoft.com/office/drawing/2014/main" id="{07B10035-3F31-4FFE-8470-CB51696D633E}"/>
            </a:ext>
          </a:extLst>
        </xdr:cNvPr>
        <xdr:cNvCxnSpPr/>
      </xdr:nvCxnSpPr>
      <xdr:spPr>
        <a:xfrm flipV="1">
          <a:off x="19202400" y="9696196"/>
          <a:ext cx="752475"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141224</xdr:rowOff>
    </xdr:from>
    <xdr:to>
      <xdr:col>107</xdr:col>
      <xdr:colOff>101600</xdr:colOff>
      <xdr:row>60</xdr:row>
      <xdr:rowOff>71374</xdr:rowOff>
    </xdr:to>
    <xdr:sp macro="" textlink="">
      <xdr:nvSpPr>
        <xdr:cNvPr id="630" name="楕円 629">
          <a:extLst>
            <a:ext uri="{FF2B5EF4-FFF2-40B4-BE49-F238E27FC236}">
              <a16:creationId xmlns:a16="http://schemas.microsoft.com/office/drawing/2014/main" id="{B9F607E5-7464-432B-BB1A-7C14401DB18C}"/>
            </a:ext>
          </a:extLst>
        </xdr:cNvPr>
        <xdr:cNvSpPr/>
      </xdr:nvSpPr>
      <xdr:spPr>
        <a:xfrm>
          <a:off x="18345150" y="9697974"/>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20574</xdr:rowOff>
    </xdr:from>
    <xdr:to>
      <xdr:col>111</xdr:col>
      <xdr:colOff>177800</xdr:colOff>
      <xdr:row>60</xdr:row>
      <xdr:rowOff>22860</xdr:rowOff>
    </xdr:to>
    <xdr:cxnSp macro="">
      <xdr:nvCxnSpPr>
        <xdr:cNvPr id="631" name="直線コネクタ 630">
          <a:extLst>
            <a:ext uri="{FF2B5EF4-FFF2-40B4-BE49-F238E27FC236}">
              <a16:creationId xmlns:a16="http://schemas.microsoft.com/office/drawing/2014/main" id="{EEA66DF4-B9E6-47BE-B1A3-12D510F0A7D9}"/>
            </a:ext>
          </a:extLst>
        </xdr:cNvPr>
        <xdr:cNvCxnSpPr/>
      </xdr:nvCxnSpPr>
      <xdr:spPr>
        <a:xfrm>
          <a:off x="18392775" y="9736074"/>
          <a:ext cx="809625"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141224</xdr:rowOff>
    </xdr:from>
    <xdr:to>
      <xdr:col>102</xdr:col>
      <xdr:colOff>165100</xdr:colOff>
      <xdr:row>60</xdr:row>
      <xdr:rowOff>71374</xdr:rowOff>
    </xdr:to>
    <xdr:sp macro="" textlink="">
      <xdr:nvSpPr>
        <xdr:cNvPr id="632" name="楕円 631">
          <a:extLst>
            <a:ext uri="{FF2B5EF4-FFF2-40B4-BE49-F238E27FC236}">
              <a16:creationId xmlns:a16="http://schemas.microsoft.com/office/drawing/2014/main" id="{6FC65822-24FD-4C6D-A8C4-3167E6C4D54F}"/>
            </a:ext>
          </a:extLst>
        </xdr:cNvPr>
        <xdr:cNvSpPr/>
      </xdr:nvSpPr>
      <xdr:spPr>
        <a:xfrm>
          <a:off x="17554575" y="9697974"/>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20574</xdr:rowOff>
    </xdr:from>
    <xdr:to>
      <xdr:col>107</xdr:col>
      <xdr:colOff>50800</xdr:colOff>
      <xdr:row>60</xdr:row>
      <xdr:rowOff>20574</xdr:rowOff>
    </xdr:to>
    <xdr:cxnSp macro="">
      <xdr:nvCxnSpPr>
        <xdr:cNvPr id="633" name="直線コネクタ 632">
          <a:extLst>
            <a:ext uri="{FF2B5EF4-FFF2-40B4-BE49-F238E27FC236}">
              <a16:creationId xmlns:a16="http://schemas.microsoft.com/office/drawing/2014/main" id="{BAA5C202-845D-4E65-BC94-8EAB0289E525}"/>
            </a:ext>
          </a:extLst>
        </xdr:cNvPr>
        <xdr:cNvCxnSpPr/>
      </xdr:nvCxnSpPr>
      <xdr:spPr>
        <a:xfrm>
          <a:off x="17602200" y="9736074"/>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12209</xdr:rowOff>
    </xdr:from>
    <xdr:ext cx="469744" cy="259045"/>
    <xdr:sp macro="" textlink="">
      <xdr:nvSpPr>
        <xdr:cNvPr id="634" name="n_1aveValue【学校施設】&#10;一人当たり面積">
          <a:extLst>
            <a:ext uri="{FF2B5EF4-FFF2-40B4-BE49-F238E27FC236}">
              <a16:creationId xmlns:a16="http://schemas.microsoft.com/office/drawing/2014/main" id="{63D709A3-36A1-426E-9A9B-B282E97FC07E}"/>
            </a:ext>
          </a:extLst>
        </xdr:cNvPr>
        <xdr:cNvSpPr txBox="1"/>
      </xdr:nvSpPr>
      <xdr:spPr>
        <a:xfrm>
          <a:off x="18983402" y="1004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25925</xdr:rowOff>
    </xdr:from>
    <xdr:ext cx="469744" cy="259045"/>
    <xdr:sp macro="" textlink="">
      <xdr:nvSpPr>
        <xdr:cNvPr id="635" name="n_2aveValue【学校施設】&#10;一人当たり面積">
          <a:extLst>
            <a:ext uri="{FF2B5EF4-FFF2-40B4-BE49-F238E27FC236}">
              <a16:creationId xmlns:a16="http://schemas.microsoft.com/office/drawing/2014/main" id="{B128D346-3ECA-4A89-8556-B5BAD32C1480}"/>
            </a:ext>
          </a:extLst>
        </xdr:cNvPr>
        <xdr:cNvSpPr txBox="1"/>
      </xdr:nvSpPr>
      <xdr:spPr>
        <a:xfrm>
          <a:off x="18183302" y="10068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57929</xdr:rowOff>
    </xdr:from>
    <xdr:ext cx="469744" cy="259045"/>
    <xdr:sp macro="" textlink="">
      <xdr:nvSpPr>
        <xdr:cNvPr id="636" name="n_3aveValue【学校施設】&#10;一人当たり面積">
          <a:extLst>
            <a:ext uri="{FF2B5EF4-FFF2-40B4-BE49-F238E27FC236}">
              <a16:creationId xmlns:a16="http://schemas.microsoft.com/office/drawing/2014/main" id="{70014649-382B-44A5-878C-C9D8AAF3BD8E}"/>
            </a:ext>
          </a:extLst>
        </xdr:cNvPr>
        <xdr:cNvSpPr txBox="1"/>
      </xdr:nvSpPr>
      <xdr:spPr>
        <a:xfrm>
          <a:off x="17383202" y="1009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90187</xdr:rowOff>
    </xdr:from>
    <xdr:ext cx="469744" cy="259045"/>
    <xdr:sp macro="" textlink="">
      <xdr:nvSpPr>
        <xdr:cNvPr id="637" name="n_1mainValue【学校施設】&#10;一人当たり面積">
          <a:extLst>
            <a:ext uri="{FF2B5EF4-FFF2-40B4-BE49-F238E27FC236}">
              <a16:creationId xmlns:a16="http://schemas.microsoft.com/office/drawing/2014/main" id="{7DB9491A-741F-4996-8BC6-CB8B19C6D3B0}"/>
            </a:ext>
          </a:extLst>
        </xdr:cNvPr>
        <xdr:cNvSpPr txBox="1"/>
      </xdr:nvSpPr>
      <xdr:spPr>
        <a:xfrm>
          <a:off x="18983402" y="947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87901</xdr:rowOff>
    </xdr:from>
    <xdr:ext cx="469744" cy="259045"/>
    <xdr:sp macro="" textlink="">
      <xdr:nvSpPr>
        <xdr:cNvPr id="638" name="n_2mainValue【学校施設】&#10;一人当たり面積">
          <a:extLst>
            <a:ext uri="{FF2B5EF4-FFF2-40B4-BE49-F238E27FC236}">
              <a16:creationId xmlns:a16="http://schemas.microsoft.com/office/drawing/2014/main" id="{7E97CB0F-AE28-4673-91EA-7CA1C27CBE2C}"/>
            </a:ext>
          </a:extLst>
        </xdr:cNvPr>
        <xdr:cNvSpPr txBox="1"/>
      </xdr:nvSpPr>
      <xdr:spPr>
        <a:xfrm>
          <a:off x="18183302" y="947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87901</xdr:rowOff>
    </xdr:from>
    <xdr:ext cx="469744" cy="259045"/>
    <xdr:sp macro="" textlink="">
      <xdr:nvSpPr>
        <xdr:cNvPr id="639" name="n_3mainValue【学校施設】&#10;一人当たり面積">
          <a:extLst>
            <a:ext uri="{FF2B5EF4-FFF2-40B4-BE49-F238E27FC236}">
              <a16:creationId xmlns:a16="http://schemas.microsoft.com/office/drawing/2014/main" id="{9C3BBAC9-3BB8-4F2E-A217-F163BA227310}"/>
            </a:ext>
          </a:extLst>
        </xdr:cNvPr>
        <xdr:cNvSpPr txBox="1"/>
      </xdr:nvSpPr>
      <xdr:spPr>
        <a:xfrm>
          <a:off x="17383202" y="947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0" name="正方形/長方形 639">
          <a:extLst>
            <a:ext uri="{FF2B5EF4-FFF2-40B4-BE49-F238E27FC236}">
              <a16:creationId xmlns:a16="http://schemas.microsoft.com/office/drawing/2014/main" id="{72A7FBE7-4DBF-4848-8C37-77F2525510D1}"/>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41" name="正方形/長方形 640">
          <a:extLst>
            <a:ext uri="{FF2B5EF4-FFF2-40B4-BE49-F238E27FC236}">
              <a16:creationId xmlns:a16="http://schemas.microsoft.com/office/drawing/2014/main" id="{4F190730-5FEF-48B6-A62E-2E772DD14191}"/>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42" name="正方形/長方形 641">
          <a:extLst>
            <a:ext uri="{FF2B5EF4-FFF2-40B4-BE49-F238E27FC236}">
              <a16:creationId xmlns:a16="http://schemas.microsoft.com/office/drawing/2014/main" id="{DF119394-BF84-4106-B1A4-D77930D9C153}"/>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43" name="正方形/長方形 642">
          <a:extLst>
            <a:ext uri="{FF2B5EF4-FFF2-40B4-BE49-F238E27FC236}">
              <a16:creationId xmlns:a16="http://schemas.microsoft.com/office/drawing/2014/main" id="{07F79516-3469-4BD5-98E9-75C6E1EE5077}"/>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44" name="正方形/長方形 643">
          <a:extLst>
            <a:ext uri="{FF2B5EF4-FFF2-40B4-BE49-F238E27FC236}">
              <a16:creationId xmlns:a16="http://schemas.microsoft.com/office/drawing/2014/main" id="{38A0556C-0C86-4D01-A7AC-042CB12F090C}"/>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正方形/長方形 644">
          <a:extLst>
            <a:ext uri="{FF2B5EF4-FFF2-40B4-BE49-F238E27FC236}">
              <a16:creationId xmlns:a16="http://schemas.microsoft.com/office/drawing/2014/main" id="{C53A3962-1666-46DD-B645-9689059DC3F0}"/>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6" name="テキスト ボックス 645">
          <a:extLst>
            <a:ext uri="{FF2B5EF4-FFF2-40B4-BE49-F238E27FC236}">
              <a16:creationId xmlns:a16="http://schemas.microsoft.com/office/drawing/2014/main" id="{307DF149-4625-46C9-9768-E09B36591552}"/>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7" name="直線コネクタ 646">
          <a:extLst>
            <a:ext uri="{FF2B5EF4-FFF2-40B4-BE49-F238E27FC236}">
              <a16:creationId xmlns:a16="http://schemas.microsoft.com/office/drawing/2014/main" id="{8FF8C671-B860-47D5-862C-A393B7474795}"/>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8" name="テキスト ボックス 647">
          <a:extLst>
            <a:ext uri="{FF2B5EF4-FFF2-40B4-BE49-F238E27FC236}">
              <a16:creationId xmlns:a16="http://schemas.microsoft.com/office/drawing/2014/main" id="{F4BC7075-8EB2-4C04-8E6F-1112FA8ADA6F}"/>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9" name="直線コネクタ 648">
          <a:extLst>
            <a:ext uri="{FF2B5EF4-FFF2-40B4-BE49-F238E27FC236}">
              <a16:creationId xmlns:a16="http://schemas.microsoft.com/office/drawing/2014/main" id="{045713AC-FE02-42D3-9C4E-155E84CE5734}"/>
            </a:ext>
          </a:extLst>
        </xdr:cNvPr>
        <xdr:cNvCxnSpPr/>
      </xdr:nvCxnSpPr>
      <xdr:spPr>
        <a:xfrm>
          <a:off x="11210925" y="140398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50" name="テキスト ボックス 649">
          <a:extLst>
            <a:ext uri="{FF2B5EF4-FFF2-40B4-BE49-F238E27FC236}">
              <a16:creationId xmlns:a16="http://schemas.microsoft.com/office/drawing/2014/main" id="{7A4B1D93-1937-460F-9500-1B19D23EA0ED}"/>
            </a:ext>
          </a:extLst>
        </xdr:cNvPr>
        <xdr:cNvSpPr txBox="1"/>
      </xdr:nvSpPr>
      <xdr:spPr>
        <a:xfrm>
          <a:off x="107945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51" name="直線コネクタ 650">
          <a:extLst>
            <a:ext uri="{FF2B5EF4-FFF2-40B4-BE49-F238E27FC236}">
              <a16:creationId xmlns:a16="http://schemas.microsoft.com/office/drawing/2014/main" id="{5A73E716-3A02-4D5F-A16A-78C8590E5885}"/>
            </a:ext>
          </a:extLst>
        </xdr:cNvPr>
        <xdr:cNvCxnSpPr/>
      </xdr:nvCxnSpPr>
      <xdr:spPr>
        <a:xfrm>
          <a:off x="11210925" y="13677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52" name="テキスト ボックス 651">
          <a:extLst>
            <a:ext uri="{FF2B5EF4-FFF2-40B4-BE49-F238E27FC236}">
              <a16:creationId xmlns:a16="http://schemas.microsoft.com/office/drawing/2014/main" id="{E2B19C55-8DBD-4AF6-BC75-A63739187B53}"/>
            </a:ext>
          </a:extLst>
        </xdr:cNvPr>
        <xdr:cNvSpPr txBox="1"/>
      </xdr:nvSpPr>
      <xdr:spPr>
        <a:xfrm>
          <a:off x="10845966"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53" name="直線コネクタ 652">
          <a:extLst>
            <a:ext uri="{FF2B5EF4-FFF2-40B4-BE49-F238E27FC236}">
              <a16:creationId xmlns:a16="http://schemas.microsoft.com/office/drawing/2014/main" id="{C41262DA-8DF9-4E84-8A4B-C45AB21C8E58}"/>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54" name="テキスト ボックス 653">
          <a:extLst>
            <a:ext uri="{FF2B5EF4-FFF2-40B4-BE49-F238E27FC236}">
              <a16:creationId xmlns:a16="http://schemas.microsoft.com/office/drawing/2014/main" id="{4FA8573F-B445-4142-BA76-FE9913E31A3A}"/>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55" name="直線コネクタ 654">
          <a:extLst>
            <a:ext uri="{FF2B5EF4-FFF2-40B4-BE49-F238E27FC236}">
              <a16:creationId xmlns:a16="http://schemas.microsoft.com/office/drawing/2014/main" id="{CA7D4AC3-F95E-4745-BF41-4CB72332A265}"/>
            </a:ext>
          </a:extLst>
        </xdr:cNvPr>
        <xdr:cNvCxnSpPr/>
      </xdr:nvCxnSpPr>
      <xdr:spPr>
        <a:xfrm>
          <a:off x="11210925" y="12954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6" name="テキスト ボックス 655">
          <a:extLst>
            <a:ext uri="{FF2B5EF4-FFF2-40B4-BE49-F238E27FC236}">
              <a16:creationId xmlns:a16="http://schemas.microsoft.com/office/drawing/2014/main" id="{C58BF6B6-AF41-4E88-83C2-4053469E73AC}"/>
            </a:ext>
          </a:extLst>
        </xdr:cNvPr>
        <xdr:cNvSpPr txBox="1"/>
      </xdr:nvSpPr>
      <xdr:spPr>
        <a:xfrm>
          <a:off x="10845966"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7" name="直線コネクタ 656">
          <a:extLst>
            <a:ext uri="{FF2B5EF4-FFF2-40B4-BE49-F238E27FC236}">
              <a16:creationId xmlns:a16="http://schemas.microsoft.com/office/drawing/2014/main" id="{743B0EAD-8BFD-400D-9B20-47BAFDD9CF69}"/>
            </a:ext>
          </a:extLst>
        </xdr:cNvPr>
        <xdr:cNvCxnSpPr/>
      </xdr:nvCxnSpPr>
      <xdr:spPr>
        <a:xfrm>
          <a:off x="11210925" y="12601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8" name="テキスト ボックス 657">
          <a:extLst>
            <a:ext uri="{FF2B5EF4-FFF2-40B4-BE49-F238E27FC236}">
              <a16:creationId xmlns:a16="http://schemas.microsoft.com/office/drawing/2014/main" id="{2AAE89EA-F5A3-4F05-BB3C-7CC7418C63F9}"/>
            </a:ext>
          </a:extLst>
        </xdr:cNvPr>
        <xdr:cNvSpPr txBox="1"/>
      </xdr:nvSpPr>
      <xdr:spPr>
        <a:xfrm>
          <a:off x="10845966"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9" name="直線コネクタ 658">
          <a:extLst>
            <a:ext uri="{FF2B5EF4-FFF2-40B4-BE49-F238E27FC236}">
              <a16:creationId xmlns:a16="http://schemas.microsoft.com/office/drawing/2014/main" id="{C3AA42F4-0143-4CA5-82ED-A96F94F7E2F1}"/>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60" name="テキスト ボックス 659">
          <a:extLst>
            <a:ext uri="{FF2B5EF4-FFF2-40B4-BE49-F238E27FC236}">
              <a16:creationId xmlns:a16="http://schemas.microsoft.com/office/drawing/2014/main" id="{FEFDD914-3E7D-4FCA-B1E5-7ADE908C2124}"/>
            </a:ext>
          </a:extLst>
        </xdr:cNvPr>
        <xdr:cNvSpPr txBox="1"/>
      </xdr:nvSpPr>
      <xdr:spPr>
        <a:xfrm>
          <a:off x="10903736" y="121037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1" name="【図書館】&#10;有形固定資産減価償却率グラフ枠">
          <a:extLst>
            <a:ext uri="{FF2B5EF4-FFF2-40B4-BE49-F238E27FC236}">
              <a16:creationId xmlns:a16="http://schemas.microsoft.com/office/drawing/2014/main" id="{747AFCD8-622F-47C8-A203-9C45716900E0}"/>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78105</xdr:rowOff>
    </xdr:from>
    <xdr:to>
      <xdr:col>85</xdr:col>
      <xdr:colOff>126364</xdr:colOff>
      <xdr:row>86</xdr:row>
      <xdr:rowOff>1905</xdr:rowOff>
    </xdr:to>
    <xdr:cxnSp macro="">
      <xdr:nvCxnSpPr>
        <xdr:cNvPr id="662" name="直線コネクタ 661">
          <a:extLst>
            <a:ext uri="{FF2B5EF4-FFF2-40B4-BE49-F238E27FC236}">
              <a16:creationId xmlns:a16="http://schemas.microsoft.com/office/drawing/2014/main" id="{2666D185-DBAC-4B10-8902-79DE28748026}"/>
            </a:ext>
          </a:extLst>
        </xdr:cNvPr>
        <xdr:cNvCxnSpPr/>
      </xdr:nvCxnSpPr>
      <xdr:spPr>
        <a:xfrm flipV="1">
          <a:off x="14695170" y="12546330"/>
          <a:ext cx="1269"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5732</xdr:rowOff>
    </xdr:from>
    <xdr:ext cx="405111" cy="259045"/>
    <xdr:sp macro="" textlink="">
      <xdr:nvSpPr>
        <xdr:cNvPr id="663" name="【図書館】&#10;有形固定資産減価償却率最小値テキスト">
          <a:extLst>
            <a:ext uri="{FF2B5EF4-FFF2-40B4-BE49-F238E27FC236}">
              <a16:creationId xmlns:a16="http://schemas.microsoft.com/office/drawing/2014/main" id="{E1C4B330-F75A-4B42-8CA3-6E0FC272844F}"/>
            </a:ext>
          </a:extLst>
        </xdr:cNvPr>
        <xdr:cNvSpPr txBox="1"/>
      </xdr:nvSpPr>
      <xdr:spPr>
        <a:xfrm>
          <a:off x="14744700" y="1393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1905</xdr:rowOff>
    </xdr:from>
    <xdr:to>
      <xdr:col>86</xdr:col>
      <xdr:colOff>25400</xdr:colOff>
      <xdr:row>86</xdr:row>
      <xdr:rowOff>1905</xdr:rowOff>
    </xdr:to>
    <xdr:cxnSp macro="">
      <xdr:nvCxnSpPr>
        <xdr:cNvPr id="664" name="直線コネクタ 663">
          <a:extLst>
            <a:ext uri="{FF2B5EF4-FFF2-40B4-BE49-F238E27FC236}">
              <a16:creationId xmlns:a16="http://schemas.microsoft.com/office/drawing/2014/main" id="{10326B7C-2A18-4175-BB14-09C59DAAFD20}"/>
            </a:ext>
          </a:extLst>
        </xdr:cNvPr>
        <xdr:cNvCxnSpPr/>
      </xdr:nvCxnSpPr>
      <xdr:spPr>
        <a:xfrm>
          <a:off x="14611350" y="139274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24782</xdr:rowOff>
    </xdr:from>
    <xdr:ext cx="405111" cy="259045"/>
    <xdr:sp macro="" textlink="">
      <xdr:nvSpPr>
        <xdr:cNvPr id="665" name="【図書館】&#10;有形固定資産減価償却率最大値テキスト">
          <a:extLst>
            <a:ext uri="{FF2B5EF4-FFF2-40B4-BE49-F238E27FC236}">
              <a16:creationId xmlns:a16="http://schemas.microsoft.com/office/drawing/2014/main" id="{FE643321-3965-42C6-9716-3428FA563F72}"/>
            </a:ext>
          </a:extLst>
        </xdr:cNvPr>
        <xdr:cNvSpPr txBox="1"/>
      </xdr:nvSpPr>
      <xdr:spPr>
        <a:xfrm>
          <a:off x="14744700" y="1233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666" name="直線コネクタ 665">
          <a:extLst>
            <a:ext uri="{FF2B5EF4-FFF2-40B4-BE49-F238E27FC236}">
              <a16:creationId xmlns:a16="http://schemas.microsoft.com/office/drawing/2014/main" id="{8A06D14F-7322-426D-90BE-790DFC21FFB7}"/>
            </a:ext>
          </a:extLst>
        </xdr:cNvPr>
        <xdr:cNvCxnSpPr/>
      </xdr:nvCxnSpPr>
      <xdr:spPr>
        <a:xfrm>
          <a:off x="14611350" y="125463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113047</xdr:rowOff>
    </xdr:from>
    <xdr:ext cx="405111" cy="259045"/>
    <xdr:sp macro="" textlink="">
      <xdr:nvSpPr>
        <xdr:cNvPr id="667" name="【図書館】&#10;有形固定資産減価償却率平均値テキスト">
          <a:extLst>
            <a:ext uri="{FF2B5EF4-FFF2-40B4-BE49-F238E27FC236}">
              <a16:creationId xmlns:a16="http://schemas.microsoft.com/office/drawing/2014/main" id="{7109793F-FA25-40F5-A1C6-FFDB5B4161C1}"/>
            </a:ext>
          </a:extLst>
        </xdr:cNvPr>
        <xdr:cNvSpPr txBox="1"/>
      </xdr:nvSpPr>
      <xdr:spPr>
        <a:xfrm>
          <a:off x="14744700" y="13067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668" name="フローチャート: 判断 667">
          <a:extLst>
            <a:ext uri="{FF2B5EF4-FFF2-40B4-BE49-F238E27FC236}">
              <a16:creationId xmlns:a16="http://schemas.microsoft.com/office/drawing/2014/main" id="{3435933F-0007-48DA-9C85-FECEB2874E2F}"/>
            </a:ext>
          </a:extLst>
        </xdr:cNvPr>
        <xdr:cNvSpPr/>
      </xdr:nvSpPr>
      <xdr:spPr>
        <a:xfrm>
          <a:off x="14649450" y="132029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74930</xdr:rowOff>
    </xdr:from>
    <xdr:to>
      <xdr:col>81</xdr:col>
      <xdr:colOff>101600</xdr:colOff>
      <xdr:row>82</xdr:row>
      <xdr:rowOff>5080</xdr:rowOff>
    </xdr:to>
    <xdr:sp macro="" textlink="">
      <xdr:nvSpPr>
        <xdr:cNvPr id="669" name="フローチャート: 判断 668">
          <a:extLst>
            <a:ext uri="{FF2B5EF4-FFF2-40B4-BE49-F238E27FC236}">
              <a16:creationId xmlns:a16="http://schemas.microsoft.com/office/drawing/2014/main" id="{B8E30EB0-D580-42EE-B785-B62BC96C2E31}"/>
            </a:ext>
          </a:extLst>
        </xdr:cNvPr>
        <xdr:cNvSpPr/>
      </xdr:nvSpPr>
      <xdr:spPr>
        <a:xfrm>
          <a:off x="13887450" y="1319085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34925</xdr:rowOff>
    </xdr:from>
    <xdr:to>
      <xdr:col>76</xdr:col>
      <xdr:colOff>165100</xdr:colOff>
      <xdr:row>81</xdr:row>
      <xdr:rowOff>136525</xdr:rowOff>
    </xdr:to>
    <xdr:sp macro="" textlink="">
      <xdr:nvSpPr>
        <xdr:cNvPr id="670" name="フローチャート: 判断 669">
          <a:extLst>
            <a:ext uri="{FF2B5EF4-FFF2-40B4-BE49-F238E27FC236}">
              <a16:creationId xmlns:a16="http://schemas.microsoft.com/office/drawing/2014/main" id="{BCDF5B55-9295-4B56-92F7-886E7DD62A24}"/>
            </a:ext>
          </a:extLst>
        </xdr:cNvPr>
        <xdr:cNvSpPr/>
      </xdr:nvSpPr>
      <xdr:spPr>
        <a:xfrm>
          <a:off x="13096875" y="131508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74930</xdr:rowOff>
    </xdr:from>
    <xdr:to>
      <xdr:col>72</xdr:col>
      <xdr:colOff>38100</xdr:colOff>
      <xdr:row>84</xdr:row>
      <xdr:rowOff>5080</xdr:rowOff>
    </xdr:to>
    <xdr:sp macro="" textlink="">
      <xdr:nvSpPr>
        <xdr:cNvPr id="671" name="フローチャート: 判断 670">
          <a:extLst>
            <a:ext uri="{FF2B5EF4-FFF2-40B4-BE49-F238E27FC236}">
              <a16:creationId xmlns:a16="http://schemas.microsoft.com/office/drawing/2014/main" id="{65B6EC4C-D40A-4296-AC9F-2C80490DA160}"/>
            </a:ext>
          </a:extLst>
        </xdr:cNvPr>
        <xdr:cNvSpPr/>
      </xdr:nvSpPr>
      <xdr:spPr>
        <a:xfrm>
          <a:off x="12296775" y="135147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8A193D70-A48E-4078-9BDE-08518CF9FACC}"/>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3" name="テキスト ボックス 672">
          <a:extLst>
            <a:ext uri="{FF2B5EF4-FFF2-40B4-BE49-F238E27FC236}">
              <a16:creationId xmlns:a16="http://schemas.microsoft.com/office/drawing/2014/main" id="{D46C0E3B-A982-4A61-87AB-09C476E573E1}"/>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CE3A6734-CD92-4407-8E2C-6CF68EE7EA36}"/>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76B9D61F-3CCB-4B05-93D6-A3F8119376C8}"/>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C786042C-C669-466C-9522-83D0B66A8896}"/>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122555</xdr:rowOff>
    </xdr:from>
    <xdr:to>
      <xdr:col>85</xdr:col>
      <xdr:colOff>177800</xdr:colOff>
      <xdr:row>86</xdr:row>
      <xdr:rowOff>52705</xdr:rowOff>
    </xdr:to>
    <xdr:sp macro="" textlink="">
      <xdr:nvSpPr>
        <xdr:cNvPr id="677" name="楕円 676">
          <a:extLst>
            <a:ext uri="{FF2B5EF4-FFF2-40B4-BE49-F238E27FC236}">
              <a16:creationId xmlns:a16="http://schemas.microsoft.com/office/drawing/2014/main" id="{C1A4C8F3-BA77-43B7-837D-21B17BE2423E}"/>
            </a:ext>
          </a:extLst>
        </xdr:cNvPr>
        <xdr:cNvSpPr/>
      </xdr:nvSpPr>
      <xdr:spPr>
        <a:xfrm>
          <a:off x="14649450" y="1388935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85</xdr:row>
      <xdr:rowOff>37482</xdr:rowOff>
    </xdr:from>
    <xdr:ext cx="405111" cy="259045"/>
    <xdr:sp macro="" textlink="">
      <xdr:nvSpPr>
        <xdr:cNvPr id="678" name="【図書館】&#10;有形固定資産減価償却率該当値テキスト">
          <a:extLst>
            <a:ext uri="{FF2B5EF4-FFF2-40B4-BE49-F238E27FC236}">
              <a16:creationId xmlns:a16="http://schemas.microsoft.com/office/drawing/2014/main" id="{E0ECBC3B-E9D9-4050-B97A-EA4B9C9185DD}"/>
            </a:ext>
          </a:extLst>
        </xdr:cNvPr>
        <xdr:cNvSpPr txBox="1"/>
      </xdr:nvSpPr>
      <xdr:spPr>
        <a:xfrm>
          <a:off x="14744700" y="1380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84455</xdr:rowOff>
    </xdr:from>
    <xdr:to>
      <xdr:col>81</xdr:col>
      <xdr:colOff>101600</xdr:colOff>
      <xdr:row>86</xdr:row>
      <xdr:rowOff>14605</xdr:rowOff>
    </xdr:to>
    <xdr:sp macro="" textlink="">
      <xdr:nvSpPr>
        <xdr:cNvPr id="679" name="楕円 678">
          <a:extLst>
            <a:ext uri="{FF2B5EF4-FFF2-40B4-BE49-F238E27FC236}">
              <a16:creationId xmlns:a16="http://schemas.microsoft.com/office/drawing/2014/main" id="{F0329E91-6E87-4A05-8BDA-6C65A64C64F2}"/>
            </a:ext>
          </a:extLst>
        </xdr:cNvPr>
        <xdr:cNvSpPr/>
      </xdr:nvSpPr>
      <xdr:spPr>
        <a:xfrm>
          <a:off x="13887450" y="1385125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135255</xdr:rowOff>
    </xdr:from>
    <xdr:to>
      <xdr:col>85</xdr:col>
      <xdr:colOff>127000</xdr:colOff>
      <xdr:row>86</xdr:row>
      <xdr:rowOff>1905</xdr:rowOff>
    </xdr:to>
    <xdr:cxnSp macro="">
      <xdr:nvCxnSpPr>
        <xdr:cNvPr id="680" name="直線コネクタ 679">
          <a:extLst>
            <a:ext uri="{FF2B5EF4-FFF2-40B4-BE49-F238E27FC236}">
              <a16:creationId xmlns:a16="http://schemas.microsoft.com/office/drawing/2014/main" id="{C4DCF5DC-4DBA-48C2-8755-484D39743C0F}"/>
            </a:ext>
          </a:extLst>
        </xdr:cNvPr>
        <xdr:cNvCxnSpPr/>
      </xdr:nvCxnSpPr>
      <xdr:spPr>
        <a:xfrm>
          <a:off x="13935075" y="13898880"/>
          <a:ext cx="762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46355</xdr:rowOff>
    </xdr:from>
    <xdr:to>
      <xdr:col>76</xdr:col>
      <xdr:colOff>165100</xdr:colOff>
      <xdr:row>85</xdr:row>
      <xdr:rowOff>147955</xdr:rowOff>
    </xdr:to>
    <xdr:sp macro="" textlink="">
      <xdr:nvSpPr>
        <xdr:cNvPr id="681" name="楕円 680">
          <a:extLst>
            <a:ext uri="{FF2B5EF4-FFF2-40B4-BE49-F238E27FC236}">
              <a16:creationId xmlns:a16="http://schemas.microsoft.com/office/drawing/2014/main" id="{8F5AE486-F930-4D27-92BA-E92C1BD264DA}"/>
            </a:ext>
          </a:extLst>
        </xdr:cNvPr>
        <xdr:cNvSpPr/>
      </xdr:nvSpPr>
      <xdr:spPr>
        <a:xfrm>
          <a:off x="13096875" y="138131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97155</xdr:rowOff>
    </xdr:from>
    <xdr:to>
      <xdr:col>81</xdr:col>
      <xdr:colOff>50800</xdr:colOff>
      <xdr:row>85</xdr:row>
      <xdr:rowOff>135255</xdr:rowOff>
    </xdr:to>
    <xdr:cxnSp macro="">
      <xdr:nvCxnSpPr>
        <xdr:cNvPr id="682" name="直線コネクタ 681">
          <a:extLst>
            <a:ext uri="{FF2B5EF4-FFF2-40B4-BE49-F238E27FC236}">
              <a16:creationId xmlns:a16="http://schemas.microsoft.com/office/drawing/2014/main" id="{32174DBF-AFE7-4A06-86ED-188B65FB0B07}"/>
            </a:ext>
          </a:extLst>
        </xdr:cNvPr>
        <xdr:cNvCxnSpPr/>
      </xdr:nvCxnSpPr>
      <xdr:spPr>
        <a:xfrm>
          <a:off x="13144500" y="13860780"/>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8255</xdr:rowOff>
    </xdr:from>
    <xdr:to>
      <xdr:col>72</xdr:col>
      <xdr:colOff>38100</xdr:colOff>
      <xdr:row>85</xdr:row>
      <xdr:rowOff>109855</xdr:rowOff>
    </xdr:to>
    <xdr:sp macro="" textlink="">
      <xdr:nvSpPr>
        <xdr:cNvPr id="683" name="楕円 682">
          <a:extLst>
            <a:ext uri="{FF2B5EF4-FFF2-40B4-BE49-F238E27FC236}">
              <a16:creationId xmlns:a16="http://schemas.microsoft.com/office/drawing/2014/main" id="{0EE476EB-D73D-4727-81B2-C5902529ADA4}"/>
            </a:ext>
          </a:extLst>
        </xdr:cNvPr>
        <xdr:cNvSpPr/>
      </xdr:nvSpPr>
      <xdr:spPr>
        <a:xfrm>
          <a:off x="12296775" y="1377505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59055</xdr:rowOff>
    </xdr:from>
    <xdr:to>
      <xdr:col>76</xdr:col>
      <xdr:colOff>114300</xdr:colOff>
      <xdr:row>85</xdr:row>
      <xdr:rowOff>97155</xdr:rowOff>
    </xdr:to>
    <xdr:cxnSp macro="">
      <xdr:nvCxnSpPr>
        <xdr:cNvPr id="684" name="直線コネクタ 683">
          <a:extLst>
            <a:ext uri="{FF2B5EF4-FFF2-40B4-BE49-F238E27FC236}">
              <a16:creationId xmlns:a16="http://schemas.microsoft.com/office/drawing/2014/main" id="{052EBE7C-D23D-44A8-848B-0EDCD58F952F}"/>
            </a:ext>
          </a:extLst>
        </xdr:cNvPr>
        <xdr:cNvCxnSpPr/>
      </xdr:nvCxnSpPr>
      <xdr:spPr>
        <a:xfrm>
          <a:off x="12344400" y="13822680"/>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21607</xdr:rowOff>
    </xdr:from>
    <xdr:ext cx="405111" cy="259045"/>
    <xdr:sp macro="" textlink="">
      <xdr:nvSpPr>
        <xdr:cNvPr id="685" name="n_1aveValue【図書館】&#10;有形固定資産減価償却率">
          <a:extLst>
            <a:ext uri="{FF2B5EF4-FFF2-40B4-BE49-F238E27FC236}">
              <a16:creationId xmlns:a16="http://schemas.microsoft.com/office/drawing/2014/main" id="{2B7B40A6-AEBF-4D89-8472-8E9B2C6FFA75}"/>
            </a:ext>
          </a:extLst>
        </xdr:cNvPr>
        <xdr:cNvSpPr txBox="1"/>
      </xdr:nvSpPr>
      <xdr:spPr>
        <a:xfrm>
          <a:off x="13745219" y="1297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153052</xdr:rowOff>
    </xdr:from>
    <xdr:ext cx="405111" cy="259045"/>
    <xdr:sp macro="" textlink="">
      <xdr:nvSpPr>
        <xdr:cNvPr id="686" name="n_2aveValue【図書館】&#10;有形固定資産減価償却率">
          <a:extLst>
            <a:ext uri="{FF2B5EF4-FFF2-40B4-BE49-F238E27FC236}">
              <a16:creationId xmlns:a16="http://schemas.microsoft.com/office/drawing/2014/main" id="{925D7CA8-08AF-4057-B382-142621A09758}"/>
            </a:ext>
          </a:extLst>
        </xdr:cNvPr>
        <xdr:cNvSpPr txBox="1"/>
      </xdr:nvSpPr>
      <xdr:spPr>
        <a:xfrm>
          <a:off x="12964169" y="1294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21607</xdr:rowOff>
    </xdr:from>
    <xdr:ext cx="405111" cy="259045"/>
    <xdr:sp macro="" textlink="">
      <xdr:nvSpPr>
        <xdr:cNvPr id="687" name="n_3aveValue【図書館】&#10;有形固定資産減価償却率">
          <a:extLst>
            <a:ext uri="{FF2B5EF4-FFF2-40B4-BE49-F238E27FC236}">
              <a16:creationId xmlns:a16="http://schemas.microsoft.com/office/drawing/2014/main" id="{1BD86DFF-0C96-4923-BEFB-550C23727378}"/>
            </a:ext>
          </a:extLst>
        </xdr:cNvPr>
        <xdr:cNvSpPr txBox="1"/>
      </xdr:nvSpPr>
      <xdr:spPr>
        <a:xfrm>
          <a:off x="12164069" y="1329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5732</xdr:rowOff>
    </xdr:from>
    <xdr:ext cx="405111" cy="259045"/>
    <xdr:sp macro="" textlink="">
      <xdr:nvSpPr>
        <xdr:cNvPr id="688" name="n_1mainValue【図書館】&#10;有形固定資産減価償却率">
          <a:extLst>
            <a:ext uri="{FF2B5EF4-FFF2-40B4-BE49-F238E27FC236}">
              <a16:creationId xmlns:a16="http://schemas.microsoft.com/office/drawing/2014/main" id="{74B5CC7C-AA5E-4966-9FEC-4C3D210E6796}"/>
            </a:ext>
          </a:extLst>
        </xdr:cNvPr>
        <xdr:cNvSpPr txBox="1"/>
      </xdr:nvSpPr>
      <xdr:spPr>
        <a:xfrm>
          <a:off x="13745219" y="1393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139082</xdr:rowOff>
    </xdr:from>
    <xdr:ext cx="405111" cy="259045"/>
    <xdr:sp macro="" textlink="">
      <xdr:nvSpPr>
        <xdr:cNvPr id="689" name="n_2mainValue【図書館】&#10;有形固定資産減価償却率">
          <a:extLst>
            <a:ext uri="{FF2B5EF4-FFF2-40B4-BE49-F238E27FC236}">
              <a16:creationId xmlns:a16="http://schemas.microsoft.com/office/drawing/2014/main" id="{F1EB53ED-D575-4642-872A-75615416B7D8}"/>
            </a:ext>
          </a:extLst>
        </xdr:cNvPr>
        <xdr:cNvSpPr txBox="1"/>
      </xdr:nvSpPr>
      <xdr:spPr>
        <a:xfrm>
          <a:off x="12964169" y="13905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100982</xdr:rowOff>
    </xdr:from>
    <xdr:ext cx="405111" cy="259045"/>
    <xdr:sp macro="" textlink="">
      <xdr:nvSpPr>
        <xdr:cNvPr id="690" name="n_3mainValue【図書館】&#10;有形固定資産減価償却率">
          <a:extLst>
            <a:ext uri="{FF2B5EF4-FFF2-40B4-BE49-F238E27FC236}">
              <a16:creationId xmlns:a16="http://schemas.microsoft.com/office/drawing/2014/main" id="{7D1CCC17-2B57-4D24-9044-E9C15C09AA1A}"/>
            </a:ext>
          </a:extLst>
        </xdr:cNvPr>
        <xdr:cNvSpPr txBox="1"/>
      </xdr:nvSpPr>
      <xdr:spPr>
        <a:xfrm>
          <a:off x="12164069" y="13867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1" name="正方形/長方形 690">
          <a:extLst>
            <a:ext uri="{FF2B5EF4-FFF2-40B4-BE49-F238E27FC236}">
              <a16:creationId xmlns:a16="http://schemas.microsoft.com/office/drawing/2014/main" id="{C0357C24-4361-4BF6-BC5A-2FDCAD653E33}"/>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92" name="正方形/長方形 691">
          <a:extLst>
            <a:ext uri="{FF2B5EF4-FFF2-40B4-BE49-F238E27FC236}">
              <a16:creationId xmlns:a16="http://schemas.microsoft.com/office/drawing/2014/main" id="{F489F740-4CD2-4BDB-B383-32DB43FC2602}"/>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93" name="正方形/長方形 692">
          <a:extLst>
            <a:ext uri="{FF2B5EF4-FFF2-40B4-BE49-F238E27FC236}">
              <a16:creationId xmlns:a16="http://schemas.microsoft.com/office/drawing/2014/main" id="{E64B3F7F-AF1B-4C0B-8E7B-1BF110F76743}"/>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94" name="正方形/長方形 693">
          <a:extLst>
            <a:ext uri="{FF2B5EF4-FFF2-40B4-BE49-F238E27FC236}">
              <a16:creationId xmlns:a16="http://schemas.microsoft.com/office/drawing/2014/main" id="{7E1D73A8-06DE-4D3A-8A8D-9A8C4A312017}"/>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95" name="正方形/長方形 694">
          <a:extLst>
            <a:ext uri="{FF2B5EF4-FFF2-40B4-BE49-F238E27FC236}">
              <a16:creationId xmlns:a16="http://schemas.microsoft.com/office/drawing/2014/main" id="{7639461C-A8FD-4DC6-86E3-39A09642B209}"/>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a:extLst>
            <a:ext uri="{FF2B5EF4-FFF2-40B4-BE49-F238E27FC236}">
              <a16:creationId xmlns:a16="http://schemas.microsoft.com/office/drawing/2014/main" id="{6D9B3397-7446-4C49-BC2B-40A184BB43B7}"/>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7" name="テキスト ボックス 696">
          <a:extLst>
            <a:ext uri="{FF2B5EF4-FFF2-40B4-BE49-F238E27FC236}">
              <a16:creationId xmlns:a16="http://schemas.microsoft.com/office/drawing/2014/main" id="{879653A4-EB9F-45CC-B96E-F9198F3D7D42}"/>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a:extLst>
            <a:ext uri="{FF2B5EF4-FFF2-40B4-BE49-F238E27FC236}">
              <a16:creationId xmlns:a16="http://schemas.microsoft.com/office/drawing/2014/main" id="{6FCA1564-10F4-42B5-A2E6-915C1C76DF6F}"/>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9" name="直線コネクタ 698">
          <a:extLst>
            <a:ext uri="{FF2B5EF4-FFF2-40B4-BE49-F238E27FC236}">
              <a16:creationId xmlns:a16="http://schemas.microsoft.com/office/drawing/2014/main" id="{78EF6CC6-CEF4-432E-A17F-8C061C8F0A64}"/>
            </a:ext>
          </a:extLst>
        </xdr:cNvPr>
        <xdr:cNvCxnSpPr/>
      </xdr:nvCxnSpPr>
      <xdr:spPr>
        <a:xfrm>
          <a:off x="16459200" y="1396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0" name="テキスト ボックス 699">
          <a:extLst>
            <a:ext uri="{FF2B5EF4-FFF2-40B4-BE49-F238E27FC236}">
              <a16:creationId xmlns:a16="http://schemas.microsoft.com/office/drawing/2014/main" id="{B52444AD-4310-40DF-B76B-7BCA077FB568}"/>
            </a:ext>
          </a:extLst>
        </xdr:cNvPr>
        <xdr:cNvSpPr txBox="1"/>
      </xdr:nvSpPr>
      <xdr:spPr>
        <a:xfrm>
          <a:off x="16052346"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1" name="直線コネクタ 700">
          <a:extLst>
            <a:ext uri="{FF2B5EF4-FFF2-40B4-BE49-F238E27FC236}">
              <a16:creationId xmlns:a16="http://schemas.microsoft.com/office/drawing/2014/main" id="{DD286771-EC41-4E7D-BCF9-38BADC598CAF}"/>
            </a:ext>
          </a:extLst>
        </xdr:cNvPr>
        <xdr:cNvCxnSpPr/>
      </xdr:nvCxnSpPr>
      <xdr:spPr>
        <a:xfrm>
          <a:off x="16459200" y="1353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2" name="テキスト ボックス 701">
          <a:extLst>
            <a:ext uri="{FF2B5EF4-FFF2-40B4-BE49-F238E27FC236}">
              <a16:creationId xmlns:a16="http://schemas.microsoft.com/office/drawing/2014/main" id="{06B459F8-D765-4B02-97BA-B02EC3F02411}"/>
            </a:ext>
          </a:extLst>
        </xdr:cNvPr>
        <xdr:cNvSpPr txBox="1"/>
      </xdr:nvSpPr>
      <xdr:spPr>
        <a:xfrm>
          <a:off x="16052346"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3" name="直線コネクタ 702">
          <a:extLst>
            <a:ext uri="{FF2B5EF4-FFF2-40B4-BE49-F238E27FC236}">
              <a16:creationId xmlns:a16="http://schemas.microsoft.com/office/drawing/2014/main" id="{78FC91E9-1071-40E8-B7CA-6915C7255B2C}"/>
            </a:ext>
          </a:extLst>
        </xdr:cNvPr>
        <xdr:cNvCxnSpPr/>
      </xdr:nvCxnSpPr>
      <xdr:spPr>
        <a:xfrm>
          <a:off x="16459200" y="1310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4" name="テキスト ボックス 703">
          <a:extLst>
            <a:ext uri="{FF2B5EF4-FFF2-40B4-BE49-F238E27FC236}">
              <a16:creationId xmlns:a16="http://schemas.microsoft.com/office/drawing/2014/main" id="{2B9EA3AC-FA96-481D-9505-27C86A2880F2}"/>
            </a:ext>
          </a:extLst>
        </xdr:cNvPr>
        <xdr:cNvSpPr txBox="1"/>
      </xdr:nvSpPr>
      <xdr:spPr>
        <a:xfrm>
          <a:off x="16052346"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5" name="直線コネクタ 704">
          <a:extLst>
            <a:ext uri="{FF2B5EF4-FFF2-40B4-BE49-F238E27FC236}">
              <a16:creationId xmlns:a16="http://schemas.microsoft.com/office/drawing/2014/main" id="{56BF4C60-24A1-406B-8C8C-4D1FB991EA4A}"/>
            </a:ext>
          </a:extLst>
        </xdr:cNvPr>
        <xdr:cNvCxnSpPr/>
      </xdr:nvCxnSpPr>
      <xdr:spPr>
        <a:xfrm>
          <a:off x="16459200" y="1266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6" name="テキスト ボックス 705">
          <a:extLst>
            <a:ext uri="{FF2B5EF4-FFF2-40B4-BE49-F238E27FC236}">
              <a16:creationId xmlns:a16="http://schemas.microsoft.com/office/drawing/2014/main" id="{57CD1E7B-6F87-4C47-BE11-145F36E57E5C}"/>
            </a:ext>
          </a:extLst>
        </xdr:cNvPr>
        <xdr:cNvSpPr txBox="1"/>
      </xdr:nvSpPr>
      <xdr:spPr>
        <a:xfrm>
          <a:off x="16052346"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a:extLst>
            <a:ext uri="{FF2B5EF4-FFF2-40B4-BE49-F238E27FC236}">
              <a16:creationId xmlns:a16="http://schemas.microsoft.com/office/drawing/2014/main" id="{D35DDA48-1D72-47DC-B8D9-240CD4B056D0}"/>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a:extLst>
            <a:ext uri="{FF2B5EF4-FFF2-40B4-BE49-F238E27FC236}">
              <a16:creationId xmlns:a16="http://schemas.microsoft.com/office/drawing/2014/main" id="{6A6047C1-24C4-4C78-B30D-ED491CBBB6B3}"/>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図書館】&#10;一人当たり面積グラフ枠">
          <a:extLst>
            <a:ext uri="{FF2B5EF4-FFF2-40B4-BE49-F238E27FC236}">
              <a16:creationId xmlns:a16="http://schemas.microsoft.com/office/drawing/2014/main" id="{8C98223F-8B9A-4C2F-97A6-12A4A07C5FC8}"/>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79</xdr:row>
      <xdr:rowOff>49530</xdr:rowOff>
    </xdr:from>
    <xdr:to>
      <xdr:col>116</xdr:col>
      <xdr:colOff>62864</xdr:colOff>
      <xdr:row>85</xdr:row>
      <xdr:rowOff>118111</xdr:rowOff>
    </xdr:to>
    <xdr:cxnSp macro="">
      <xdr:nvCxnSpPr>
        <xdr:cNvPr id="710" name="直線コネクタ 709">
          <a:extLst>
            <a:ext uri="{FF2B5EF4-FFF2-40B4-BE49-F238E27FC236}">
              <a16:creationId xmlns:a16="http://schemas.microsoft.com/office/drawing/2014/main" id="{4D7BDD95-7F64-42AF-9C70-ECCE19F75D51}"/>
            </a:ext>
          </a:extLst>
        </xdr:cNvPr>
        <xdr:cNvCxnSpPr/>
      </xdr:nvCxnSpPr>
      <xdr:spPr>
        <a:xfrm flipV="1">
          <a:off x="19952970" y="12838430"/>
          <a:ext cx="1269" cy="1046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121938</xdr:rowOff>
    </xdr:from>
    <xdr:ext cx="469744" cy="259045"/>
    <xdr:sp macro="" textlink="">
      <xdr:nvSpPr>
        <xdr:cNvPr id="711" name="【図書館】&#10;一人当たり面積最小値テキスト">
          <a:extLst>
            <a:ext uri="{FF2B5EF4-FFF2-40B4-BE49-F238E27FC236}">
              <a16:creationId xmlns:a16="http://schemas.microsoft.com/office/drawing/2014/main" id="{3FC71FCA-40B5-4A3B-8304-693DE82F8436}"/>
            </a:ext>
          </a:extLst>
        </xdr:cNvPr>
        <xdr:cNvSpPr txBox="1"/>
      </xdr:nvSpPr>
      <xdr:spPr>
        <a:xfrm>
          <a:off x="20002500" y="1388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712" name="直線コネクタ 711">
          <a:extLst>
            <a:ext uri="{FF2B5EF4-FFF2-40B4-BE49-F238E27FC236}">
              <a16:creationId xmlns:a16="http://schemas.microsoft.com/office/drawing/2014/main" id="{0118324D-B070-44D5-B2DE-BBF228582B03}"/>
            </a:ext>
          </a:extLst>
        </xdr:cNvPr>
        <xdr:cNvCxnSpPr/>
      </xdr:nvCxnSpPr>
      <xdr:spPr>
        <a:xfrm>
          <a:off x="19878675" y="138849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167657</xdr:rowOff>
    </xdr:from>
    <xdr:ext cx="469744" cy="259045"/>
    <xdr:sp macro="" textlink="">
      <xdr:nvSpPr>
        <xdr:cNvPr id="713" name="【図書館】&#10;一人当たり面積最大値テキスト">
          <a:extLst>
            <a:ext uri="{FF2B5EF4-FFF2-40B4-BE49-F238E27FC236}">
              <a16:creationId xmlns:a16="http://schemas.microsoft.com/office/drawing/2014/main" id="{99BF4B57-EDB5-421E-80C6-C5018BB1C859}"/>
            </a:ext>
          </a:extLst>
        </xdr:cNvPr>
        <xdr:cNvSpPr txBox="1"/>
      </xdr:nvSpPr>
      <xdr:spPr>
        <a:xfrm>
          <a:off x="20002500" y="1263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14" name="直線コネクタ 713">
          <a:extLst>
            <a:ext uri="{FF2B5EF4-FFF2-40B4-BE49-F238E27FC236}">
              <a16:creationId xmlns:a16="http://schemas.microsoft.com/office/drawing/2014/main" id="{89946B4C-7B01-4537-8EF6-FE3D59A5CB6F}"/>
            </a:ext>
          </a:extLst>
        </xdr:cNvPr>
        <xdr:cNvCxnSpPr/>
      </xdr:nvCxnSpPr>
      <xdr:spPr>
        <a:xfrm>
          <a:off x="19878675" y="128384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33038</xdr:rowOff>
    </xdr:from>
    <xdr:ext cx="469744" cy="259045"/>
    <xdr:sp macro="" textlink="">
      <xdr:nvSpPr>
        <xdr:cNvPr id="715" name="【図書館】&#10;一人当たり面積平均値テキスト">
          <a:extLst>
            <a:ext uri="{FF2B5EF4-FFF2-40B4-BE49-F238E27FC236}">
              <a16:creationId xmlns:a16="http://schemas.microsoft.com/office/drawing/2014/main" id="{2CD3CBA1-F911-42C8-8760-39B8E2BA288E}"/>
            </a:ext>
          </a:extLst>
        </xdr:cNvPr>
        <xdr:cNvSpPr txBox="1"/>
      </xdr:nvSpPr>
      <xdr:spPr>
        <a:xfrm>
          <a:off x="20002500" y="13469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716" name="フローチャート: 判断 715">
          <a:extLst>
            <a:ext uri="{FF2B5EF4-FFF2-40B4-BE49-F238E27FC236}">
              <a16:creationId xmlns:a16="http://schemas.microsoft.com/office/drawing/2014/main" id="{119E2D1E-92CB-4C76-A882-1C6153F8A7FA}"/>
            </a:ext>
          </a:extLst>
        </xdr:cNvPr>
        <xdr:cNvSpPr/>
      </xdr:nvSpPr>
      <xdr:spPr>
        <a:xfrm>
          <a:off x="19897725" y="1360868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10161</xdr:rowOff>
    </xdr:from>
    <xdr:to>
      <xdr:col>112</xdr:col>
      <xdr:colOff>38100</xdr:colOff>
      <xdr:row>84</xdr:row>
      <xdr:rowOff>111761</xdr:rowOff>
    </xdr:to>
    <xdr:sp macro="" textlink="">
      <xdr:nvSpPr>
        <xdr:cNvPr id="717" name="フローチャート: 判断 716">
          <a:extLst>
            <a:ext uri="{FF2B5EF4-FFF2-40B4-BE49-F238E27FC236}">
              <a16:creationId xmlns:a16="http://schemas.microsoft.com/office/drawing/2014/main" id="{5B636320-4C5C-45B7-B3AA-127E52C06F2E}"/>
            </a:ext>
          </a:extLst>
        </xdr:cNvPr>
        <xdr:cNvSpPr/>
      </xdr:nvSpPr>
      <xdr:spPr>
        <a:xfrm>
          <a:off x="19154775" y="1360868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10161</xdr:rowOff>
    </xdr:from>
    <xdr:to>
      <xdr:col>107</xdr:col>
      <xdr:colOff>101600</xdr:colOff>
      <xdr:row>84</xdr:row>
      <xdr:rowOff>111761</xdr:rowOff>
    </xdr:to>
    <xdr:sp macro="" textlink="">
      <xdr:nvSpPr>
        <xdr:cNvPr id="718" name="フローチャート: 判断 717">
          <a:extLst>
            <a:ext uri="{FF2B5EF4-FFF2-40B4-BE49-F238E27FC236}">
              <a16:creationId xmlns:a16="http://schemas.microsoft.com/office/drawing/2014/main" id="{E5180CB5-1922-4066-883B-DBE0A65EC88D}"/>
            </a:ext>
          </a:extLst>
        </xdr:cNvPr>
        <xdr:cNvSpPr/>
      </xdr:nvSpPr>
      <xdr:spPr>
        <a:xfrm>
          <a:off x="18345150" y="1360868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19" name="フローチャート: 判断 718">
          <a:extLst>
            <a:ext uri="{FF2B5EF4-FFF2-40B4-BE49-F238E27FC236}">
              <a16:creationId xmlns:a16="http://schemas.microsoft.com/office/drawing/2014/main" id="{09120A65-9AC1-4803-8C08-9F82ADED44DF}"/>
            </a:ext>
          </a:extLst>
        </xdr:cNvPr>
        <xdr:cNvSpPr/>
      </xdr:nvSpPr>
      <xdr:spPr>
        <a:xfrm>
          <a:off x="17554575" y="137064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B7409BA8-0127-4C19-BCD4-32E69F6B7005}"/>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99287443-F6E5-40EE-AB47-D878AA3FA092}"/>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C659D4C-E9C2-4FFE-8BCC-A1312CAC233A}"/>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5410CA2F-15CA-4455-9478-1D5CA9690208}"/>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F8C68278-742D-45E6-89FF-0D95183A6BE1}"/>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725" name="楕円 724">
          <a:extLst>
            <a:ext uri="{FF2B5EF4-FFF2-40B4-BE49-F238E27FC236}">
              <a16:creationId xmlns:a16="http://schemas.microsoft.com/office/drawing/2014/main" id="{CACA9136-483B-4CF3-AC2E-5F04B48363E7}"/>
            </a:ext>
          </a:extLst>
        </xdr:cNvPr>
        <xdr:cNvSpPr/>
      </xdr:nvSpPr>
      <xdr:spPr>
        <a:xfrm>
          <a:off x="19897725" y="1360868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83</xdr:row>
      <xdr:rowOff>160038</xdr:rowOff>
    </xdr:from>
    <xdr:ext cx="469744" cy="259045"/>
    <xdr:sp macro="" textlink="">
      <xdr:nvSpPr>
        <xdr:cNvPr id="726" name="【図書館】&#10;一人当たり面積該当値テキスト">
          <a:extLst>
            <a:ext uri="{FF2B5EF4-FFF2-40B4-BE49-F238E27FC236}">
              <a16:creationId xmlns:a16="http://schemas.microsoft.com/office/drawing/2014/main" id="{2E385655-3BC1-4A38-BA74-0328ABCCFDB4}"/>
            </a:ext>
          </a:extLst>
        </xdr:cNvPr>
        <xdr:cNvSpPr txBox="1"/>
      </xdr:nvSpPr>
      <xdr:spPr>
        <a:xfrm>
          <a:off x="20002500" y="1360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727" name="楕円 726">
          <a:extLst>
            <a:ext uri="{FF2B5EF4-FFF2-40B4-BE49-F238E27FC236}">
              <a16:creationId xmlns:a16="http://schemas.microsoft.com/office/drawing/2014/main" id="{0FA629EC-9872-43CC-A695-5377E9A3902D}"/>
            </a:ext>
          </a:extLst>
        </xdr:cNvPr>
        <xdr:cNvSpPr/>
      </xdr:nvSpPr>
      <xdr:spPr>
        <a:xfrm>
          <a:off x="19154775" y="1360868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60961</xdr:rowOff>
    </xdr:from>
    <xdr:to>
      <xdr:col>116</xdr:col>
      <xdr:colOff>63500</xdr:colOff>
      <xdr:row>84</xdr:row>
      <xdr:rowOff>60961</xdr:rowOff>
    </xdr:to>
    <xdr:cxnSp macro="">
      <xdr:nvCxnSpPr>
        <xdr:cNvPr id="728" name="直線コネクタ 727">
          <a:extLst>
            <a:ext uri="{FF2B5EF4-FFF2-40B4-BE49-F238E27FC236}">
              <a16:creationId xmlns:a16="http://schemas.microsoft.com/office/drawing/2014/main" id="{710F1F73-47AA-449E-826A-83A60CB4BC90}"/>
            </a:ext>
          </a:extLst>
        </xdr:cNvPr>
        <xdr:cNvCxnSpPr/>
      </xdr:nvCxnSpPr>
      <xdr:spPr>
        <a:xfrm>
          <a:off x="19202400" y="13665836"/>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10161</xdr:rowOff>
    </xdr:from>
    <xdr:to>
      <xdr:col>107</xdr:col>
      <xdr:colOff>101600</xdr:colOff>
      <xdr:row>84</xdr:row>
      <xdr:rowOff>111761</xdr:rowOff>
    </xdr:to>
    <xdr:sp macro="" textlink="">
      <xdr:nvSpPr>
        <xdr:cNvPr id="729" name="楕円 728">
          <a:extLst>
            <a:ext uri="{FF2B5EF4-FFF2-40B4-BE49-F238E27FC236}">
              <a16:creationId xmlns:a16="http://schemas.microsoft.com/office/drawing/2014/main" id="{8ED161CB-5ABD-44E8-A321-8CE4996E460E}"/>
            </a:ext>
          </a:extLst>
        </xdr:cNvPr>
        <xdr:cNvSpPr/>
      </xdr:nvSpPr>
      <xdr:spPr>
        <a:xfrm>
          <a:off x="18345150" y="1360868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60961</xdr:rowOff>
    </xdr:from>
    <xdr:to>
      <xdr:col>111</xdr:col>
      <xdr:colOff>177800</xdr:colOff>
      <xdr:row>84</xdr:row>
      <xdr:rowOff>60961</xdr:rowOff>
    </xdr:to>
    <xdr:cxnSp macro="">
      <xdr:nvCxnSpPr>
        <xdr:cNvPr id="730" name="直線コネクタ 729">
          <a:extLst>
            <a:ext uri="{FF2B5EF4-FFF2-40B4-BE49-F238E27FC236}">
              <a16:creationId xmlns:a16="http://schemas.microsoft.com/office/drawing/2014/main" id="{356D943E-1F1F-47AD-9D7B-A8961642FC1F}"/>
            </a:ext>
          </a:extLst>
        </xdr:cNvPr>
        <xdr:cNvCxnSpPr/>
      </xdr:nvCxnSpPr>
      <xdr:spPr>
        <a:xfrm>
          <a:off x="18392775" y="13665836"/>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731" name="楕円 730">
          <a:extLst>
            <a:ext uri="{FF2B5EF4-FFF2-40B4-BE49-F238E27FC236}">
              <a16:creationId xmlns:a16="http://schemas.microsoft.com/office/drawing/2014/main" id="{9D7A21A6-34F7-4D0B-8133-E8AB9DE6CCB7}"/>
            </a:ext>
          </a:extLst>
        </xdr:cNvPr>
        <xdr:cNvSpPr/>
      </xdr:nvSpPr>
      <xdr:spPr>
        <a:xfrm>
          <a:off x="17554575" y="1360868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60961</xdr:rowOff>
    </xdr:from>
    <xdr:to>
      <xdr:col>107</xdr:col>
      <xdr:colOff>50800</xdr:colOff>
      <xdr:row>84</xdr:row>
      <xdr:rowOff>60961</xdr:rowOff>
    </xdr:to>
    <xdr:cxnSp macro="">
      <xdr:nvCxnSpPr>
        <xdr:cNvPr id="732" name="直線コネクタ 731">
          <a:extLst>
            <a:ext uri="{FF2B5EF4-FFF2-40B4-BE49-F238E27FC236}">
              <a16:creationId xmlns:a16="http://schemas.microsoft.com/office/drawing/2014/main" id="{48371032-2C64-4DDD-9F5A-A1C9F629EEDA}"/>
            </a:ext>
          </a:extLst>
        </xdr:cNvPr>
        <xdr:cNvCxnSpPr/>
      </xdr:nvCxnSpPr>
      <xdr:spPr>
        <a:xfrm>
          <a:off x="17602200" y="13665836"/>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102888</xdr:rowOff>
    </xdr:from>
    <xdr:ext cx="469744" cy="259045"/>
    <xdr:sp macro="" textlink="">
      <xdr:nvSpPr>
        <xdr:cNvPr id="733" name="n_1aveValue【図書館】&#10;一人当たり面積">
          <a:extLst>
            <a:ext uri="{FF2B5EF4-FFF2-40B4-BE49-F238E27FC236}">
              <a16:creationId xmlns:a16="http://schemas.microsoft.com/office/drawing/2014/main" id="{EF24BDE1-EF74-4858-9BD6-D2C931194F80}"/>
            </a:ext>
          </a:extLst>
        </xdr:cNvPr>
        <xdr:cNvSpPr txBox="1"/>
      </xdr:nvSpPr>
      <xdr:spPr>
        <a:xfrm>
          <a:off x="18983402" y="1370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102888</xdr:rowOff>
    </xdr:from>
    <xdr:ext cx="469744" cy="259045"/>
    <xdr:sp macro="" textlink="">
      <xdr:nvSpPr>
        <xdr:cNvPr id="734" name="n_2aveValue【図書館】&#10;一人当たり面積">
          <a:extLst>
            <a:ext uri="{FF2B5EF4-FFF2-40B4-BE49-F238E27FC236}">
              <a16:creationId xmlns:a16="http://schemas.microsoft.com/office/drawing/2014/main" id="{CDE6705F-CB49-439D-9E77-EFC04C59173F}"/>
            </a:ext>
          </a:extLst>
        </xdr:cNvPr>
        <xdr:cNvSpPr txBox="1"/>
      </xdr:nvSpPr>
      <xdr:spPr>
        <a:xfrm>
          <a:off x="18183302" y="1370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735" name="n_3aveValue【図書館】&#10;一人当たり面積">
          <a:extLst>
            <a:ext uri="{FF2B5EF4-FFF2-40B4-BE49-F238E27FC236}">
              <a16:creationId xmlns:a16="http://schemas.microsoft.com/office/drawing/2014/main" id="{C968FC3E-4210-400A-9C3C-E8E9DD5E3FDE}"/>
            </a:ext>
          </a:extLst>
        </xdr:cNvPr>
        <xdr:cNvSpPr txBox="1"/>
      </xdr:nvSpPr>
      <xdr:spPr>
        <a:xfrm>
          <a:off x="17383202"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128288</xdr:rowOff>
    </xdr:from>
    <xdr:ext cx="469744" cy="259045"/>
    <xdr:sp macro="" textlink="">
      <xdr:nvSpPr>
        <xdr:cNvPr id="736" name="n_1mainValue【図書館】&#10;一人当たり面積">
          <a:extLst>
            <a:ext uri="{FF2B5EF4-FFF2-40B4-BE49-F238E27FC236}">
              <a16:creationId xmlns:a16="http://schemas.microsoft.com/office/drawing/2014/main" id="{325DC3CE-919C-4F3C-B842-A478E8D2D4C1}"/>
            </a:ext>
          </a:extLst>
        </xdr:cNvPr>
        <xdr:cNvSpPr txBox="1"/>
      </xdr:nvSpPr>
      <xdr:spPr>
        <a:xfrm>
          <a:off x="18983402" y="1340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128288</xdr:rowOff>
    </xdr:from>
    <xdr:ext cx="469744" cy="259045"/>
    <xdr:sp macro="" textlink="">
      <xdr:nvSpPr>
        <xdr:cNvPr id="737" name="n_2mainValue【図書館】&#10;一人当たり面積">
          <a:extLst>
            <a:ext uri="{FF2B5EF4-FFF2-40B4-BE49-F238E27FC236}">
              <a16:creationId xmlns:a16="http://schemas.microsoft.com/office/drawing/2014/main" id="{28AD52E6-1138-46B3-A9F9-D9470571663C}"/>
            </a:ext>
          </a:extLst>
        </xdr:cNvPr>
        <xdr:cNvSpPr txBox="1"/>
      </xdr:nvSpPr>
      <xdr:spPr>
        <a:xfrm>
          <a:off x="18183302" y="1340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128288</xdr:rowOff>
    </xdr:from>
    <xdr:ext cx="469744" cy="259045"/>
    <xdr:sp macro="" textlink="">
      <xdr:nvSpPr>
        <xdr:cNvPr id="738" name="n_3mainValue【図書館】&#10;一人当たり面積">
          <a:extLst>
            <a:ext uri="{FF2B5EF4-FFF2-40B4-BE49-F238E27FC236}">
              <a16:creationId xmlns:a16="http://schemas.microsoft.com/office/drawing/2014/main" id="{6010619E-23F9-4A6A-9B41-6EE46FEE1DD1}"/>
            </a:ext>
          </a:extLst>
        </xdr:cNvPr>
        <xdr:cNvSpPr txBox="1"/>
      </xdr:nvSpPr>
      <xdr:spPr>
        <a:xfrm>
          <a:off x="17383202" y="1340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0C9129E9-D8E7-424F-99B4-D4088DE409D7}"/>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740" name="正方形/長方形 739">
          <a:extLst>
            <a:ext uri="{FF2B5EF4-FFF2-40B4-BE49-F238E27FC236}">
              <a16:creationId xmlns:a16="http://schemas.microsoft.com/office/drawing/2014/main" id="{577D7AC8-7DFC-476C-96C0-B3E228DB1884}"/>
            </a:ext>
          </a:extLst>
        </xdr:cNvPr>
        <xdr:cNvSpPr/>
      </xdr:nvSpPr>
      <xdr:spPr>
        <a:xfrm>
          <a:off x="11658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741" name="正方形/長方形 740">
          <a:extLst>
            <a:ext uri="{FF2B5EF4-FFF2-40B4-BE49-F238E27FC236}">
              <a16:creationId xmlns:a16="http://schemas.microsoft.com/office/drawing/2014/main" id="{A96AABA2-6F9F-4CB1-AE7E-7BD9FB2746B8}"/>
            </a:ext>
          </a:extLst>
        </xdr:cNvPr>
        <xdr:cNvSpPr/>
      </xdr:nvSpPr>
      <xdr:spPr>
        <a:xfrm>
          <a:off x="11658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742" name="正方形/長方形 741">
          <a:extLst>
            <a:ext uri="{FF2B5EF4-FFF2-40B4-BE49-F238E27FC236}">
              <a16:creationId xmlns:a16="http://schemas.microsoft.com/office/drawing/2014/main" id="{4D8E5ED9-0D67-4EA1-818F-3D95EA2CF188}"/>
            </a:ext>
          </a:extLst>
        </xdr:cNvPr>
        <xdr:cNvSpPr/>
      </xdr:nvSpPr>
      <xdr:spPr>
        <a:xfrm>
          <a:off x="13154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743" name="正方形/長方形 742">
          <a:extLst>
            <a:ext uri="{FF2B5EF4-FFF2-40B4-BE49-F238E27FC236}">
              <a16:creationId xmlns:a16="http://schemas.microsoft.com/office/drawing/2014/main" id="{5489AA43-44DA-4AD3-A485-D339C533BAB5}"/>
            </a:ext>
          </a:extLst>
        </xdr:cNvPr>
        <xdr:cNvSpPr/>
      </xdr:nvSpPr>
      <xdr:spPr>
        <a:xfrm>
          <a:off x="13154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D9587B5A-679E-4FCD-B607-0D9AE47B887B}"/>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B8A61F2D-F738-4A53-B85A-C7D6F2485BE8}"/>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88253F8D-8F10-4D41-84E3-9A0674F04B51}"/>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69008082-745E-42B9-80BA-786ABBCFBC1B}"/>
            </a:ext>
          </a:extLst>
        </xdr:cNvPr>
        <xdr:cNvSpPr txBox="1"/>
      </xdr:nvSpPr>
      <xdr:spPr>
        <a:xfrm>
          <a:off x="107945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a:extLst>
            <a:ext uri="{FF2B5EF4-FFF2-40B4-BE49-F238E27FC236}">
              <a16:creationId xmlns:a16="http://schemas.microsoft.com/office/drawing/2014/main" id="{3FE704C5-8B99-4800-838E-02E380A68C76}"/>
            </a:ext>
          </a:extLst>
        </xdr:cNvPr>
        <xdr:cNvCxnSpPr/>
      </xdr:nvCxnSpPr>
      <xdr:spPr>
        <a:xfrm>
          <a:off x="11210925" y="1768520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49" name="テキスト ボックス 748">
          <a:extLst>
            <a:ext uri="{FF2B5EF4-FFF2-40B4-BE49-F238E27FC236}">
              <a16:creationId xmlns:a16="http://schemas.microsoft.com/office/drawing/2014/main" id="{E5F44A69-A77E-4F84-BA5B-739AABAADE9C}"/>
            </a:ext>
          </a:extLst>
        </xdr:cNvPr>
        <xdr:cNvSpPr txBox="1"/>
      </xdr:nvSpPr>
      <xdr:spPr>
        <a:xfrm>
          <a:off x="10845966" y="1755568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a:extLst>
            <a:ext uri="{FF2B5EF4-FFF2-40B4-BE49-F238E27FC236}">
              <a16:creationId xmlns:a16="http://schemas.microsoft.com/office/drawing/2014/main" id="{5C1DD400-9625-41D7-BBD5-4154FACE24D9}"/>
            </a:ext>
          </a:extLst>
        </xdr:cNvPr>
        <xdr:cNvCxnSpPr/>
      </xdr:nvCxnSpPr>
      <xdr:spPr>
        <a:xfrm>
          <a:off x="11210925" y="1737450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a:extLst>
            <a:ext uri="{FF2B5EF4-FFF2-40B4-BE49-F238E27FC236}">
              <a16:creationId xmlns:a16="http://schemas.microsoft.com/office/drawing/2014/main" id="{37708ABD-8FCC-4188-8732-294274B027FE}"/>
            </a:ext>
          </a:extLst>
        </xdr:cNvPr>
        <xdr:cNvSpPr txBox="1"/>
      </xdr:nvSpPr>
      <xdr:spPr>
        <a:xfrm>
          <a:off x="10845966" y="172481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a:extLst>
            <a:ext uri="{FF2B5EF4-FFF2-40B4-BE49-F238E27FC236}">
              <a16:creationId xmlns:a16="http://schemas.microsoft.com/office/drawing/2014/main" id="{0F326515-1187-4473-8C1B-25F8D75246F0}"/>
            </a:ext>
          </a:extLst>
        </xdr:cNvPr>
        <xdr:cNvCxnSpPr/>
      </xdr:nvCxnSpPr>
      <xdr:spPr>
        <a:xfrm>
          <a:off x="11210925" y="1706698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a:extLst>
            <a:ext uri="{FF2B5EF4-FFF2-40B4-BE49-F238E27FC236}">
              <a16:creationId xmlns:a16="http://schemas.microsoft.com/office/drawing/2014/main" id="{49B20F92-F5EC-43F5-8A8F-65380BD627B1}"/>
            </a:ext>
          </a:extLst>
        </xdr:cNvPr>
        <xdr:cNvSpPr txBox="1"/>
      </xdr:nvSpPr>
      <xdr:spPr>
        <a:xfrm>
          <a:off x="10845966" y="169374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a:extLst>
            <a:ext uri="{FF2B5EF4-FFF2-40B4-BE49-F238E27FC236}">
              <a16:creationId xmlns:a16="http://schemas.microsoft.com/office/drawing/2014/main" id="{C66989D3-34F7-49B7-8F48-ADE24312F1AD}"/>
            </a:ext>
          </a:extLst>
        </xdr:cNvPr>
        <xdr:cNvCxnSpPr/>
      </xdr:nvCxnSpPr>
      <xdr:spPr>
        <a:xfrm>
          <a:off x="11210925" y="1676581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a:extLst>
            <a:ext uri="{FF2B5EF4-FFF2-40B4-BE49-F238E27FC236}">
              <a16:creationId xmlns:a16="http://schemas.microsoft.com/office/drawing/2014/main" id="{CE516E7C-9308-4FE0-BB6D-010891D1D6E9}"/>
            </a:ext>
          </a:extLst>
        </xdr:cNvPr>
        <xdr:cNvSpPr txBox="1"/>
      </xdr:nvSpPr>
      <xdr:spPr>
        <a:xfrm>
          <a:off x="10845966" y="166299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a:extLst>
            <a:ext uri="{FF2B5EF4-FFF2-40B4-BE49-F238E27FC236}">
              <a16:creationId xmlns:a16="http://schemas.microsoft.com/office/drawing/2014/main" id="{82557514-4E5C-4AE9-A628-73FDC5620793}"/>
            </a:ext>
          </a:extLst>
        </xdr:cNvPr>
        <xdr:cNvCxnSpPr/>
      </xdr:nvCxnSpPr>
      <xdr:spPr>
        <a:xfrm>
          <a:off x="11210925" y="164582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a:extLst>
            <a:ext uri="{FF2B5EF4-FFF2-40B4-BE49-F238E27FC236}">
              <a16:creationId xmlns:a16="http://schemas.microsoft.com/office/drawing/2014/main" id="{B560FC0F-5C2A-4759-BD40-BB9D9861CB93}"/>
            </a:ext>
          </a:extLst>
        </xdr:cNvPr>
        <xdr:cNvSpPr txBox="1"/>
      </xdr:nvSpPr>
      <xdr:spPr>
        <a:xfrm>
          <a:off x="10845966" y="163192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a:extLst>
            <a:ext uri="{FF2B5EF4-FFF2-40B4-BE49-F238E27FC236}">
              <a16:creationId xmlns:a16="http://schemas.microsoft.com/office/drawing/2014/main" id="{384BB5C9-41F7-453F-A24F-EF17F9B2B057}"/>
            </a:ext>
          </a:extLst>
        </xdr:cNvPr>
        <xdr:cNvCxnSpPr/>
      </xdr:nvCxnSpPr>
      <xdr:spPr>
        <a:xfrm>
          <a:off x="11210925" y="1614759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59" name="テキスト ボックス 758">
          <a:extLst>
            <a:ext uri="{FF2B5EF4-FFF2-40B4-BE49-F238E27FC236}">
              <a16:creationId xmlns:a16="http://schemas.microsoft.com/office/drawing/2014/main" id="{ABB6AF62-1D6D-491C-8AA2-28954FF81AB5}"/>
            </a:ext>
          </a:extLst>
        </xdr:cNvPr>
        <xdr:cNvSpPr txBox="1"/>
      </xdr:nvSpPr>
      <xdr:spPr>
        <a:xfrm>
          <a:off x="10845966" y="160117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3C7C6E10-F09D-4B0D-B5B1-FE99C5E15C06}"/>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1" name="テキスト ボックス 760">
          <a:extLst>
            <a:ext uri="{FF2B5EF4-FFF2-40B4-BE49-F238E27FC236}">
              <a16:creationId xmlns:a16="http://schemas.microsoft.com/office/drawing/2014/main" id="{FA6DAE0D-842B-41DD-B29F-7BC7D6D88280}"/>
            </a:ext>
          </a:extLst>
        </xdr:cNvPr>
        <xdr:cNvSpPr txBox="1"/>
      </xdr:nvSpPr>
      <xdr:spPr>
        <a:xfrm>
          <a:off x="10845966"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博物館】&#10;有形固定資産減価償却率グラフ枠">
          <a:extLst>
            <a:ext uri="{FF2B5EF4-FFF2-40B4-BE49-F238E27FC236}">
              <a16:creationId xmlns:a16="http://schemas.microsoft.com/office/drawing/2014/main" id="{B9BF3DCB-4F8E-4B84-BD5A-089EC1A3522E}"/>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99</xdr:row>
      <xdr:rowOff>146413</xdr:rowOff>
    </xdr:from>
    <xdr:to>
      <xdr:col>85</xdr:col>
      <xdr:colOff>126364</xdr:colOff>
      <xdr:row>108</xdr:row>
      <xdr:rowOff>125186</xdr:rowOff>
    </xdr:to>
    <xdr:cxnSp macro="">
      <xdr:nvCxnSpPr>
        <xdr:cNvPr id="763" name="直線コネクタ 762">
          <a:extLst>
            <a:ext uri="{FF2B5EF4-FFF2-40B4-BE49-F238E27FC236}">
              <a16:creationId xmlns:a16="http://schemas.microsoft.com/office/drawing/2014/main" id="{9A4E142B-1313-46A7-8E81-1FC1E424A529}"/>
            </a:ext>
          </a:extLst>
        </xdr:cNvPr>
        <xdr:cNvCxnSpPr/>
      </xdr:nvCxnSpPr>
      <xdr:spPr>
        <a:xfrm flipV="1">
          <a:off x="14695170" y="16173813"/>
          <a:ext cx="1269" cy="1436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108</xdr:row>
      <xdr:rowOff>129013</xdr:rowOff>
    </xdr:from>
    <xdr:ext cx="405111" cy="259045"/>
    <xdr:sp macro="" textlink="">
      <xdr:nvSpPr>
        <xdr:cNvPr id="764" name="【博物館】&#10;有形固定資産減価償却率最小値テキスト">
          <a:extLst>
            <a:ext uri="{FF2B5EF4-FFF2-40B4-BE49-F238E27FC236}">
              <a16:creationId xmlns:a16="http://schemas.microsoft.com/office/drawing/2014/main" id="{7D5261BE-A610-46BA-B745-7C5639FB91CA}"/>
            </a:ext>
          </a:extLst>
        </xdr:cNvPr>
        <xdr:cNvSpPr txBox="1"/>
      </xdr:nvSpPr>
      <xdr:spPr>
        <a:xfrm>
          <a:off x="14744700" y="1761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125186</xdr:rowOff>
    </xdr:from>
    <xdr:to>
      <xdr:col>86</xdr:col>
      <xdr:colOff>25400</xdr:colOff>
      <xdr:row>108</xdr:row>
      <xdr:rowOff>125186</xdr:rowOff>
    </xdr:to>
    <xdr:cxnSp macro="">
      <xdr:nvCxnSpPr>
        <xdr:cNvPr id="765" name="直線コネクタ 764">
          <a:extLst>
            <a:ext uri="{FF2B5EF4-FFF2-40B4-BE49-F238E27FC236}">
              <a16:creationId xmlns:a16="http://schemas.microsoft.com/office/drawing/2014/main" id="{0EB9291F-47B8-4488-A9CA-9A49DF912D27}"/>
            </a:ext>
          </a:extLst>
        </xdr:cNvPr>
        <xdr:cNvCxnSpPr/>
      </xdr:nvCxnSpPr>
      <xdr:spPr>
        <a:xfrm>
          <a:off x="14611350" y="176099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93090</xdr:rowOff>
    </xdr:from>
    <xdr:ext cx="405111" cy="259045"/>
    <xdr:sp macro="" textlink="">
      <xdr:nvSpPr>
        <xdr:cNvPr id="766" name="【博物館】&#10;有形固定資産減価償却率最大値テキスト">
          <a:extLst>
            <a:ext uri="{FF2B5EF4-FFF2-40B4-BE49-F238E27FC236}">
              <a16:creationId xmlns:a16="http://schemas.microsoft.com/office/drawing/2014/main" id="{F99E9AFC-D65B-4E6E-A020-649249AA255F}"/>
            </a:ext>
          </a:extLst>
        </xdr:cNvPr>
        <xdr:cNvSpPr txBox="1"/>
      </xdr:nvSpPr>
      <xdr:spPr>
        <a:xfrm>
          <a:off x="14744700" y="15961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146413</xdr:rowOff>
    </xdr:from>
    <xdr:to>
      <xdr:col>86</xdr:col>
      <xdr:colOff>25400</xdr:colOff>
      <xdr:row>99</xdr:row>
      <xdr:rowOff>146413</xdr:rowOff>
    </xdr:to>
    <xdr:cxnSp macro="">
      <xdr:nvCxnSpPr>
        <xdr:cNvPr id="767" name="直線コネクタ 766">
          <a:extLst>
            <a:ext uri="{FF2B5EF4-FFF2-40B4-BE49-F238E27FC236}">
              <a16:creationId xmlns:a16="http://schemas.microsoft.com/office/drawing/2014/main" id="{F18B239B-1CE7-4440-A253-22104F97953F}"/>
            </a:ext>
          </a:extLst>
        </xdr:cNvPr>
        <xdr:cNvCxnSpPr/>
      </xdr:nvCxnSpPr>
      <xdr:spPr>
        <a:xfrm>
          <a:off x="14611350" y="1617381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101</xdr:row>
      <xdr:rowOff>103432</xdr:rowOff>
    </xdr:from>
    <xdr:ext cx="405111" cy="259045"/>
    <xdr:sp macro="" textlink="">
      <xdr:nvSpPr>
        <xdr:cNvPr id="768" name="【博物館】&#10;有形固定資産減価償却率平均値テキスト">
          <a:extLst>
            <a:ext uri="{FF2B5EF4-FFF2-40B4-BE49-F238E27FC236}">
              <a16:creationId xmlns:a16="http://schemas.microsoft.com/office/drawing/2014/main" id="{501CD6B7-893D-4938-8AB0-F2FDAA5D8FAD}"/>
            </a:ext>
          </a:extLst>
        </xdr:cNvPr>
        <xdr:cNvSpPr txBox="1"/>
      </xdr:nvSpPr>
      <xdr:spPr>
        <a:xfrm>
          <a:off x="14744700" y="16461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125005</xdr:rowOff>
    </xdr:from>
    <xdr:to>
      <xdr:col>85</xdr:col>
      <xdr:colOff>177800</xdr:colOff>
      <xdr:row>102</xdr:row>
      <xdr:rowOff>55155</xdr:rowOff>
    </xdr:to>
    <xdr:sp macro="" textlink="">
      <xdr:nvSpPr>
        <xdr:cNvPr id="769" name="フローチャート: 判断 768">
          <a:extLst>
            <a:ext uri="{FF2B5EF4-FFF2-40B4-BE49-F238E27FC236}">
              <a16:creationId xmlns:a16="http://schemas.microsoft.com/office/drawing/2014/main" id="{293B091B-FB17-429C-82E0-DB0C098D9505}"/>
            </a:ext>
          </a:extLst>
        </xdr:cNvPr>
        <xdr:cNvSpPr/>
      </xdr:nvSpPr>
      <xdr:spPr>
        <a:xfrm>
          <a:off x="14649450" y="1647625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100</xdr:row>
      <xdr:rowOff>162561</xdr:rowOff>
    </xdr:from>
    <xdr:to>
      <xdr:col>81</xdr:col>
      <xdr:colOff>101600</xdr:colOff>
      <xdr:row>101</xdr:row>
      <xdr:rowOff>92711</xdr:rowOff>
    </xdr:to>
    <xdr:sp macro="" textlink="">
      <xdr:nvSpPr>
        <xdr:cNvPr id="770" name="フローチャート: 判断 769">
          <a:extLst>
            <a:ext uri="{FF2B5EF4-FFF2-40B4-BE49-F238E27FC236}">
              <a16:creationId xmlns:a16="http://schemas.microsoft.com/office/drawing/2014/main" id="{05E8AEC2-F129-4DC1-9EB9-C767635EBF7D}"/>
            </a:ext>
          </a:extLst>
        </xdr:cNvPr>
        <xdr:cNvSpPr/>
      </xdr:nvSpPr>
      <xdr:spPr>
        <a:xfrm>
          <a:off x="13887450" y="1635188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84182</xdr:rowOff>
    </xdr:from>
    <xdr:to>
      <xdr:col>76</xdr:col>
      <xdr:colOff>165100</xdr:colOff>
      <xdr:row>101</xdr:row>
      <xdr:rowOff>14332</xdr:rowOff>
    </xdr:to>
    <xdr:sp macro="" textlink="">
      <xdr:nvSpPr>
        <xdr:cNvPr id="771" name="フローチャート: 判断 770">
          <a:extLst>
            <a:ext uri="{FF2B5EF4-FFF2-40B4-BE49-F238E27FC236}">
              <a16:creationId xmlns:a16="http://schemas.microsoft.com/office/drawing/2014/main" id="{5AE0127B-6135-4A0B-A3FE-1198CDDC2890}"/>
            </a:ext>
          </a:extLst>
        </xdr:cNvPr>
        <xdr:cNvSpPr/>
      </xdr:nvSpPr>
      <xdr:spPr>
        <a:xfrm>
          <a:off x="13096875" y="16279857"/>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100</xdr:row>
      <xdr:rowOff>129902</xdr:rowOff>
    </xdr:from>
    <xdr:to>
      <xdr:col>72</xdr:col>
      <xdr:colOff>38100</xdr:colOff>
      <xdr:row>101</xdr:row>
      <xdr:rowOff>60052</xdr:rowOff>
    </xdr:to>
    <xdr:sp macro="" textlink="">
      <xdr:nvSpPr>
        <xdr:cNvPr id="772" name="フローチャート: 判断 771">
          <a:extLst>
            <a:ext uri="{FF2B5EF4-FFF2-40B4-BE49-F238E27FC236}">
              <a16:creationId xmlns:a16="http://schemas.microsoft.com/office/drawing/2014/main" id="{2E627589-B478-41B3-A446-A31AB4E9740B}"/>
            </a:ext>
          </a:extLst>
        </xdr:cNvPr>
        <xdr:cNvSpPr/>
      </xdr:nvSpPr>
      <xdr:spPr>
        <a:xfrm>
          <a:off x="12296775" y="1631922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DDC90EDD-09A2-45D5-91DE-1BC9FCCE9713}"/>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C5FB2000-F124-433D-BEC8-6D754B75AA44}"/>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C542D89F-9747-431E-B7FD-B942E69A9936}"/>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98F9AD4C-6635-486C-99A5-3EE8AB58D246}"/>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4E722A22-7FC8-4382-9C26-ABEEA30C1C3A}"/>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82550</xdr:rowOff>
    </xdr:from>
    <xdr:to>
      <xdr:col>85</xdr:col>
      <xdr:colOff>177800</xdr:colOff>
      <xdr:row>102</xdr:row>
      <xdr:rowOff>12700</xdr:rowOff>
    </xdr:to>
    <xdr:sp macro="" textlink="">
      <xdr:nvSpPr>
        <xdr:cNvPr id="778" name="楕円 777">
          <a:extLst>
            <a:ext uri="{FF2B5EF4-FFF2-40B4-BE49-F238E27FC236}">
              <a16:creationId xmlns:a16="http://schemas.microsoft.com/office/drawing/2014/main" id="{6ECEF5FB-A449-4EB5-B7F8-D62FF428E2B8}"/>
            </a:ext>
          </a:extLst>
        </xdr:cNvPr>
        <xdr:cNvSpPr/>
      </xdr:nvSpPr>
      <xdr:spPr>
        <a:xfrm>
          <a:off x="14649450" y="164401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100</xdr:row>
      <xdr:rowOff>105427</xdr:rowOff>
    </xdr:from>
    <xdr:ext cx="405111" cy="259045"/>
    <xdr:sp macro="" textlink="">
      <xdr:nvSpPr>
        <xdr:cNvPr id="779" name="【博物館】&#10;有形固定資産減価償却率該当値テキスト">
          <a:extLst>
            <a:ext uri="{FF2B5EF4-FFF2-40B4-BE49-F238E27FC236}">
              <a16:creationId xmlns:a16="http://schemas.microsoft.com/office/drawing/2014/main" id="{7A61787A-4AC6-4B92-9899-0E7078430C17}"/>
            </a:ext>
          </a:extLst>
        </xdr:cNvPr>
        <xdr:cNvSpPr txBox="1"/>
      </xdr:nvSpPr>
      <xdr:spPr>
        <a:xfrm>
          <a:off x="14744700" y="1629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27032</xdr:rowOff>
    </xdr:from>
    <xdr:to>
      <xdr:col>81</xdr:col>
      <xdr:colOff>101600</xdr:colOff>
      <xdr:row>101</xdr:row>
      <xdr:rowOff>128632</xdr:rowOff>
    </xdr:to>
    <xdr:sp macro="" textlink="">
      <xdr:nvSpPr>
        <xdr:cNvPr id="780" name="楕円 779">
          <a:extLst>
            <a:ext uri="{FF2B5EF4-FFF2-40B4-BE49-F238E27FC236}">
              <a16:creationId xmlns:a16="http://schemas.microsoft.com/office/drawing/2014/main" id="{05EA9C1F-800B-4A5C-A596-AB41E1902BAE}"/>
            </a:ext>
          </a:extLst>
        </xdr:cNvPr>
        <xdr:cNvSpPr/>
      </xdr:nvSpPr>
      <xdr:spPr>
        <a:xfrm>
          <a:off x="13887450" y="1638463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77832</xdr:rowOff>
    </xdr:from>
    <xdr:to>
      <xdr:col>85</xdr:col>
      <xdr:colOff>127000</xdr:colOff>
      <xdr:row>101</xdr:row>
      <xdr:rowOff>133350</xdr:rowOff>
    </xdr:to>
    <xdr:cxnSp macro="">
      <xdr:nvCxnSpPr>
        <xdr:cNvPr id="781" name="直線コネクタ 780">
          <a:extLst>
            <a:ext uri="{FF2B5EF4-FFF2-40B4-BE49-F238E27FC236}">
              <a16:creationId xmlns:a16="http://schemas.microsoft.com/office/drawing/2014/main" id="{9E569456-9391-459B-9D99-02E5B8B45AD2}"/>
            </a:ext>
          </a:extLst>
        </xdr:cNvPr>
        <xdr:cNvCxnSpPr/>
      </xdr:nvCxnSpPr>
      <xdr:spPr>
        <a:xfrm>
          <a:off x="13935075" y="16432257"/>
          <a:ext cx="762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169092</xdr:rowOff>
    </xdr:from>
    <xdr:to>
      <xdr:col>76</xdr:col>
      <xdr:colOff>165100</xdr:colOff>
      <xdr:row>101</xdr:row>
      <xdr:rowOff>99242</xdr:rowOff>
    </xdr:to>
    <xdr:sp macro="" textlink="">
      <xdr:nvSpPr>
        <xdr:cNvPr id="782" name="楕円 781">
          <a:extLst>
            <a:ext uri="{FF2B5EF4-FFF2-40B4-BE49-F238E27FC236}">
              <a16:creationId xmlns:a16="http://schemas.microsoft.com/office/drawing/2014/main" id="{593F9FFA-A599-4DFB-9165-1D9BFF408858}"/>
            </a:ext>
          </a:extLst>
        </xdr:cNvPr>
        <xdr:cNvSpPr/>
      </xdr:nvSpPr>
      <xdr:spPr>
        <a:xfrm>
          <a:off x="13096875" y="1635206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48442</xdr:rowOff>
    </xdr:from>
    <xdr:to>
      <xdr:col>81</xdr:col>
      <xdr:colOff>50800</xdr:colOff>
      <xdr:row>101</xdr:row>
      <xdr:rowOff>77832</xdr:rowOff>
    </xdr:to>
    <xdr:cxnSp macro="">
      <xdr:nvCxnSpPr>
        <xdr:cNvPr id="783" name="直線コネクタ 782">
          <a:extLst>
            <a:ext uri="{FF2B5EF4-FFF2-40B4-BE49-F238E27FC236}">
              <a16:creationId xmlns:a16="http://schemas.microsoft.com/office/drawing/2014/main" id="{73E7C216-5D4E-4688-9474-4B0064627C9B}"/>
            </a:ext>
          </a:extLst>
        </xdr:cNvPr>
        <xdr:cNvCxnSpPr/>
      </xdr:nvCxnSpPr>
      <xdr:spPr>
        <a:xfrm>
          <a:off x="13144500" y="16399692"/>
          <a:ext cx="790575" cy="3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107043</xdr:rowOff>
    </xdr:from>
    <xdr:to>
      <xdr:col>72</xdr:col>
      <xdr:colOff>38100</xdr:colOff>
      <xdr:row>101</xdr:row>
      <xdr:rowOff>37193</xdr:rowOff>
    </xdr:to>
    <xdr:sp macro="" textlink="">
      <xdr:nvSpPr>
        <xdr:cNvPr id="784" name="楕円 783">
          <a:extLst>
            <a:ext uri="{FF2B5EF4-FFF2-40B4-BE49-F238E27FC236}">
              <a16:creationId xmlns:a16="http://schemas.microsoft.com/office/drawing/2014/main" id="{B90EF9D1-F021-4AFC-9B95-18335E5DDE78}"/>
            </a:ext>
          </a:extLst>
        </xdr:cNvPr>
        <xdr:cNvSpPr/>
      </xdr:nvSpPr>
      <xdr:spPr>
        <a:xfrm>
          <a:off x="12296775" y="1629636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157843</xdr:rowOff>
    </xdr:from>
    <xdr:to>
      <xdr:col>76</xdr:col>
      <xdr:colOff>114300</xdr:colOff>
      <xdr:row>101</xdr:row>
      <xdr:rowOff>48442</xdr:rowOff>
    </xdr:to>
    <xdr:cxnSp macro="">
      <xdr:nvCxnSpPr>
        <xdr:cNvPr id="785" name="直線コネクタ 784">
          <a:extLst>
            <a:ext uri="{FF2B5EF4-FFF2-40B4-BE49-F238E27FC236}">
              <a16:creationId xmlns:a16="http://schemas.microsoft.com/office/drawing/2014/main" id="{91F55F3E-3B26-4C3D-85E1-B5EEEAD75254}"/>
            </a:ext>
          </a:extLst>
        </xdr:cNvPr>
        <xdr:cNvCxnSpPr/>
      </xdr:nvCxnSpPr>
      <xdr:spPr>
        <a:xfrm>
          <a:off x="12344400" y="16353518"/>
          <a:ext cx="800100" cy="4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109238</xdr:rowOff>
    </xdr:from>
    <xdr:ext cx="405111" cy="259045"/>
    <xdr:sp macro="" textlink="">
      <xdr:nvSpPr>
        <xdr:cNvPr id="786" name="n_1aveValue【博物館】&#10;有形固定資産減価償却率">
          <a:extLst>
            <a:ext uri="{FF2B5EF4-FFF2-40B4-BE49-F238E27FC236}">
              <a16:creationId xmlns:a16="http://schemas.microsoft.com/office/drawing/2014/main" id="{95F39A2D-AD9E-4090-B4D2-74EC98EDBDFF}"/>
            </a:ext>
          </a:extLst>
        </xdr:cNvPr>
        <xdr:cNvSpPr txBox="1"/>
      </xdr:nvSpPr>
      <xdr:spPr>
        <a:xfrm>
          <a:off x="13745219" y="1613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30859</xdr:rowOff>
    </xdr:from>
    <xdr:ext cx="405111" cy="259045"/>
    <xdr:sp macro="" textlink="">
      <xdr:nvSpPr>
        <xdr:cNvPr id="787" name="n_2aveValue【博物館】&#10;有形固定資産減価償却率">
          <a:extLst>
            <a:ext uri="{FF2B5EF4-FFF2-40B4-BE49-F238E27FC236}">
              <a16:creationId xmlns:a16="http://schemas.microsoft.com/office/drawing/2014/main" id="{7861CF3E-77FC-4E75-852F-3F9F22D06D5F}"/>
            </a:ext>
          </a:extLst>
        </xdr:cNvPr>
        <xdr:cNvSpPr txBox="1"/>
      </xdr:nvSpPr>
      <xdr:spPr>
        <a:xfrm>
          <a:off x="12964169" y="16058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51179</xdr:rowOff>
    </xdr:from>
    <xdr:ext cx="405111" cy="259045"/>
    <xdr:sp macro="" textlink="">
      <xdr:nvSpPr>
        <xdr:cNvPr id="788" name="n_3aveValue【博物館】&#10;有形固定資産減価償却率">
          <a:extLst>
            <a:ext uri="{FF2B5EF4-FFF2-40B4-BE49-F238E27FC236}">
              <a16:creationId xmlns:a16="http://schemas.microsoft.com/office/drawing/2014/main" id="{673438E5-2559-4AD0-90BB-0A7929293118}"/>
            </a:ext>
          </a:extLst>
        </xdr:cNvPr>
        <xdr:cNvSpPr txBox="1"/>
      </xdr:nvSpPr>
      <xdr:spPr>
        <a:xfrm>
          <a:off x="12164069" y="1640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119759</xdr:rowOff>
    </xdr:from>
    <xdr:ext cx="405111" cy="259045"/>
    <xdr:sp macro="" textlink="">
      <xdr:nvSpPr>
        <xdr:cNvPr id="789" name="n_1mainValue【博物館】&#10;有形固定資産減価償却率">
          <a:extLst>
            <a:ext uri="{FF2B5EF4-FFF2-40B4-BE49-F238E27FC236}">
              <a16:creationId xmlns:a16="http://schemas.microsoft.com/office/drawing/2014/main" id="{8B1A26F8-D303-4F01-91AD-364815B1ED2F}"/>
            </a:ext>
          </a:extLst>
        </xdr:cNvPr>
        <xdr:cNvSpPr txBox="1"/>
      </xdr:nvSpPr>
      <xdr:spPr>
        <a:xfrm>
          <a:off x="13745219" y="1647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90369</xdr:rowOff>
    </xdr:from>
    <xdr:ext cx="405111" cy="259045"/>
    <xdr:sp macro="" textlink="">
      <xdr:nvSpPr>
        <xdr:cNvPr id="790" name="n_2mainValue【博物館】&#10;有形固定資産減価償却率">
          <a:extLst>
            <a:ext uri="{FF2B5EF4-FFF2-40B4-BE49-F238E27FC236}">
              <a16:creationId xmlns:a16="http://schemas.microsoft.com/office/drawing/2014/main" id="{13A6C1CF-019B-4BFD-8525-07591348715B}"/>
            </a:ext>
          </a:extLst>
        </xdr:cNvPr>
        <xdr:cNvSpPr txBox="1"/>
      </xdr:nvSpPr>
      <xdr:spPr>
        <a:xfrm>
          <a:off x="12964169" y="16441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53720</xdr:rowOff>
    </xdr:from>
    <xdr:ext cx="405111" cy="259045"/>
    <xdr:sp macro="" textlink="">
      <xdr:nvSpPr>
        <xdr:cNvPr id="791" name="n_3mainValue【博物館】&#10;有形固定資産減価償却率">
          <a:extLst>
            <a:ext uri="{FF2B5EF4-FFF2-40B4-BE49-F238E27FC236}">
              <a16:creationId xmlns:a16="http://schemas.microsoft.com/office/drawing/2014/main" id="{BA45F39C-FF09-4D30-8B13-42E55F28477D}"/>
            </a:ext>
          </a:extLst>
        </xdr:cNvPr>
        <xdr:cNvSpPr txBox="1"/>
      </xdr:nvSpPr>
      <xdr:spPr>
        <a:xfrm>
          <a:off x="12164069" y="1608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a:extLst>
            <a:ext uri="{FF2B5EF4-FFF2-40B4-BE49-F238E27FC236}">
              <a16:creationId xmlns:a16="http://schemas.microsoft.com/office/drawing/2014/main" id="{E1136DC3-1B60-4A95-BAC5-941FC9388CBE}"/>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793" name="正方形/長方形 792">
          <a:extLst>
            <a:ext uri="{FF2B5EF4-FFF2-40B4-BE49-F238E27FC236}">
              <a16:creationId xmlns:a16="http://schemas.microsoft.com/office/drawing/2014/main" id="{45B8004F-8DE3-432A-A81C-867E4093A14A}"/>
            </a:ext>
          </a:extLst>
        </xdr:cNvPr>
        <xdr:cNvSpPr/>
      </xdr:nvSpPr>
      <xdr:spPr>
        <a:xfrm>
          <a:off x="169259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794" name="正方形/長方形 793">
          <a:extLst>
            <a:ext uri="{FF2B5EF4-FFF2-40B4-BE49-F238E27FC236}">
              <a16:creationId xmlns:a16="http://schemas.microsoft.com/office/drawing/2014/main" id="{3E52A072-19B9-4749-9A71-676AE0CEB189}"/>
            </a:ext>
          </a:extLst>
        </xdr:cNvPr>
        <xdr:cNvSpPr/>
      </xdr:nvSpPr>
      <xdr:spPr>
        <a:xfrm>
          <a:off x="169259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795" name="正方形/長方形 794">
          <a:extLst>
            <a:ext uri="{FF2B5EF4-FFF2-40B4-BE49-F238E27FC236}">
              <a16:creationId xmlns:a16="http://schemas.microsoft.com/office/drawing/2014/main" id="{CD2E15A8-CC47-4CBE-A290-2AD99F055419}"/>
            </a:ext>
          </a:extLst>
        </xdr:cNvPr>
        <xdr:cNvSpPr/>
      </xdr:nvSpPr>
      <xdr:spPr>
        <a:xfrm>
          <a:off x="1841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796" name="正方形/長方形 795">
          <a:extLst>
            <a:ext uri="{FF2B5EF4-FFF2-40B4-BE49-F238E27FC236}">
              <a16:creationId xmlns:a16="http://schemas.microsoft.com/office/drawing/2014/main" id="{BB46B8D3-204E-4E1D-A960-6F4FCA04AA97}"/>
            </a:ext>
          </a:extLst>
        </xdr:cNvPr>
        <xdr:cNvSpPr/>
      </xdr:nvSpPr>
      <xdr:spPr>
        <a:xfrm>
          <a:off x="1841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a:extLst>
            <a:ext uri="{FF2B5EF4-FFF2-40B4-BE49-F238E27FC236}">
              <a16:creationId xmlns:a16="http://schemas.microsoft.com/office/drawing/2014/main" id="{D29DAACA-07A2-464F-A566-9502B83305AD}"/>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a:extLst>
            <a:ext uri="{FF2B5EF4-FFF2-40B4-BE49-F238E27FC236}">
              <a16:creationId xmlns:a16="http://schemas.microsoft.com/office/drawing/2014/main" id="{98C075EA-0CF1-41CC-9E8E-DB248A7291E5}"/>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a:extLst>
            <a:ext uri="{FF2B5EF4-FFF2-40B4-BE49-F238E27FC236}">
              <a16:creationId xmlns:a16="http://schemas.microsoft.com/office/drawing/2014/main" id="{19B961F3-AAED-4645-81F3-426A42193EAC}"/>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0" name="テキスト ボックス 799">
          <a:extLst>
            <a:ext uri="{FF2B5EF4-FFF2-40B4-BE49-F238E27FC236}">
              <a16:creationId xmlns:a16="http://schemas.microsoft.com/office/drawing/2014/main" id="{54954017-0704-4330-BA79-5B23910DC2BC}"/>
            </a:ext>
          </a:extLst>
        </xdr:cNvPr>
        <xdr:cNvSpPr txBox="1"/>
      </xdr:nvSpPr>
      <xdr:spPr>
        <a:xfrm>
          <a:off x="160523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01" name="直線コネクタ 800">
          <a:extLst>
            <a:ext uri="{FF2B5EF4-FFF2-40B4-BE49-F238E27FC236}">
              <a16:creationId xmlns:a16="http://schemas.microsoft.com/office/drawing/2014/main" id="{DE170E19-7A81-4854-B9B8-DB0B5ADD3949}"/>
            </a:ext>
          </a:extLst>
        </xdr:cNvPr>
        <xdr:cNvCxnSpPr/>
      </xdr:nvCxnSpPr>
      <xdr:spPr>
        <a:xfrm>
          <a:off x="164592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2" name="テキスト ボックス 801">
          <a:extLst>
            <a:ext uri="{FF2B5EF4-FFF2-40B4-BE49-F238E27FC236}">
              <a16:creationId xmlns:a16="http://schemas.microsoft.com/office/drawing/2014/main" id="{465FED19-E448-468C-AAE8-837F33FAE476}"/>
            </a:ext>
          </a:extLst>
        </xdr:cNvPr>
        <xdr:cNvSpPr txBox="1"/>
      </xdr:nvSpPr>
      <xdr:spPr>
        <a:xfrm>
          <a:off x="160523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3" name="直線コネクタ 802">
          <a:extLst>
            <a:ext uri="{FF2B5EF4-FFF2-40B4-BE49-F238E27FC236}">
              <a16:creationId xmlns:a16="http://schemas.microsoft.com/office/drawing/2014/main" id="{E43348A7-203B-4736-9E59-CA58D8A38D47}"/>
            </a:ext>
          </a:extLst>
        </xdr:cNvPr>
        <xdr:cNvCxnSpPr/>
      </xdr:nvCxnSpPr>
      <xdr:spPr>
        <a:xfrm>
          <a:off x="164592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4" name="テキスト ボックス 803">
          <a:extLst>
            <a:ext uri="{FF2B5EF4-FFF2-40B4-BE49-F238E27FC236}">
              <a16:creationId xmlns:a16="http://schemas.microsoft.com/office/drawing/2014/main" id="{CC6F6253-720D-4530-83BC-1D21E1BF9DC7}"/>
            </a:ext>
          </a:extLst>
        </xdr:cNvPr>
        <xdr:cNvSpPr txBox="1"/>
      </xdr:nvSpPr>
      <xdr:spPr>
        <a:xfrm>
          <a:off x="16052346" y="17142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5" name="直線コネクタ 804">
          <a:extLst>
            <a:ext uri="{FF2B5EF4-FFF2-40B4-BE49-F238E27FC236}">
              <a16:creationId xmlns:a16="http://schemas.microsoft.com/office/drawing/2014/main" id="{4FF0229A-23D4-485E-8A97-6184A19E6D68}"/>
            </a:ext>
          </a:extLst>
        </xdr:cNvPr>
        <xdr:cNvCxnSpPr/>
      </xdr:nvCxnSpPr>
      <xdr:spPr>
        <a:xfrm>
          <a:off x="164592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6" name="テキスト ボックス 805">
          <a:extLst>
            <a:ext uri="{FF2B5EF4-FFF2-40B4-BE49-F238E27FC236}">
              <a16:creationId xmlns:a16="http://schemas.microsoft.com/office/drawing/2014/main" id="{654E1BE0-EACA-4155-BC59-DF2EA7536605}"/>
            </a:ext>
          </a:extLst>
        </xdr:cNvPr>
        <xdr:cNvSpPr txBox="1"/>
      </xdr:nvSpPr>
      <xdr:spPr>
        <a:xfrm>
          <a:off x="16052346"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7" name="直線コネクタ 806">
          <a:extLst>
            <a:ext uri="{FF2B5EF4-FFF2-40B4-BE49-F238E27FC236}">
              <a16:creationId xmlns:a16="http://schemas.microsoft.com/office/drawing/2014/main" id="{0DD66827-1629-4262-A83D-631AED26530E}"/>
            </a:ext>
          </a:extLst>
        </xdr:cNvPr>
        <xdr:cNvCxnSpPr/>
      </xdr:nvCxnSpPr>
      <xdr:spPr>
        <a:xfrm>
          <a:off x="164592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8" name="テキスト ボックス 807">
          <a:extLst>
            <a:ext uri="{FF2B5EF4-FFF2-40B4-BE49-F238E27FC236}">
              <a16:creationId xmlns:a16="http://schemas.microsoft.com/office/drawing/2014/main" id="{239D46DE-3D35-4F8D-B08D-3B48E71550D3}"/>
            </a:ext>
          </a:extLst>
        </xdr:cNvPr>
        <xdr:cNvSpPr txBox="1"/>
      </xdr:nvSpPr>
      <xdr:spPr>
        <a:xfrm>
          <a:off x="16052346" y="16418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9" name="直線コネクタ 808">
          <a:extLst>
            <a:ext uri="{FF2B5EF4-FFF2-40B4-BE49-F238E27FC236}">
              <a16:creationId xmlns:a16="http://schemas.microsoft.com/office/drawing/2014/main" id="{68190B91-4D76-42F4-8407-0101447F6FA6}"/>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0" name="テキスト ボックス 809">
          <a:extLst>
            <a:ext uri="{FF2B5EF4-FFF2-40B4-BE49-F238E27FC236}">
              <a16:creationId xmlns:a16="http://schemas.microsoft.com/office/drawing/2014/main" id="{2796CC97-FADB-4157-8850-5B9F83C26897}"/>
            </a:ext>
          </a:extLst>
        </xdr:cNvPr>
        <xdr:cNvSpPr txBox="1"/>
      </xdr:nvSpPr>
      <xdr:spPr>
        <a:xfrm>
          <a:off x="16052346" y="16056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a:extLst>
            <a:ext uri="{FF2B5EF4-FFF2-40B4-BE49-F238E27FC236}">
              <a16:creationId xmlns:a16="http://schemas.microsoft.com/office/drawing/2014/main" id="{CBB4E455-1F20-4668-85C5-857B06D04D0B}"/>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a:extLst>
            <a:ext uri="{FF2B5EF4-FFF2-40B4-BE49-F238E27FC236}">
              <a16:creationId xmlns:a16="http://schemas.microsoft.com/office/drawing/2014/main" id="{45CE4F59-2AAB-4E4C-AD5D-4607BC55F359}"/>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博物館】&#10;一人当たり面積グラフ枠">
          <a:extLst>
            <a:ext uri="{FF2B5EF4-FFF2-40B4-BE49-F238E27FC236}">
              <a16:creationId xmlns:a16="http://schemas.microsoft.com/office/drawing/2014/main" id="{1A1840D1-BFF5-4807-B244-D9599020ECAC}"/>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57150</xdr:rowOff>
    </xdr:from>
    <xdr:to>
      <xdr:col>116</xdr:col>
      <xdr:colOff>62864</xdr:colOff>
      <xdr:row>109</xdr:row>
      <xdr:rowOff>19050</xdr:rowOff>
    </xdr:to>
    <xdr:cxnSp macro="">
      <xdr:nvCxnSpPr>
        <xdr:cNvPr id="814" name="直線コネクタ 813">
          <a:extLst>
            <a:ext uri="{FF2B5EF4-FFF2-40B4-BE49-F238E27FC236}">
              <a16:creationId xmlns:a16="http://schemas.microsoft.com/office/drawing/2014/main" id="{2E147DC5-089A-4D6C-8FA0-0D832E7834AB}"/>
            </a:ext>
          </a:extLst>
        </xdr:cNvPr>
        <xdr:cNvCxnSpPr/>
      </xdr:nvCxnSpPr>
      <xdr:spPr>
        <a:xfrm flipV="1">
          <a:off x="19952970" y="16087725"/>
          <a:ext cx="1269"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109</xdr:row>
      <xdr:rowOff>22877</xdr:rowOff>
    </xdr:from>
    <xdr:ext cx="469744" cy="259045"/>
    <xdr:sp macro="" textlink="">
      <xdr:nvSpPr>
        <xdr:cNvPr id="815" name="【博物館】&#10;一人当たり面積最小値テキスト">
          <a:extLst>
            <a:ext uri="{FF2B5EF4-FFF2-40B4-BE49-F238E27FC236}">
              <a16:creationId xmlns:a16="http://schemas.microsoft.com/office/drawing/2014/main" id="{11A248F0-3C00-46DF-9AE1-6F193C6CD563}"/>
            </a:ext>
          </a:extLst>
        </xdr:cNvPr>
        <xdr:cNvSpPr txBox="1"/>
      </xdr:nvSpPr>
      <xdr:spPr>
        <a:xfrm>
          <a:off x="20002500" y="1767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16" name="直線コネクタ 815">
          <a:extLst>
            <a:ext uri="{FF2B5EF4-FFF2-40B4-BE49-F238E27FC236}">
              <a16:creationId xmlns:a16="http://schemas.microsoft.com/office/drawing/2014/main" id="{19FD3B82-8CA8-4F96-AC3D-BBB74523E297}"/>
            </a:ext>
          </a:extLst>
        </xdr:cNvPr>
        <xdr:cNvCxnSpPr/>
      </xdr:nvCxnSpPr>
      <xdr:spPr>
        <a:xfrm>
          <a:off x="19878675" y="176688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3827</xdr:rowOff>
    </xdr:from>
    <xdr:ext cx="469744" cy="259045"/>
    <xdr:sp macro="" textlink="">
      <xdr:nvSpPr>
        <xdr:cNvPr id="817" name="【博物館】&#10;一人当たり面積最大値テキスト">
          <a:extLst>
            <a:ext uri="{FF2B5EF4-FFF2-40B4-BE49-F238E27FC236}">
              <a16:creationId xmlns:a16="http://schemas.microsoft.com/office/drawing/2014/main" id="{CE28309F-AEB0-4346-80F0-B680E2A0A387}"/>
            </a:ext>
          </a:extLst>
        </xdr:cNvPr>
        <xdr:cNvSpPr txBox="1"/>
      </xdr:nvSpPr>
      <xdr:spPr>
        <a:xfrm>
          <a:off x="20002500" y="1587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57150</xdr:rowOff>
    </xdr:from>
    <xdr:to>
      <xdr:col>116</xdr:col>
      <xdr:colOff>152400</xdr:colOff>
      <xdr:row>99</xdr:row>
      <xdr:rowOff>57150</xdr:rowOff>
    </xdr:to>
    <xdr:cxnSp macro="">
      <xdr:nvCxnSpPr>
        <xdr:cNvPr id="818" name="直線コネクタ 817">
          <a:extLst>
            <a:ext uri="{FF2B5EF4-FFF2-40B4-BE49-F238E27FC236}">
              <a16:creationId xmlns:a16="http://schemas.microsoft.com/office/drawing/2014/main" id="{959A3035-7A41-4213-89EF-D3AB460E41DC}"/>
            </a:ext>
          </a:extLst>
        </xdr:cNvPr>
        <xdr:cNvCxnSpPr/>
      </xdr:nvCxnSpPr>
      <xdr:spPr>
        <a:xfrm>
          <a:off x="19878675" y="160877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86377</xdr:rowOff>
    </xdr:from>
    <xdr:ext cx="469744" cy="259045"/>
    <xdr:sp macro="" textlink="">
      <xdr:nvSpPr>
        <xdr:cNvPr id="819" name="【博物館】&#10;一人当たり面積平均値テキスト">
          <a:extLst>
            <a:ext uri="{FF2B5EF4-FFF2-40B4-BE49-F238E27FC236}">
              <a16:creationId xmlns:a16="http://schemas.microsoft.com/office/drawing/2014/main" id="{BA600B77-EAE8-4BE7-A28F-94594209E21D}"/>
            </a:ext>
          </a:extLst>
        </xdr:cNvPr>
        <xdr:cNvSpPr txBox="1"/>
      </xdr:nvSpPr>
      <xdr:spPr>
        <a:xfrm>
          <a:off x="20002500" y="17085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63500</xdr:rowOff>
    </xdr:from>
    <xdr:to>
      <xdr:col>116</xdr:col>
      <xdr:colOff>114300</xdr:colOff>
      <xdr:row>106</xdr:row>
      <xdr:rowOff>165100</xdr:rowOff>
    </xdr:to>
    <xdr:sp macro="" textlink="">
      <xdr:nvSpPr>
        <xdr:cNvPr id="820" name="フローチャート: 判断 819">
          <a:extLst>
            <a:ext uri="{FF2B5EF4-FFF2-40B4-BE49-F238E27FC236}">
              <a16:creationId xmlns:a16="http://schemas.microsoft.com/office/drawing/2014/main" id="{A5F95129-50F9-4CEA-A27A-FABE708A2634}"/>
            </a:ext>
          </a:extLst>
        </xdr:cNvPr>
        <xdr:cNvSpPr/>
      </xdr:nvSpPr>
      <xdr:spPr>
        <a:xfrm>
          <a:off x="19897725" y="172307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25400</xdr:rowOff>
    </xdr:from>
    <xdr:to>
      <xdr:col>112</xdr:col>
      <xdr:colOff>38100</xdr:colOff>
      <xdr:row>106</xdr:row>
      <xdr:rowOff>127000</xdr:rowOff>
    </xdr:to>
    <xdr:sp macro="" textlink="">
      <xdr:nvSpPr>
        <xdr:cNvPr id="821" name="フローチャート: 判断 820">
          <a:extLst>
            <a:ext uri="{FF2B5EF4-FFF2-40B4-BE49-F238E27FC236}">
              <a16:creationId xmlns:a16="http://schemas.microsoft.com/office/drawing/2014/main" id="{44701BBC-C86C-4FA7-A041-74654E206952}"/>
            </a:ext>
          </a:extLst>
        </xdr:cNvPr>
        <xdr:cNvSpPr/>
      </xdr:nvSpPr>
      <xdr:spPr>
        <a:xfrm>
          <a:off x="19154775" y="171926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120650</xdr:rowOff>
    </xdr:from>
    <xdr:to>
      <xdr:col>107</xdr:col>
      <xdr:colOff>101600</xdr:colOff>
      <xdr:row>106</xdr:row>
      <xdr:rowOff>50800</xdr:rowOff>
    </xdr:to>
    <xdr:sp macro="" textlink="">
      <xdr:nvSpPr>
        <xdr:cNvPr id="822" name="フローチャート: 判断 821">
          <a:extLst>
            <a:ext uri="{FF2B5EF4-FFF2-40B4-BE49-F238E27FC236}">
              <a16:creationId xmlns:a16="http://schemas.microsoft.com/office/drawing/2014/main" id="{5E5BD8AF-0CB0-4731-82A1-2ACD71DB0079}"/>
            </a:ext>
          </a:extLst>
        </xdr:cNvPr>
        <xdr:cNvSpPr/>
      </xdr:nvSpPr>
      <xdr:spPr>
        <a:xfrm>
          <a:off x="18345150" y="171259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6350</xdr:rowOff>
    </xdr:from>
    <xdr:to>
      <xdr:col>102</xdr:col>
      <xdr:colOff>165100</xdr:colOff>
      <xdr:row>107</xdr:row>
      <xdr:rowOff>107950</xdr:rowOff>
    </xdr:to>
    <xdr:sp macro="" textlink="">
      <xdr:nvSpPr>
        <xdr:cNvPr id="823" name="フローチャート: 判断 822">
          <a:extLst>
            <a:ext uri="{FF2B5EF4-FFF2-40B4-BE49-F238E27FC236}">
              <a16:creationId xmlns:a16="http://schemas.microsoft.com/office/drawing/2014/main" id="{E5C690C2-3802-4088-A637-C4DEC7C2B695}"/>
            </a:ext>
          </a:extLst>
        </xdr:cNvPr>
        <xdr:cNvSpPr/>
      </xdr:nvSpPr>
      <xdr:spPr>
        <a:xfrm>
          <a:off x="17554575" y="173355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F082E0B4-F050-4BDA-A814-B380031F0E5B}"/>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6CDC08A4-5A77-4C37-9B5B-03ADFCFD5782}"/>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5476A3BF-5D44-4839-BD07-EA808CAAB34A}"/>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4904E1E7-B759-4EDB-B627-B8BF670B633F}"/>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F616AD67-6703-4E17-B2C3-0C90DAB2DABC}"/>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120650</xdr:rowOff>
    </xdr:from>
    <xdr:to>
      <xdr:col>116</xdr:col>
      <xdr:colOff>114300</xdr:colOff>
      <xdr:row>108</xdr:row>
      <xdr:rowOff>50800</xdr:rowOff>
    </xdr:to>
    <xdr:sp macro="" textlink="">
      <xdr:nvSpPr>
        <xdr:cNvPr id="829" name="楕円 828">
          <a:extLst>
            <a:ext uri="{FF2B5EF4-FFF2-40B4-BE49-F238E27FC236}">
              <a16:creationId xmlns:a16="http://schemas.microsoft.com/office/drawing/2014/main" id="{827C2067-681D-452B-A409-A91756B7B719}"/>
            </a:ext>
          </a:extLst>
        </xdr:cNvPr>
        <xdr:cNvSpPr/>
      </xdr:nvSpPr>
      <xdr:spPr>
        <a:xfrm>
          <a:off x="19897725" y="174498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107</xdr:row>
      <xdr:rowOff>99077</xdr:rowOff>
    </xdr:from>
    <xdr:ext cx="469744" cy="259045"/>
    <xdr:sp macro="" textlink="">
      <xdr:nvSpPr>
        <xdr:cNvPr id="830" name="【博物館】&#10;一人当たり面積該当値テキスト">
          <a:extLst>
            <a:ext uri="{FF2B5EF4-FFF2-40B4-BE49-F238E27FC236}">
              <a16:creationId xmlns:a16="http://schemas.microsoft.com/office/drawing/2014/main" id="{CF1459C0-2BE2-44D3-B2BB-526F820F0607}"/>
            </a:ext>
          </a:extLst>
        </xdr:cNvPr>
        <xdr:cNvSpPr txBox="1"/>
      </xdr:nvSpPr>
      <xdr:spPr>
        <a:xfrm>
          <a:off x="20002500" y="174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120650</xdr:rowOff>
    </xdr:from>
    <xdr:to>
      <xdr:col>112</xdr:col>
      <xdr:colOff>38100</xdr:colOff>
      <xdr:row>108</xdr:row>
      <xdr:rowOff>50800</xdr:rowOff>
    </xdr:to>
    <xdr:sp macro="" textlink="">
      <xdr:nvSpPr>
        <xdr:cNvPr id="831" name="楕円 830">
          <a:extLst>
            <a:ext uri="{FF2B5EF4-FFF2-40B4-BE49-F238E27FC236}">
              <a16:creationId xmlns:a16="http://schemas.microsoft.com/office/drawing/2014/main" id="{77F076D8-73A0-454D-B037-6B8E995B3D4A}"/>
            </a:ext>
          </a:extLst>
        </xdr:cNvPr>
        <xdr:cNvSpPr/>
      </xdr:nvSpPr>
      <xdr:spPr>
        <a:xfrm>
          <a:off x="19154775" y="174498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0</xdr:rowOff>
    </xdr:from>
    <xdr:to>
      <xdr:col>116</xdr:col>
      <xdr:colOff>63500</xdr:colOff>
      <xdr:row>108</xdr:row>
      <xdr:rowOff>0</xdr:rowOff>
    </xdr:to>
    <xdr:cxnSp macro="">
      <xdr:nvCxnSpPr>
        <xdr:cNvPr id="832" name="直線コネクタ 831">
          <a:extLst>
            <a:ext uri="{FF2B5EF4-FFF2-40B4-BE49-F238E27FC236}">
              <a16:creationId xmlns:a16="http://schemas.microsoft.com/office/drawing/2014/main" id="{08802D53-69F2-479F-BC0D-B2EB2F041923}"/>
            </a:ext>
          </a:extLst>
        </xdr:cNvPr>
        <xdr:cNvCxnSpPr/>
      </xdr:nvCxnSpPr>
      <xdr:spPr>
        <a:xfrm>
          <a:off x="19202400" y="1748790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120650</xdr:rowOff>
    </xdr:from>
    <xdr:to>
      <xdr:col>107</xdr:col>
      <xdr:colOff>101600</xdr:colOff>
      <xdr:row>108</xdr:row>
      <xdr:rowOff>50800</xdr:rowOff>
    </xdr:to>
    <xdr:sp macro="" textlink="">
      <xdr:nvSpPr>
        <xdr:cNvPr id="833" name="楕円 832">
          <a:extLst>
            <a:ext uri="{FF2B5EF4-FFF2-40B4-BE49-F238E27FC236}">
              <a16:creationId xmlns:a16="http://schemas.microsoft.com/office/drawing/2014/main" id="{CA066E5D-E2ED-4F15-A4FB-4A0DA13BF21F}"/>
            </a:ext>
          </a:extLst>
        </xdr:cNvPr>
        <xdr:cNvSpPr/>
      </xdr:nvSpPr>
      <xdr:spPr>
        <a:xfrm>
          <a:off x="18345150" y="174498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0</xdr:rowOff>
    </xdr:from>
    <xdr:to>
      <xdr:col>111</xdr:col>
      <xdr:colOff>177800</xdr:colOff>
      <xdr:row>108</xdr:row>
      <xdr:rowOff>0</xdr:rowOff>
    </xdr:to>
    <xdr:cxnSp macro="">
      <xdr:nvCxnSpPr>
        <xdr:cNvPr id="834" name="直線コネクタ 833">
          <a:extLst>
            <a:ext uri="{FF2B5EF4-FFF2-40B4-BE49-F238E27FC236}">
              <a16:creationId xmlns:a16="http://schemas.microsoft.com/office/drawing/2014/main" id="{1A9A7948-A31D-4B48-A864-75C6D753E700}"/>
            </a:ext>
          </a:extLst>
        </xdr:cNvPr>
        <xdr:cNvCxnSpPr/>
      </xdr:nvCxnSpPr>
      <xdr:spPr>
        <a:xfrm>
          <a:off x="18392775" y="174879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120650</xdr:rowOff>
    </xdr:from>
    <xdr:to>
      <xdr:col>102</xdr:col>
      <xdr:colOff>165100</xdr:colOff>
      <xdr:row>108</xdr:row>
      <xdr:rowOff>50800</xdr:rowOff>
    </xdr:to>
    <xdr:sp macro="" textlink="">
      <xdr:nvSpPr>
        <xdr:cNvPr id="835" name="楕円 834">
          <a:extLst>
            <a:ext uri="{FF2B5EF4-FFF2-40B4-BE49-F238E27FC236}">
              <a16:creationId xmlns:a16="http://schemas.microsoft.com/office/drawing/2014/main" id="{760EBE20-A351-4BC3-A9E6-25B92AFCF88A}"/>
            </a:ext>
          </a:extLst>
        </xdr:cNvPr>
        <xdr:cNvSpPr/>
      </xdr:nvSpPr>
      <xdr:spPr>
        <a:xfrm>
          <a:off x="17554575" y="174498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0</xdr:rowOff>
    </xdr:from>
    <xdr:to>
      <xdr:col>107</xdr:col>
      <xdr:colOff>50800</xdr:colOff>
      <xdr:row>108</xdr:row>
      <xdr:rowOff>0</xdr:rowOff>
    </xdr:to>
    <xdr:cxnSp macro="">
      <xdr:nvCxnSpPr>
        <xdr:cNvPr id="836" name="直線コネクタ 835">
          <a:extLst>
            <a:ext uri="{FF2B5EF4-FFF2-40B4-BE49-F238E27FC236}">
              <a16:creationId xmlns:a16="http://schemas.microsoft.com/office/drawing/2014/main" id="{8E04557F-5DA1-44A7-8936-D3223857D83A}"/>
            </a:ext>
          </a:extLst>
        </xdr:cNvPr>
        <xdr:cNvCxnSpPr/>
      </xdr:nvCxnSpPr>
      <xdr:spPr>
        <a:xfrm>
          <a:off x="17602200" y="174879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143527</xdr:rowOff>
    </xdr:from>
    <xdr:ext cx="469744" cy="259045"/>
    <xdr:sp macro="" textlink="">
      <xdr:nvSpPr>
        <xdr:cNvPr id="837" name="n_1aveValue【博物館】&#10;一人当たり面積">
          <a:extLst>
            <a:ext uri="{FF2B5EF4-FFF2-40B4-BE49-F238E27FC236}">
              <a16:creationId xmlns:a16="http://schemas.microsoft.com/office/drawing/2014/main" id="{34B64CB2-2141-4064-A841-7DFC08953D86}"/>
            </a:ext>
          </a:extLst>
        </xdr:cNvPr>
        <xdr:cNvSpPr txBox="1"/>
      </xdr:nvSpPr>
      <xdr:spPr>
        <a:xfrm>
          <a:off x="18983402" y="1698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67327</xdr:rowOff>
    </xdr:from>
    <xdr:ext cx="469744" cy="259045"/>
    <xdr:sp macro="" textlink="">
      <xdr:nvSpPr>
        <xdr:cNvPr id="838" name="n_2aveValue【博物館】&#10;一人当たり面積">
          <a:extLst>
            <a:ext uri="{FF2B5EF4-FFF2-40B4-BE49-F238E27FC236}">
              <a16:creationId xmlns:a16="http://schemas.microsoft.com/office/drawing/2014/main" id="{4EAB0CA3-E25F-45C6-A47C-25B4A90A0E8A}"/>
            </a:ext>
          </a:extLst>
        </xdr:cNvPr>
        <xdr:cNvSpPr txBox="1"/>
      </xdr:nvSpPr>
      <xdr:spPr>
        <a:xfrm>
          <a:off x="18183302" y="1690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124477</xdr:rowOff>
    </xdr:from>
    <xdr:ext cx="469744" cy="259045"/>
    <xdr:sp macro="" textlink="">
      <xdr:nvSpPr>
        <xdr:cNvPr id="839" name="n_3aveValue【博物館】&#10;一人当たり面積">
          <a:extLst>
            <a:ext uri="{FF2B5EF4-FFF2-40B4-BE49-F238E27FC236}">
              <a16:creationId xmlns:a16="http://schemas.microsoft.com/office/drawing/2014/main" id="{DBBEDD28-AF57-4D54-AB0F-F8766802F0FA}"/>
            </a:ext>
          </a:extLst>
        </xdr:cNvPr>
        <xdr:cNvSpPr txBox="1"/>
      </xdr:nvSpPr>
      <xdr:spPr>
        <a:xfrm>
          <a:off x="17383202"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41927</xdr:rowOff>
    </xdr:from>
    <xdr:ext cx="469744" cy="259045"/>
    <xdr:sp macro="" textlink="">
      <xdr:nvSpPr>
        <xdr:cNvPr id="840" name="n_1mainValue【博物館】&#10;一人当たり面積">
          <a:extLst>
            <a:ext uri="{FF2B5EF4-FFF2-40B4-BE49-F238E27FC236}">
              <a16:creationId xmlns:a16="http://schemas.microsoft.com/office/drawing/2014/main" id="{AB9E3686-6318-4FC1-AAF3-D2127F16FF29}"/>
            </a:ext>
          </a:extLst>
        </xdr:cNvPr>
        <xdr:cNvSpPr txBox="1"/>
      </xdr:nvSpPr>
      <xdr:spPr>
        <a:xfrm>
          <a:off x="18983402" y="1753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41927</xdr:rowOff>
    </xdr:from>
    <xdr:ext cx="469744" cy="259045"/>
    <xdr:sp macro="" textlink="">
      <xdr:nvSpPr>
        <xdr:cNvPr id="841" name="n_2mainValue【博物館】&#10;一人当たり面積">
          <a:extLst>
            <a:ext uri="{FF2B5EF4-FFF2-40B4-BE49-F238E27FC236}">
              <a16:creationId xmlns:a16="http://schemas.microsoft.com/office/drawing/2014/main" id="{C7D4C8E0-4CA1-456F-95E6-BE9D71D11694}"/>
            </a:ext>
          </a:extLst>
        </xdr:cNvPr>
        <xdr:cNvSpPr txBox="1"/>
      </xdr:nvSpPr>
      <xdr:spPr>
        <a:xfrm>
          <a:off x="18183302" y="1753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41927</xdr:rowOff>
    </xdr:from>
    <xdr:ext cx="469744" cy="259045"/>
    <xdr:sp macro="" textlink="">
      <xdr:nvSpPr>
        <xdr:cNvPr id="842" name="n_3mainValue【博物館】&#10;一人当たり面積">
          <a:extLst>
            <a:ext uri="{FF2B5EF4-FFF2-40B4-BE49-F238E27FC236}">
              <a16:creationId xmlns:a16="http://schemas.microsoft.com/office/drawing/2014/main" id="{5354D09A-4A8D-4E11-B6F7-C4A2FA8CE62C}"/>
            </a:ext>
          </a:extLst>
        </xdr:cNvPr>
        <xdr:cNvSpPr txBox="1"/>
      </xdr:nvSpPr>
      <xdr:spPr>
        <a:xfrm>
          <a:off x="17383202" y="1753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3" name="正方形/長方形 842">
          <a:extLst>
            <a:ext uri="{FF2B5EF4-FFF2-40B4-BE49-F238E27FC236}">
              <a16:creationId xmlns:a16="http://schemas.microsoft.com/office/drawing/2014/main" id="{499DB114-BC5C-4026-BF44-C4D644E5F781}"/>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4" name="正方形/長方形 843">
          <a:extLst>
            <a:ext uri="{FF2B5EF4-FFF2-40B4-BE49-F238E27FC236}">
              <a16:creationId xmlns:a16="http://schemas.microsoft.com/office/drawing/2014/main" id="{947BD869-56E0-49DA-9BF9-EBAC945CC93E}"/>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5" name="テキスト ボックス 844">
          <a:extLst>
            <a:ext uri="{FF2B5EF4-FFF2-40B4-BE49-F238E27FC236}">
              <a16:creationId xmlns:a16="http://schemas.microsoft.com/office/drawing/2014/main" id="{EE81DF02-14CA-4B2A-85AD-D0C56CC402D0}"/>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図書館</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であり、特に低くなっている施設は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陸上競技場・野球場・球技場</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図書館については、昭和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年に建設された山口県立図書館が、耐用年数である</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年を経過しつつあるため、有形固定資産減価償却率が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94.1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％と非常に高くなっている。しかしながら、本施設は耐震性を有しており、外壁改修等の必要な修繕も適切に実施していることから、施設を使用する上での支障はない。</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陸上競技場・野球場・球技場については、有形固定資産減価償却率が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％と低い水準となっているが、これは陸上競技場が平成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年に改築されたためである。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u="none">
              <a:solidFill>
                <a:sysClr val="windowText" lastClr="000000"/>
              </a:solidFill>
              <a:effectLst/>
              <a:latin typeface="ＭＳ Ｐゴシック" panose="020B0600070205080204" pitchFamily="50" charset="-128"/>
              <a:ea typeface="ＭＳ Ｐゴシック" panose="020B0600070205080204" pitchFamily="50" charset="-128"/>
              <a:cs typeface="+mn-cs"/>
            </a:rPr>
            <a:t>また、保健所施設については、有形固定資産減価償却率が</a:t>
          </a:r>
          <a:r>
            <a:rPr lang="en-US" altLang="ja-JP" sz="1100" u="none">
              <a:solidFill>
                <a:sysClr val="windowText" lastClr="000000"/>
              </a:solidFill>
              <a:effectLst/>
              <a:latin typeface="ＭＳ Ｐゴシック" panose="020B0600070205080204" pitchFamily="50" charset="-128"/>
              <a:ea typeface="ＭＳ Ｐゴシック" panose="020B0600070205080204" pitchFamily="50" charset="-128"/>
              <a:cs typeface="+mn-cs"/>
            </a:rPr>
            <a:t>1.8%</a:t>
          </a:r>
          <a:r>
            <a:rPr lang="ja-JP" altLang="ja-JP" sz="1100" u="none">
              <a:solidFill>
                <a:sysClr val="windowText" lastClr="000000"/>
              </a:solidFill>
              <a:effectLst/>
              <a:latin typeface="ＭＳ Ｐゴシック" panose="020B0600070205080204" pitchFamily="50" charset="-128"/>
              <a:ea typeface="ＭＳ Ｐゴシック" panose="020B0600070205080204" pitchFamily="50" charset="-128"/>
              <a:cs typeface="+mn-cs"/>
            </a:rPr>
            <a:t>低下し、類似団体よりも低い水準となっているが、これは保健所を他施設に移転後、老朽化施設を廃止したことによるものである。</a:t>
          </a:r>
          <a:endParaRPr lang="en-US" altLang="ja-JP" sz="1100" u="none">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今後も公共施設等マネジメント基本方針</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に基づき、計画的かつ効率的に公共施設等の整備や維持管理を行い、長寿命化や統廃合、利活用を進めていく。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1582369-0BBE-47CE-AFE7-DAC20050ABEA}"/>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8A96F37-2145-4476-BF0F-58E8A92EB687}"/>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B572819-8685-42B8-A138-5A8E520E89BF}"/>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BEDAD1E-EF0A-45F1-B03C-5B9DB6A2396B}"/>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6BB20B9-39DB-439A-86F8-5AC58F837952}"/>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6F21462-4E79-4835-8291-DD9506A1D5E4}"/>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3C38787-63BB-4B74-AE8B-E7B6F8B694AB}"/>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9FF0DA6-6A8B-452A-961A-F015119D5366}"/>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02A924B-54FD-45DB-BB01-F996BAB2E03B}"/>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E3BFD55-EA58-4B89-92EA-BD9037802681}"/>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1,369,882
1,352,180
6,112.53
630,560,989
612,769,567
9,011,579
371,740,097
1,226,633,573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DCFB49A-99FE-4B50-8071-CF4C6C1179EC}"/>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6096CC-1B58-4983-BF6E-D38EFCB93E7B}"/>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BCEA7CA-0C3F-41F0-8D5A-CA963E522BA0}"/>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206.7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3BFAC5F-06B5-4F5A-9192-F243B930B1E4}"/>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AD6CBD5-FF66-4F0C-9A8A-D087A5E25B1A}"/>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6391569-3899-4779-BA9F-B2D3B3CD7C65}"/>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92B0A5D-559A-43F3-A8FA-CB73325A2CFC}"/>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4F4D2BC-BEEE-487F-8EF3-810B13908D5B}"/>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3214B4B-FEBF-46F8-BFBB-9D17E753EDFC}"/>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7723406-F0A8-420D-A507-3FB5069EA53A}"/>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801A9D6-E1B0-490B-B8CE-9247054BBFD6}"/>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DE61D2C-FC3B-42E8-98B1-7311E254D2C3}"/>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BB495A0-3450-4E73-8D64-B90B210A4565}"/>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D161158-3B49-452E-A4C9-BE0A74084467}"/>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368231C-383C-4147-A8CB-B2E34E4DDC9F}"/>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DE1E081-E41F-403D-857E-B6EC22E80F04}"/>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FB8A8B0-B5D0-4837-A0D8-24D471DE65F6}"/>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6067D697-19CA-40A1-AB9F-006A08F48D47}"/>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816A291C-7FA6-4B63-9275-6AC94904220F}"/>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86762772-4C2A-49F2-82D2-4DCD376E0960}"/>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70F50F06-B579-47DF-8E57-84C519FAB51B}"/>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57704E8-7662-4FB1-98BC-EC4DAB9D9BA1}"/>
            </a:ext>
          </a:extLst>
        </xdr:cNvPr>
        <xdr:cNvSpPr txBox="1"/>
      </xdr:nvSpPr>
      <xdr:spPr>
        <a:xfrm>
          <a:off x="638175" y="3362325"/>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031663DF-00E9-4EFA-9183-FC995A8F8854}"/>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7386E4BB-8081-4BB1-A8FA-1401B1B43F39}"/>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88974823-CCE6-42B3-ABFC-F8C6BD63B419}"/>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BB260E6D-923C-4B93-937A-0F97869C6A43}"/>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76597124-9C31-4735-9818-5BC5EB883E97}"/>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87F270FD-D789-4860-A945-9F1BB3F0A23F}"/>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3001AF1-5B4F-47C8-9ED0-60A582308D50}"/>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E89413F-1061-4B02-8729-558EC798554E}"/>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0FA976D-7C22-46AF-AC95-DEFC8643E4B5}"/>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B1BD08B-6082-475E-BE74-93652013A503}"/>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787FAFD-9BAC-4890-A877-0FE01325DBFE}"/>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03CBB57C-F93E-43D7-967A-8A30A4A67ABE}"/>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429EBC02-90E1-494E-8653-5FD72FE23649}"/>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04FAD40-6F31-4C2A-B223-571082122B50}"/>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5640676-1428-4934-9504-0B351D9D01C1}"/>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F9D4812-26B2-4EBF-B342-2E527F1973BC}"/>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A9FE78CA-7A4D-4F73-BC30-CE13D15EFEAD}"/>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1CBCADBC-9ABA-44B6-95A2-6835A949870A}"/>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F6679E3-5E25-49EF-968F-C19FD85C6985}"/>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658BC5F1-20D5-429A-976B-8CF03CA0B682}"/>
            </a:ext>
          </a:extLst>
        </xdr:cNvPr>
        <xdr:cNvSpPr txBox="1"/>
      </xdr:nvSpPr>
      <xdr:spPr>
        <a:xfrm>
          <a:off x="388136" y="52648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990B0A5-20B4-4555-97C2-9DDE707982F3}"/>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体育館・プール】&#10;有形固定資産減価償却率グラフ枠">
          <a:extLst>
            <a:ext uri="{FF2B5EF4-FFF2-40B4-BE49-F238E27FC236}">
              <a16:creationId xmlns:a16="http://schemas.microsoft.com/office/drawing/2014/main" id="{E7906BD9-5A97-446D-AB5B-D464F787AA1E}"/>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76200</xdr:rowOff>
    </xdr:from>
    <xdr:to>
      <xdr:col>24</xdr:col>
      <xdr:colOff>62865</xdr:colOff>
      <xdr:row>42</xdr:row>
      <xdr:rowOff>102870</xdr:rowOff>
    </xdr:to>
    <xdr:cxnSp macro="">
      <xdr:nvCxnSpPr>
        <xdr:cNvPr id="56" name="直線コネクタ 55">
          <a:extLst>
            <a:ext uri="{FF2B5EF4-FFF2-40B4-BE49-F238E27FC236}">
              <a16:creationId xmlns:a16="http://schemas.microsoft.com/office/drawing/2014/main" id="{FBAEFAA7-6E2D-4130-A5B6-9FDDC132C2CF}"/>
            </a:ext>
          </a:extLst>
        </xdr:cNvPr>
        <xdr:cNvCxnSpPr/>
      </xdr:nvCxnSpPr>
      <xdr:spPr>
        <a:xfrm flipV="1">
          <a:off x="4179570" y="5581650"/>
          <a:ext cx="1270" cy="1325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106697</xdr:rowOff>
    </xdr:from>
    <xdr:ext cx="405111" cy="259045"/>
    <xdr:sp macro="" textlink="">
      <xdr:nvSpPr>
        <xdr:cNvPr id="57" name="【体育館・プール】&#10;有形固定資産減価償却率最小値テキスト">
          <a:extLst>
            <a:ext uri="{FF2B5EF4-FFF2-40B4-BE49-F238E27FC236}">
              <a16:creationId xmlns:a16="http://schemas.microsoft.com/office/drawing/2014/main" id="{E4110B2D-FC5E-4E04-999E-CC604D958B77}"/>
            </a:ext>
          </a:extLst>
        </xdr:cNvPr>
        <xdr:cNvSpPr txBox="1"/>
      </xdr:nvSpPr>
      <xdr:spPr>
        <a:xfrm>
          <a:off x="4229100" y="6904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102870</xdr:rowOff>
    </xdr:from>
    <xdr:to>
      <xdr:col>24</xdr:col>
      <xdr:colOff>152400</xdr:colOff>
      <xdr:row>42</xdr:row>
      <xdr:rowOff>102870</xdr:rowOff>
    </xdr:to>
    <xdr:cxnSp macro="">
      <xdr:nvCxnSpPr>
        <xdr:cNvPr id="58" name="直線コネクタ 57">
          <a:extLst>
            <a:ext uri="{FF2B5EF4-FFF2-40B4-BE49-F238E27FC236}">
              <a16:creationId xmlns:a16="http://schemas.microsoft.com/office/drawing/2014/main" id="{3B76F1D4-597D-445A-9770-1E8BEBB14DDC}"/>
            </a:ext>
          </a:extLst>
        </xdr:cNvPr>
        <xdr:cNvCxnSpPr/>
      </xdr:nvCxnSpPr>
      <xdr:spPr>
        <a:xfrm>
          <a:off x="4105275" y="69068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22877</xdr:rowOff>
    </xdr:from>
    <xdr:ext cx="405111" cy="259045"/>
    <xdr:sp macro="" textlink="">
      <xdr:nvSpPr>
        <xdr:cNvPr id="59" name="【体育館・プール】&#10;有形固定資産減価償却率最大値テキスト">
          <a:extLst>
            <a:ext uri="{FF2B5EF4-FFF2-40B4-BE49-F238E27FC236}">
              <a16:creationId xmlns:a16="http://schemas.microsoft.com/office/drawing/2014/main" id="{CAED758E-43F7-4C71-A377-04A162BFB357}"/>
            </a:ext>
          </a:extLst>
        </xdr:cNvPr>
        <xdr:cNvSpPr txBox="1"/>
      </xdr:nvSpPr>
      <xdr:spPr>
        <a:xfrm>
          <a:off x="4229100" y="5369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76200</xdr:rowOff>
    </xdr:from>
    <xdr:to>
      <xdr:col>24</xdr:col>
      <xdr:colOff>152400</xdr:colOff>
      <xdr:row>34</xdr:row>
      <xdr:rowOff>76200</xdr:rowOff>
    </xdr:to>
    <xdr:cxnSp macro="">
      <xdr:nvCxnSpPr>
        <xdr:cNvPr id="60" name="直線コネクタ 59">
          <a:extLst>
            <a:ext uri="{FF2B5EF4-FFF2-40B4-BE49-F238E27FC236}">
              <a16:creationId xmlns:a16="http://schemas.microsoft.com/office/drawing/2014/main" id="{73172D29-0CF5-4107-A517-70684C024824}"/>
            </a:ext>
          </a:extLst>
        </xdr:cNvPr>
        <xdr:cNvCxnSpPr/>
      </xdr:nvCxnSpPr>
      <xdr:spPr>
        <a:xfrm>
          <a:off x="4105275" y="55816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127652</xdr:rowOff>
    </xdr:from>
    <xdr:ext cx="405111" cy="259045"/>
    <xdr:sp macro="" textlink="">
      <xdr:nvSpPr>
        <xdr:cNvPr id="61" name="【体育館・プール】&#10;有形固定資産減価償却率平均値テキスト">
          <a:extLst>
            <a:ext uri="{FF2B5EF4-FFF2-40B4-BE49-F238E27FC236}">
              <a16:creationId xmlns:a16="http://schemas.microsoft.com/office/drawing/2014/main" id="{D4863FCE-87A5-4C5A-BD70-CC41B06F08E6}"/>
            </a:ext>
          </a:extLst>
        </xdr:cNvPr>
        <xdr:cNvSpPr txBox="1"/>
      </xdr:nvSpPr>
      <xdr:spPr>
        <a:xfrm>
          <a:off x="4229100" y="6115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149225</xdr:rowOff>
    </xdr:from>
    <xdr:to>
      <xdr:col>24</xdr:col>
      <xdr:colOff>114300</xdr:colOff>
      <xdr:row>38</xdr:row>
      <xdr:rowOff>79375</xdr:rowOff>
    </xdr:to>
    <xdr:sp macro="" textlink="">
      <xdr:nvSpPr>
        <xdr:cNvPr id="62" name="フローチャート: 判断 61">
          <a:extLst>
            <a:ext uri="{FF2B5EF4-FFF2-40B4-BE49-F238E27FC236}">
              <a16:creationId xmlns:a16="http://schemas.microsoft.com/office/drawing/2014/main" id="{4ACC5442-6D16-4362-A624-6873D3C27A81}"/>
            </a:ext>
          </a:extLst>
        </xdr:cNvPr>
        <xdr:cNvSpPr/>
      </xdr:nvSpPr>
      <xdr:spPr>
        <a:xfrm>
          <a:off x="4124325" y="61404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52070</xdr:rowOff>
    </xdr:from>
    <xdr:to>
      <xdr:col>20</xdr:col>
      <xdr:colOff>38100</xdr:colOff>
      <xdr:row>38</xdr:row>
      <xdr:rowOff>153670</xdr:rowOff>
    </xdr:to>
    <xdr:sp macro="" textlink="">
      <xdr:nvSpPr>
        <xdr:cNvPr id="63" name="フローチャート: 判断 62">
          <a:extLst>
            <a:ext uri="{FF2B5EF4-FFF2-40B4-BE49-F238E27FC236}">
              <a16:creationId xmlns:a16="http://schemas.microsoft.com/office/drawing/2014/main" id="{C5749F1A-84F2-4E01-9431-B7972A55B7B3}"/>
            </a:ext>
          </a:extLst>
        </xdr:cNvPr>
        <xdr:cNvSpPr/>
      </xdr:nvSpPr>
      <xdr:spPr>
        <a:xfrm>
          <a:off x="3381375" y="620204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170180</xdr:rowOff>
    </xdr:from>
    <xdr:to>
      <xdr:col>15</xdr:col>
      <xdr:colOff>101600</xdr:colOff>
      <xdr:row>38</xdr:row>
      <xdr:rowOff>100330</xdr:rowOff>
    </xdr:to>
    <xdr:sp macro="" textlink="">
      <xdr:nvSpPr>
        <xdr:cNvPr id="64" name="フローチャート: 判断 63">
          <a:extLst>
            <a:ext uri="{FF2B5EF4-FFF2-40B4-BE49-F238E27FC236}">
              <a16:creationId xmlns:a16="http://schemas.microsoft.com/office/drawing/2014/main" id="{75E670D2-887A-4B39-B747-7E295B814F28}"/>
            </a:ext>
          </a:extLst>
        </xdr:cNvPr>
        <xdr:cNvSpPr/>
      </xdr:nvSpPr>
      <xdr:spPr>
        <a:xfrm>
          <a:off x="2571750" y="61518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139700</xdr:rowOff>
    </xdr:from>
    <xdr:to>
      <xdr:col>10</xdr:col>
      <xdr:colOff>165100</xdr:colOff>
      <xdr:row>38</xdr:row>
      <xdr:rowOff>69850</xdr:rowOff>
    </xdr:to>
    <xdr:sp macro="" textlink="">
      <xdr:nvSpPr>
        <xdr:cNvPr id="65" name="フローチャート: 判断 64">
          <a:extLst>
            <a:ext uri="{FF2B5EF4-FFF2-40B4-BE49-F238E27FC236}">
              <a16:creationId xmlns:a16="http://schemas.microsoft.com/office/drawing/2014/main" id="{46A747EF-C20B-4B83-8957-1260AC14E0E8}"/>
            </a:ext>
          </a:extLst>
        </xdr:cNvPr>
        <xdr:cNvSpPr/>
      </xdr:nvSpPr>
      <xdr:spPr>
        <a:xfrm>
          <a:off x="1781175" y="61341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EF40FC77-977A-427C-B043-5AF0E10B9F49}"/>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B9769A8-EA85-4C78-8EBD-10348EABDDF9}"/>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D645C33-2ED9-424F-922A-51EA5FBD2EE8}"/>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449BB85-5E20-4640-897F-1E1076FAD59B}"/>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2D61135-27AD-4C50-9D53-2EBBCA3DD311}"/>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31115</xdr:rowOff>
    </xdr:from>
    <xdr:to>
      <xdr:col>24</xdr:col>
      <xdr:colOff>114300</xdr:colOff>
      <xdr:row>37</xdr:row>
      <xdr:rowOff>132715</xdr:rowOff>
    </xdr:to>
    <xdr:sp macro="" textlink="">
      <xdr:nvSpPr>
        <xdr:cNvPr id="71" name="楕円 70">
          <a:extLst>
            <a:ext uri="{FF2B5EF4-FFF2-40B4-BE49-F238E27FC236}">
              <a16:creationId xmlns:a16="http://schemas.microsoft.com/office/drawing/2014/main" id="{21005E21-3666-4E1F-80F9-6EE0F45FFAAA}"/>
            </a:ext>
          </a:extLst>
        </xdr:cNvPr>
        <xdr:cNvSpPr/>
      </xdr:nvSpPr>
      <xdr:spPr>
        <a:xfrm>
          <a:off x="4124325" y="601916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53992</xdr:rowOff>
    </xdr:from>
    <xdr:ext cx="405111" cy="259045"/>
    <xdr:sp macro="" textlink="">
      <xdr:nvSpPr>
        <xdr:cNvPr id="72" name="【体育館・プール】&#10;有形固定資産減価償却率該当値テキスト">
          <a:extLst>
            <a:ext uri="{FF2B5EF4-FFF2-40B4-BE49-F238E27FC236}">
              <a16:creationId xmlns:a16="http://schemas.microsoft.com/office/drawing/2014/main" id="{AA90080A-4EC5-487B-9838-9E1EC290EC16}"/>
            </a:ext>
          </a:extLst>
        </xdr:cNvPr>
        <xdr:cNvSpPr txBox="1"/>
      </xdr:nvSpPr>
      <xdr:spPr>
        <a:xfrm>
          <a:off x="4229100"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158750</xdr:rowOff>
    </xdr:from>
    <xdr:to>
      <xdr:col>20</xdr:col>
      <xdr:colOff>38100</xdr:colOff>
      <xdr:row>37</xdr:row>
      <xdr:rowOff>88900</xdr:rowOff>
    </xdr:to>
    <xdr:sp macro="" textlink="">
      <xdr:nvSpPr>
        <xdr:cNvPr id="73" name="楕円 72">
          <a:extLst>
            <a:ext uri="{FF2B5EF4-FFF2-40B4-BE49-F238E27FC236}">
              <a16:creationId xmlns:a16="http://schemas.microsoft.com/office/drawing/2014/main" id="{3DBEF849-B042-4380-A175-EB79BCAE2E96}"/>
            </a:ext>
          </a:extLst>
        </xdr:cNvPr>
        <xdr:cNvSpPr/>
      </xdr:nvSpPr>
      <xdr:spPr>
        <a:xfrm>
          <a:off x="3381375" y="59912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38100</xdr:rowOff>
    </xdr:from>
    <xdr:to>
      <xdr:col>24</xdr:col>
      <xdr:colOff>63500</xdr:colOff>
      <xdr:row>37</xdr:row>
      <xdr:rowOff>81915</xdr:rowOff>
    </xdr:to>
    <xdr:cxnSp macro="">
      <xdr:nvCxnSpPr>
        <xdr:cNvPr id="74" name="直線コネクタ 73">
          <a:extLst>
            <a:ext uri="{FF2B5EF4-FFF2-40B4-BE49-F238E27FC236}">
              <a16:creationId xmlns:a16="http://schemas.microsoft.com/office/drawing/2014/main" id="{D824FE7E-8403-4B91-8006-8FA0E7504CE5}"/>
            </a:ext>
          </a:extLst>
        </xdr:cNvPr>
        <xdr:cNvCxnSpPr/>
      </xdr:nvCxnSpPr>
      <xdr:spPr>
        <a:xfrm>
          <a:off x="3429000" y="6029325"/>
          <a:ext cx="752475"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116840</xdr:rowOff>
    </xdr:from>
    <xdr:to>
      <xdr:col>15</xdr:col>
      <xdr:colOff>101600</xdr:colOff>
      <xdr:row>37</xdr:row>
      <xdr:rowOff>46990</xdr:rowOff>
    </xdr:to>
    <xdr:sp macro="" textlink="">
      <xdr:nvSpPr>
        <xdr:cNvPr id="75" name="楕円 74">
          <a:extLst>
            <a:ext uri="{FF2B5EF4-FFF2-40B4-BE49-F238E27FC236}">
              <a16:creationId xmlns:a16="http://schemas.microsoft.com/office/drawing/2014/main" id="{71364C1A-C0E9-4CC3-82B2-9E9BCEF41183}"/>
            </a:ext>
          </a:extLst>
        </xdr:cNvPr>
        <xdr:cNvSpPr/>
      </xdr:nvSpPr>
      <xdr:spPr>
        <a:xfrm>
          <a:off x="2571750" y="594614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167640</xdr:rowOff>
    </xdr:from>
    <xdr:to>
      <xdr:col>19</xdr:col>
      <xdr:colOff>177800</xdr:colOff>
      <xdr:row>37</xdr:row>
      <xdr:rowOff>38100</xdr:rowOff>
    </xdr:to>
    <xdr:cxnSp macro="">
      <xdr:nvCxnSpPr>
        <xdr:cNvPr id="76" name="直線コネクタ 75">
          <a:extLst>
            <a:ext uri="{FF2B5EF4-FFF2-40B4-BE49-F238E27FC236}">
              <a16:creationId xmlns:a16="http://schemas.microsoft.com/office/drawing/2014/main" id="{F1E85525-0C52-4B8F-881A-7E42C4CFFF56}"/>
            </a:ext>
          </a:extLst>
        </xdr:cNvPr>
        <xdr:cNvCxnSpPr/>
      </xdr:nvCxnSpPr>
      <xdr:spPr>
        <a:xfrm>
          <a:off x="2619375" y="5993765"/>
          <a:ext cx="809625"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73025</xdr:rowOff>
    </xdr:from>
    <xdr:to>
      <xdr:col>10</xdr:col>
      <xdr:colOff>165100</xdr:colOff>
      <xdr:row>37</xdr:row>
      <xdr:rowOff>3175</xdr:rowOff>
    </xdr:to>
    <xdr:sp macro="" textlink="">
      <xdr:nvSpPr>
        <xdr:cNvPr id="77" name="楕円 76">
          <a:extLst>
            <a:ext uri="{FF2B5EF4-FFF2-40B4-BE49-F238E27FC236}">
              <a16:creationId xmlns:a16="http://schemas.microsoft.com/office/drawing/2014/main" id="{A6951EB0-16F5-481F-AF3C-6DB1C26D9C78}"/>
            </a:ext>
          </a:extLst>
        </xdr:cNvPr>
        <xdr:cNvSpPr/>
      </xdr:nvSpPr>
      <xdr:spPr>
        <a:xfrm>
          <a:off x="1781175" y="59023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123825</xdr:rowOff>
    </xdr:from>
    <xdr:to>
      <xdr:col>15</xdr:col>
      <xdr:colOff>50800</xdr:colOff>
      <xdr:row>36</xdr:row>
      <xdr:rowOff>167640</xdr:rowOff>
    </xdr:to>
    <xdr:cxnSp macro="">
      <xdr:nvCxnSpPr>
        <xdr:cNvPr id="78" name="直線コネクタ 77">
          <a:extLst>
            <a:ext uri="{FF2B5EF4-FFF2-40B4-BE49-F238E27FC236}">
              <a16:creationId xmlns:a16="http://schemas.microsoft.com/office/drawing/2014/main" id="{DBF97AFF-429E-4A7C-8F77-9469E0234220}"/>
            </a:ext>
          </a:extLst>
        </xdr:cNvPr>
        <xdr:cNvCxnSpPr/>
      </xdr:nvCxnSpPr>
      <xdr:spPr>
        <a:xfrm>
          <a:off x="1828800" y="5949950"/>
          <a:ext cx="790575"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144797</xdr:rowOff>
    </xdr:from>
    <xdr:ext cx="405111" cy="259045"/>
    <xdr:sp macro="" textlink="">
      <xdr:nvSpPr>
        <xdr:cNvPr id="79" name="n_1aveValue【体育館・プール】&#10;有形固定資産減価償却率">
          <a:extLst>
            <a:ext uri="{FF2B5EF4-FFF2-40B4-BE49-F238E27FC236}">
              <a16:creationId xmlns:a16="http://schemas.microsoft.com/office/drawing/2014/main" id="{4146DB81-8FF4-4535-8E16-12343575F404}"/>
            </a:ext>
          </a:extLst>
        </xdr:cNvPr>
        <xdr:cNvSpPr txBox="1"/>
      </xdr:nvSpPr>
      <xdr:spPr>
        <a:xfrm>
          <a:off x="32391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91457</xdr:rowOff>
    </xdr:from>
    <xdr:ext cx="405111" cy="259045"/>
    <xdr:sp macro="" textlink="">
      <xdr:nvSpPr>
        <xdr:cNvPr id="80" name="n_2aveValue【体育館・プール】&#10;有形固定資産減価償却率">
          <a:extLst>
            <a:ext uri="{FF2B5EF4-FFF2-40B4-BE49-F238E27FC236}">
              <a16:creationId xmlns:a16="http://schemas.microsoft.com/office/drawing/2014/main" id="{017E06DF-0988-46C8-99D2-DE4FD4281D7C}"/>
            </a:ext>
          </a:extLst>
        </xdr:cNvPr>
        <xdr:cNvSpPr txBox="1"/>
      </xdr:nvSpPr>
      <xdr:spPr>
        <a:xfrm>
          <a:off x="2439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60977</xdr:rowOff>
    </xdr:from>
    <xdr:ext cx="405111" cy="259045"/>
    <xdr:sp macro="" textlink="">
      <xdr:nvSpPr>
        <xdr:cNvPr id="81" name="n_3aveValue【体育館・プール】&#10;有形固定資産減価償却率">
          <a:extLst>
            <a:ext uri="{FF2B5EF4-FFF2-40B4-BE49-F238E27FC236}">
              <a16:creationId xmlns:a16="http://schemas.microsoft.com/office/drawing/2014/main" id="{1279CB31-C04F-4F82-B082-C2112823B414}"/>
            </a:ext>
          </a:extLst>
        </xdr:cNvPr>
        <xdr:cNvSpPr txBox="1"/>
      </xdr:nvSpPr>
      <xdr:spPr>
        <a:xfrm>
          <a:off x="1648469" y="6217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105427</xdr:rowOff>
    </xdr:from>
    <xdr:ext cx="405111" cy="259045"/>
    <xdr:sp macro="" textlink="">
      <xdr:nvSpPr>
        <xdr:cNvPr id="82" name="n_1mainValue【体育館・プール】&#10;有形固定資産減価償却率">
          <a:extLst>
            <a:ext uri="{FF2B5EF4-FFF2-40B4-BE49-F238E27FC236}">
              <a16:creationId xmlns:a16="http://schemas.microsoft.com/office/drawing/2014/main" id="{6C839581-07DE-4369-ACD5-602CA3B49AC3}"/>
            </a:ext>
          </a:extLst>
        </xdr:cNvPr>
        <xdr:cNvSpPr txBox="1"/>
      </xdr:nvSpPr>
      <xdr:spPr>
        <a:xfrm>
          <a:off x="3239144" y="576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83" name="n_2mainValue【体育館・プール】&#10;有形固定資産減価償却率">
          <a:extLst>
            <a:ext uri="{FF2B5EF4-FFF2-40B4-BE49-F238E27FC236}">
              <a16:creationId xmlns:a16="http://schemas.microsoft.com/office/drawing/2014/main" id="{56FD29BD-02A4-4B8C-A4BB-2F5C865E28B0}"/>
            </a:ext>
          </a:extLst>
        </xdr:cNvPr>
        <xdr:cNvSpPr txBox="1"/>
      </xdr:nvSpPr>
      <xdr:spPr>
        <a:xfrm>
          <a:off x="2439044" y="5734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19702</xdr:rowOff>
    </xdr:from>
    <xdr:ext cx="405111" cy="259045"/>
    <xdr:sp macro="" textlink="">
      <xdr:nvSpPr>
        <xdr:cNvPr id="84" name="n_3mainValue【体育館・プール】&#10;有形固定資産減価償却率">
          <a:extLst>
            <a:ext uri="{FF2B5EF4-FFF2-40B4-BE49-F238E27FC236}">
              <a16:creationId xmlns:a16="http://schemas.microsoft.com/office/drawing/2014/main" id="{337E5E2D-F14D-4FE1-8130-A8BCB63C3C4D}"/>
            </a:ext>
          </a:extLst>
        </xdr:cNvPr>
        <xdr:cNvSpPr txBox="1"/>
      </xdr:nvSpPr>
      <xdr:spPr>
        <a:xfrm>
          <a:off x="1648469" y="56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F862BB46-CA2A-41F7-8FE6-722F4E225990}"/>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6" name="正方形/長方形 85">
          <a:extLst>
            <a:ext uri="{FF2B5EF4-FFF2-40B4-BE49-F238E27FC236}">
              <a16:creationId xmlns:a16="http://schemas.microsoft.com/office/drawing/2014/main" id="{53B6C8BF-1DD3-4FBA-8DA3-87741BEE6C2B}"/>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7" name="正方形/長方形 86">
          <a:extLst>
            <a:ext uri="{FF2B5EF4-FFF2-40B4-BE49-F238E27FC236}">
              <a16:creationId xmlns:a16="http://schemas.microsoft.com/office/drawing/2014/main" id="{7B89D366-2F6F-41A7-9EB9-EC57768E3AF4}"/>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8" name="正方形/長方形 87">
          <a:extLst>
            <a:ext uri="{FF2B5EF4-FFF2-40B4-BE49-F238E27FC236}">
              <a16:creationId xmlns:a16="http://schemas.microsoft.com/office/drawing/2014/main" id="{5D753C26-11AC-4A2A-81A8-41C3D319D002}"/>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9" name="正方形/長方形 88">
          <a:extLst>
            <a:ext uri="{FF2B5EF4-FFF2-40B4-BE49-F238E27FC236}">
              <a16:creationId xmlns:a16="http://schemas.microsoft.com/office/drawing/2014/main" id="{A33BFA5B-0626-4B40-A519-E9B4C5215F96}"/>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EF547-A4F4-453C-96FB-0A0EBDDF87A9}"/>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A5E03050-968E-4641-AFB5-12627B79215C}"/>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AD4F1C6-6689-4601-99B3-869857D841AD}"/>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B2446546-3DC3-4582-9FB7-667F7A9CD8E4}"/>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260D2DF2-0CF3-44ED-B202-B065435001D3}"/>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8C52216C-3312-4AEA-A007-A4417E8B3836}"/>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6F9CF565-2EF9-430F-A990-4E8D6AC19B89}"/>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2C9FF191-4C39-43EE-9F26-5F8A6128BEE7}"/>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id="{D3465BF8-1FDF-44CA-AD44-24557C82A86E}"/>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0704BA8-6BDE-4ECD-91F1-2D19A798F979}"/>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id="{81373B56-EDB9-4948-8FEB-58A1B215E961}"/>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B4BB882D-FDCE-4A24-8EE7-FA05BF4181AD}"/>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id="{72A4182E-883E-495E-8B90-BB9BF0F8A447}"/>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80CE7679-E723-4A11-8A52-251145D0CEB6}"/>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BD8DC904-CD7F-49E6-A1F4-E07F12592C17}"/>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体育館・プール】&#10;一人当たり面積グラフ枠">
          <a:extLst>
            <a:ext uri="{FF2B5EF4-FFF2-40B4-BE49-F238E27FC236}">
              <a16:creationId xmlns:a16="http://schemas.microsoft.com/office/drawing/2014/main" id="{39A807D8-F446-4A0C-9F11-CCF0531AFFE0}"/>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152400</xdr:rowOff>
    </xdr:from>
    <xdr:to>
      <xdr:col>54</xdr:col>
      <xdr:colOff>189865</xdr:colOff>
      <xdr:row>40</xdr:row>
      <xdr:rowOff>114300</xdr:rowOff>
    </xdr:to>
    <xdr:cxnSp macro="">
      <xdr:nvCxnSpPr>
        <xdr:cNvPr id="106" name="直線コネクタ 105">
          <a:extLst>
            <a:ext uri="{FF2B5EF4-FFF2-40B4-BE49-F238E27FC236}">
              <a16:creationId xmlns:a16="http://schemas.microsoft.com/office/drawing/2014/main" id="{3760DCBD-3291-4FDB-8847-542C0CCC8D14}"/>
            </a:ext>
          </a:extLst>
        </xdr:cNvPr>
        <xdr:cNvCxnSpPr/>
      </xdr:nvCxnSpPr>
      <xdr:spPr>
        <a:xfrm flipV="1">
          <a:off x="9427845" y="5334000"/>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118127</xdr:rowOff>
    </xdr:from>
    <xdr:ext cx="469744" cy="259045"/>
    <xdr:sp macro="" textlink="">
      <xdr:nvSpPr>
        <xdr:cNvPr id="107" name="【体育館・プール】&#10;一人当たり面積最小値テキスト">
          <a:extLst>
            <a:ext uri="{FF2B5EF4-FFF2-40B4-BE49-F238E27FC236}">
              <a16:creationId xmlns:a16="http://schemas.microsoft.com/office/drawing/2014/main" id="{6CFB0B17-4013-445F-8F49-69601DB22495}"/>
            </a:ext>
          </a:extLst>
        </xdr:cNvPr>
        <xdr:cNvSpPr txBox="1"/>
      </xdr:nvSpPr>
      <xdr:spPr>
        <a:xfrm>
          <a:off x="9477375" y="659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114300</xdr:rowOff>
    </xdr:from>
    <xdr:to>
      <xdr:col>55</xdr:col>
      <xdr:colOff>88900</xdr:colOff>
      <xdr:row>40</xdr:row>
      <xdr:rowOff>114300</xdr:rowOff>
    </xdr:to>
    <xdr:cxnSp macro="">
      <xdr:nvCxnSpPr>
        <xdr:cNvPr id="108" name="直線コネクタ 107">
          <a:extLst>
            <a:ext uri="{FF2B5EF4-FFF2-40B4-BE49-F238E27FC236}">
              <a16:creationId xmlns:a16="http://schemas.microsoft.com/office/drawing/2014/main" id="{2EEA3956-E7B5-4468-A55A-A9D1BA128B72}"/>
            </a:ext>
          </a:extLst>
        </xdr:cNvPr>
        <xdr:cNvCxnSpPr/>
      </xdr:nvCxnSpPr>
      <xdr:spPr>
        <a:xfrm>
          <a:off x="9363075" y="65913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99077</xdr:rowOff>
    </xdr:from>
    <xdr:ext cx="469744" cy="259045"/>
    <xdr:sp macro="" textlink="">
      <xdr:nvSpPr>
        <xdr:cNvPr id="109" name="【体育館・プール】&#10;一人当たり面積最大値テキスト">
          <a:extLst>
            <a:ext uri="{FF2B5EF4-FFF2-40B4-BE49-F238E27FC236}">
              <a16:creationId xmlns:a16="http://schemas.microsoft.com/office/drawing/2014/main" id="{70DAD854-E1EA-45F4-8C98-327733CD7D1B}"/>
            </a:ext>
          </a:extLst>
        </xdr:cNvPr>
        <xdr:cNvSpPr txBox="1"/>
      </xdr:nvSpPr>
      <xdr:spPr>
        <a:xfrm>
          <a:off x="9477375" y="51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0" name="直線コネクタ 109">
          <a:extLst>
            <a:ext uri="{FF2B5EF4-FFF2-40B4-BE49-F238E27FC236}">
              <a16:creationId xmlns:a16="http://schemas.microsoft.com/office/drawing/2014/main" id="{B4903E49-A6C1-4E48-9756-87B99FCEA45C}"/>
            </a:ext>
          </a:extLst>
        </xdr:cNvPr>
        <xdr:cNvCxnSpPr/>
      </xdr:nvCxnSpPr>
      <xdr:spPr>
        <a:xfrm>
          <a:off x="9363075" y="53340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80027</xdr:rowOff>
    </xdr:from>
    <xdr:ext cx="469744" cy="259045"/>
    <xdr:sp macro="" textlink="">
      <xdr:nvSpPr>
        <xdr:cNvPr id="111" name="【体育館・プール】&#10;一人当たり面積平均値テキスト">
          <a:extLst>
            <a:ext uri="{FF2B5EF4-FFF2-40B4-BE49-F238E27FC236}">
              <a16:creationId xmlns:a16="http://schemas.microsoft.com/office/drawing/2014/main" id="{0E05ADA9-EE97-48EB-A6AB-C274A2941E05}"/>
            </a:ext>
          </a:extLst>
        </xdr:cNvPr>
        <xdr:cNvSpPr txBox="1"/>
      </xdr:nvSpPr>
      <xdr:spPr>
        <a:xfrm>
          <a:off x="9477375" y="6236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101600</xdr:rowOff>
    </xdr:from>
    <xdr:to>
      <xdr:col>55</xdr:col>
      <xdr:colOff>50800</xdr:colOff>
      <xdr:row>39</xdr:row>
      <xdr:rowOff>31750</xdr:rowOff>
    </xdr:to>
    <xdr:sp macro="" textlink="">
      <xdr:nvSpPr>
        <xdr:cNvPr id="112" name="フローチャート: 判断 111">
          <a:extLst>
            <a:ext uri="{FF2B5EF4-FFF2-40B4-BE49-F238E27FC236}">
              <a16:creationId xmlns:a16="http://schemas.microsoft.com/office/drawing/2014/main" id="{DDD56745-3E0D-469E-9C28-2C98C102C82A}"/>
            </a:ext>
          </a:extLst>
        </xdr:cNvPr>
        <xdr:cNvSpPr/>
      </xdr:nvSpPr>
      <xdr:spPr>
        <a:xfrm>
          <a:off x="9401175" y="6257925"/>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13" name="フローチャート: 判断 112">
          <a:extLst>
            <a:ext uri="{FF2B5EF4-FFF2-40B4-BE49-F238E27FC236}">
              <a16:creationId xmlns:a16="http://schemas.microsoft.com/office/drawing/2014/main" id="{565D5F80-7D91-40DA-8001-289B1CE333D6}"/>
            </a:ext>
          </a:extLst>
        </xdr:cNvPr>
        <xdr:cNvSpPr/>
      </xdr:nvSpPr>
      <xdr:spPr>
        <a:xfrm>
          <a:off x="8639175" y="61150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4" name="フローチャート: 判断 113">
          <a:extLst>
            <a:ext uri="{FF2B5EF4-FFF2-40B4-BE49-F238E27FC236}">
              <a16:creationId xmlns:a16="http://schemas.microsoft.com/office/drawing/2014/main" id="{8736313D-CF6E-42D7-B27E-71B4BD6CD16B}"/>
            </a:ext>
          </a:extLst>
        </xdr:cNvPr>
        <xdr:cNvSpPr/>
      </xdr:nvSpPr>
      <xdr:spPr>
        <a:xfrm>
          <a:off x="7839075" y="60769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15" name="フローチャート: 判断 114">
          <a:extLst>
            <a:ext uri="{FF2B5EF4-FFF2-40B4-BE49-F238E27FC236}">
              <a16:creationId xmlns:a16="http://schemas.microsoft.com/office/drawing/2014/main" id="{25A5463C-8945-443E-BB55-20063B24B1BD}"/>
            </a:ext>
          </a:extLst>
        </xdr:cNvPr>
        <xdr:cNvSpPr/>
      </xdr:nvSpPr>
      <xdr:spPr>
        <a:xfrm>
          <a:off x="7029450" y="60769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9C7B26FE-3CF8-45F0-9FEA-B6F82BAFD64C}"/>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BCACA0DC-1172-46A5-B926-B086DF00D474}"/>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3F527378-0065-43A9-9B7D-0855759D6136}"/>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2D6C47B5-C439-4AC4-8C0D-D0FF225CB712}"/>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448FBA35-DE8B-40FD-AF92-0F51C5A469A3}"/>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6350</xdr:rowOff>
    </xdr:from>
    <xdr:to>
      <xdr:col>55</xdr:col>
      <xdr:colOff>50800</xdr:colOff>
      <xdr:row>35</xdr:row>
      <xdr:rowOff>107950</xdr:rowOff>
    </xdr:to>
    <xdr:sp macro="" textlink="">
      <xdr:nvSpPr>
        <xdr:cNvPr id="121" name="楕円 120">
          <a:extLst>
            <a:ext uri="{FF2B5EF4-FFF2-40B4-BE49-F238E27FC236}">
              <a16:creationId xmlns:a16="http://schemas.microsoft.com/office/drawing/2014/main" id="{7E40285A-BEEC-49D4-BE2A-C799A0FD8CA7}"/>
            </a:ext>
          </a:extLst>
        </xdr:cNvPr>
        <xdr:cNvSpPr/>
      </xdr:nvSpPr>
      <xdr:spPr>
        <a:xfrm>
          <a:off x="9401175" y="567690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29227</xdr:rowOff>
    </xdr:from>
    <xdr:ext cx="469744" cy="259045"/>
    <xdr:sp macro="" textlink="">
      <xdr:nvSpPr>
        <xdr:cNvPr id="122" name="【体育館・プール】&#10;一人当たり面積該当値テキスト">
          <a:extLst>
            <a:ext uri="{FF2B5EF4-FFF2-40B4-BE49-F238E27FC236}">
              <a16:creationId xmlns:a16="http://schemas.microsoft.com/office/drawing/2014/main" id="{89800A14-DA71-40E8-B472-4841EE20BE67}"/>
            </a:ext>
          </a:extLst>
        </xdr:cNvPr>
        <xdr:cNvSpPr txBox="1"/>
      </xdr:nvSpPr>
      <xdr:spPr>
        <a:xfrm>
          <a:off x="9477375" y="553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6350</xdr:rowOff>
    </xdr:from>
    <xdr:to>
      <xdr:col>50</xdr:col>
      <xdr:colOff>165100</xdr:colOff>
      <xdr:row>35</xdr:row>
      <xdr:rowOff>107950</xdr:rowOff>
    </xdr:to>
    <xdr:sp macro="" textlink="">
      <xdr:nvSpPr>
        <xdr:cNvPr id="123" name="楕円 122">
          <a:extLst>
            <a:ext uri="{FF2B5EF4-FFF2-40B4-BE49-F238E27FC236}">
              <a16:creationId xmlns:a16="http://schemas.microsoft.com/office/drawing/2014/main" id="{D8EF4DC9-24FA-446D-9CAD-24F2A8AFD28F}"/>
            </a:ext>
          </a:extLst>
        </xdr:cNvPr>
        <xdr:cNvSpPr/>
      </xdr:nvSpPr>
      <xdr:spPr>
        <a:xfrm>
          <a:off x="8639175" y="56769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57150</xdr:rowOff>
    </xdr:from>
    <xdr:to>
      <xdr:col>55</xdr:col>
      <xdr:colOff>0</xdr:colOff>
      <xdr:row>35</xdr:row>
      <xdr:rowOff>57150</xdr:rowOff>
    </xdr:to>
    <xdr:cxnSp macro="">
      <xdr:nvCxnSpPr>
        <xdr:cNvPr id="124" name="直線コネクタ 123">
          <a:extLst>
            <a:ext uri="{FF2B5EF4-FFF2-40B4-BE49-F238E27FC236}">
              <a16:creationId xmlns:a16="http://schemas.microsoft.com/office/drawing/2014/main" id="{A9B79FE7-F9E9-41BB-91D6-B76645AC5D42}"/>
            </a:ext>
          </a:extLst>
        </xdr:cNvPr>
        <xdr:cNvCxnSpPr/>
      </xdr:nvCxnSpPr>
      <xdr:spPr>
        <a:xfrm>
          <a:off x="8686800" y="572452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6350</xdr:rowOff>
    </xdr:from>
    <xdr:to>
      <xdr:col>46</xdr:col>
      <xdr:colOff>38100</xdr:colOff>
      <xdr:row>35</xdr:row>
      <xdr:rowOff>107950</xdr:rowOff>
    </xdr:to>
    <xdr:sp macro="" textlink="">
      <xdr:nvSpPr>
        <xdr:cNvPr id="125" name="楕円 124">
          <a:extLst>
            <a:ext uri="{FF2B5EF4-FFF2-40B4-BE49-F238E27FC236}">
              <a16:creationId xmlns:a16="http://schemas.microsoft.com/office/drawing/2014/main" id="{4F1A00D6-4316-46B6-8D8B-52744125C0EE}"/>
            </a:ext>
          </a:extLst>
        </xdr:cNvPr>
        <xdr:cNvSpPr/>
      </xdr:nvSpPr>
      <xdr:spPr>
        <a:xfrm>
          <a:off x="7839075" y="56769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57150</xdr:rowOff>
    </xdr:from>
    <xdr:to>
      <xdr:col>50</xdr:col>
      <xdr:colOff>114300</xdr:colOff>
      <xdr:row>35</xdr:row>
      <xdr:rowOff>57150</xdr:rowOff>
    </xdr:to>
    <xdr:cxnSp macro="">
      <xdr:nvCxnSpPr>
        <xdr:cNvPr id="126" name="直線コネクタ 125">
          <a:extLst>
            <a:ext uri="{FF2B5EF4-FFF2-40B4-BE49-F238E27FC236}">
              <a16:creationId xmlns:a16="http://schemas.microsoft.com/office/drawing/2014/main" id="{BD607834-7953-41B2-B327-E04C403A135B}"/>
            </a:ext>
          </a:extLst>
        </xdr:cNvPr>
        <xdr:cNvCxnSpPr/>
      </xdr:nvCxnSpPr>
      <xdr:spPr>
        <a:xfrm>
          <a:off x="7886700" y="57245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44450</xdr:rowOff>
    </xdr:from>
    <xdr:to>
      <xdr:col>41</xdr:col>
      <xdr:colOff>101600</xdr:colOff>
      <xdr:row>35</xdr:row>
      <xdr:rowOff>146050</xdr:rowOff>
    </xdr:to>
    <xdr:sp macro="" textlink="">
      <xdr:nvSpPr>
        <xdr:cNvPr id="127" name="楕円 126">
          <a:extLst>
            <a:ext uri="{FF2B5EF4-FFF2-40B4-BE49-F238E27FC236}">
              <a16:creationId xmlns:a16="http://schemas.microsoft.com/office/drawing/2014/main" id="{6AD0319D-5989-4909-843B-50E91D83ED6B}"/>
            </a:ext>
          </a:extLst>
        </xdr:cNvPr>
        <xdr:cNvSpPr/>
      </xdr:nvSpPr>
      <xdr:spPr>
        <a:xfrm>
          <a:off x="7029450" y="57150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57150</xdr:rowOff>
    </xdr:from>
    <xdr:to>
      <xdr:col>45</xdr:col>
      <xdr:colOff>177800</xdr:colOff>
      <xdr:row>35</xdr:row>
      <xdr:rowOff>95250</xdr:rowOff>
    </xdr:to>
    <xdr:cxnSp macro="">
      <xdr:nvCxnSpPr>
        <xdr:cNvPr id="128" name="直線コネクタ 127">
          <a:extLst>
            <a:ext uri="{FF2B5EF4-FFF2-40B4-BE49-F238E27FC236}">
              <a16:creationId xmlns:a16="http://schemas.microsoft.com/office/drawing/2014/main" id="{959F6FA1-C84E-4A5B-BF3B-936639110131}"/>
            </a:ext>
          </a:extLst>
        </xdr:cNvPr>
        <xdr:cNvCxnSpPr/>
      </xdr:nvCxnSpPr>
      <xdr:spPr>
        <a:xfrm flipV="1">
          <a:off x="7077075" y="5724525"/>
          <a:ext cx="8096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41927</xdr:rowOff>
    </xdr:from>
    <xdr:ext cx="469744" cy="259045"/>
    <xdr:sp macro="" textlink="">
      <xdr:nvSpPr>
        <xdr:cNvPr id="129" name="n_1aveValue【体育館・プール】&#10;一人当たり面積">
          <a:extLst>
            <a:ext uri="{FF2B5EF4-FFF2-40B4-BE49-F238E27FC236}">
              <a16:creationId xmlns:a16="http://schemas.microsoft.com/office/drawing/2014/main" id="{178D6BF1-C820-4BCF-BB7C-0DCFDFA41FC1}"/>
            </a:ext>
          </a:extLst>
        </xdr:cNvPr>
        <xdr:cNvSpPr txBox="1"/>
      </xdr:nvSpPr>
      <xdr:spPr>
        <a:xfrm>
          <a:off x="8458277" y="619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30" name="n_2aveValue【体育館・プール】&#10;一人当たり面積">
          <a:extLst>
            <a:ext uri="{FF2B5EF4-FFF2-40B4-BE49-F238E27FC236}">
              <a16:creationId xmlns:a16="http://schemas.microsoft.com/office/drawing/2014/main" id="{1B7ECE86-D0A7-44EC-A726-D512ABF9FF24}"/>
            </a:ext>
          </a:extLst>
        </xdr:cNvPr>
        <xdr:cNvSpPr txBox="1"/>
      </xdr:nvSpPr>
      <xdr:spPr>
        <a:xfrm>
          <a:off x="7677227" y="616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31" name="n_3aveValue【体育館・プール】&#10;一人当たり面積">
          <a:extLst>
            <a:ext uri="{FF2B5EF4-FFF2-40B4-BE49-F238E27FC236}">
              <a16:creationId xmlns:a16="http://schemas.microsoft.com/office/drawing/2014/main" id="{A99EC826-E608-44BA-937C-A811D0B30D47}"/>
            </a:ext>
          </a:extLst>
        </xdr:cNvPr>
        <xdr:cNvSpPr txBox="1"/>
      </xdr:nvSpPr>
      <xdr:spPr>
        <a:xfrm>
          <a:off x="6867602" y="616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124477</xdr:rowOff>
    </xdr:from>
    <xdr:ext cx="469744" cy="259045"/>
    <xdr:sp macro="" textlink="">
      <xdr:nvSpPr>
        <xdr:cNvPr id="132" name="n_1mainValue【体育館・プール】&#10;一人当たり面積">
          <a:extLst>
            <a:ext uri="{FF2B5EF4-FFF2-40B4-BE49-F238E27FC236}">
              <a16:creationId xmlns:a16="http://schemas.microsoft.com/office/drawing/2014/main" id="{CEDAC873-7340-46B0-AEE6-C8032D4A060F}"/>
            </a:ext>
          </a:extLst>
        </xdr:cNvPr>
        <xdr:cNvSpPr txBox="1"/>
      </xdr:nvSpPr>
      <xdr:spPr>
        <a:xfrm>
          <a:off x="8458277"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124477</xdr:rowOff>
    </xdr:from>
    <xdr:ext cx="469744" cy="259045"/>
    <xdr:sp macro="" textlink="">
      <xdr:nvSpPr>
        <xdr:cNvPr id="133" name="n_2mainValue【体育館・プール】&#10;一人当たり面積">
          <a:extLst>
            <a:ext uri="{FF2B5EF4-FFF2-40B4-BE49-F238E27FC236}">
              <a16:creationId xmlns:a16="http://schemas.microsoft.com/office/drawing/2014/main" id="{8E39E7BD-DAAC-43AF-9875-DCD0F3C525F7}"/>
            </a:ext>
          </a:extLst>
        </xdr:cNvPr>
        <xdr:cNvSpPr txBox="1"/>
      </xdr:nvSpPr>
      <xdr:spPr>
        <a:xfrm>
          <a:off x="7677227"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162577</xdr:rowOff>
    </xdr:from>
    <xdr:ext cx="469744" cy="259045"/>
    <xdr:sp macro="" textlink="">
      <xdr:nvSpPr>
        <xdr:cNvPr id="134" name="n_3mainValue【体育館・プール】&#10;一人当たり面積">
          <a:extLst>
            <a:ext uri="{FF2B5EF4-FFF2-40B4-BE49-F238E27FC236}">
              <a16:creationId xmlns:a16="http://schemas.microsoft.com/office/drawing/2014/main" id="{A2F9D68E-58F5-4FE4-BEF3-7BB0FF546646}"/>
            </a:ext>
          </a:extLst>
        </xdr:cNvPr>
        <xdr:cNvSpPr txBox="1"/>
      </xdr:nvSpPr>
      <xdr:spPr>
        <a:xfrm>
          <a:off x="6867602" y="55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210503A2-5479-42D3-99CD-F926F4C9B04E}"/>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6" name="正方形/長方形 135">
          <a:extLst>
            <a:ext uri="{FF2B5EF4-FFF2-40B4-BE49-F238E27FC236}">
              <a16:creationId xmlns:a16="http://schemas.microsoft.com/office/drawing/2014/main" id="{BA026D7F-4085-441C-9809-F9F6B0FE209D}"/>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7" name="正方形/長方形 136">
          <a:extLst>
            <a:ext uri="{FF2B5EF4-FFF2-40B4-BE49-F238E27FC236}">
              <a16:creationId xmlns:a16="http://schemas.microsoft.com/office/drawing/2014/main" id="{0B5B290D-9AB3-49F7-B408-C1290572D366}"/>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8" name="正方形/長方形 137">
          <a:extLst>
            <a:ext uri="{FF2B5EF4-FFF2-40B4-BE49-F238E27FC236}">
              <a16:creationId xmlns:a16="http://schemas.microsoft.com/office/drawing/2014/main" id="{751BCB0C-4540-4469-A7ED-270C9DE91A7D}"/>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9" name="正方形/長方形 138">
          <a:extLst>
            <a:ext uri="{FF2B5EF4-FFF2-40B4-BE49-F238E27FC236}">
              <a16:creationId xmlns:a16="http://schemas.microsoft.com/office/drawing/2014/main" id="{48B8D08E-672C-46BA-A374-13AC09E199E0}"/>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a:extLst>
            <a:ext uri="{FF2B5EF4-FFF2-40B4-BE49-F238E27FC236}">
              <a16:creationId xmlns:a16="http://schemas.microsoft.com/office/drawing/2014/main" id="{1E916A5C-FCDC-4572-8674-DDDFCBAE5029}"/>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a:extLst>
            <a:ext uri="{FF2B5EF4-FFF2-40B4-BE49-F238E27FC236}">
              <a16:creationId xmlns:a16="http://schemas.microsoft.com/office/drawing/2014/main" id="{68C17864-1873-443A-8453-F54B65499E4D}"/>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a:extLst>
            <a:ext uri="{FF2B5EF4-FFF2-40B4-BE49-F238E27FC236}">
              <a16:creationId xmlns:a16="http://schemas.microsoft.com/office/drawing/2014/main" id="{88EC5654-D7E8-45E0-8BBC-6A74C02C6702}"/>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3" name="テキスト ボックス 142">
          <a:extLst>
            <a:ext uri="{FF2B5EF4-FFF2-40B4-BE49-F238E27FC236}">
              <a16:creationId xmlns:a16="http://schemas.microsoft.com/office/drawing/2014/main" id="{85DCE8C4-5011-4ACD-850A-5229FA024861}"/>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4" name="直線コネクタ 143">
          <a:extLst>
            <a:ext uri="{FF2B5EF4-FFF2-40B4-BE49-F238E27FC236}">
              <a16:creationId xmlns:a16="http://schemas.microsoft.com/office/drawing/2014/main" id="{836B0774-6122-49CF-B057-C010F0C89666}"/>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5" name="テキスト ボックス 144">
          <a:extLst>
            <a:ext uri="{FF2B5EF4-FFF2-40B4-BE49-F238E27FC236}">
              <a16:creationId xmlns:a16="http://schemas.microsoft.com/office/drawing/2014/main" id="{039DDCCE-9184-4D57-8FCA-3263932B31D6}"/>
            </a:ext>
          </a:extLst>
        </xdr:cNvPr>
        <xdr:cNvSpPr txBox="1"/>
      </xdr:nvSpPr>
      <xdr:spPr>
        <a:xfrm>
          <a:off x="2789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6" name="直線コネクタ 145">
          <a:extLst>
            <a:ext uri="{FF2B5EF4-FFF2-40B4-BE49-F238E27FC236}">
              <a16:creationId xmlns:a16="http://schemas.microsoft.com/office/drawing/2014/main" id="{8C85D5DB-8D07-4EC2-A0F5-B1EED79AFEA4}"/>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7" name="テキスト ボックス 146">
          <a:extLst>
            <a:ext uri="{FF2B5EF4-FFF2-40B4-BE49-F238E27FC236}">
              <a16:creationId xmlns:a16="http://schemas.microsoft.com/office/drawing/2014/main" id="{15A86F7B-36C6-4D33-AB5D-2E95E3B57F9A}"/>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8" name="直線コネクタ 147">
          <a:extLst>
            <a:ext uri="{FF2B5EF4-FFF2-40B4-BE49-F238E27FC236}">
              <a16:creationId xmlns:a16="http://schemas.microsoft.com/office/drawing/2014/main" id="{DC4FE593-A891-4172-B489-14ACBFB24FC2}"/>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9" name="テキスト ボックス 148">
          <a:extLst>
            <a:ext uri="{FF2B5EF4-FFF2-40B4-BE49-F238E27FC236}">
              <a16:creationId xmlns:a16="http://schemas.microsoft.com/office/drawing/2014/main" id="{E9A907E4-22B3-47C4-8DF2-61D5F2222E74}"/>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0" name="直線コネクタ 149">
          <a:extLst>
            <a:ext uri="{FF2B5EF4-FFF2-40B4-BE49-F238E27FC236}">
              <a16:creationId xmlns:a16="http://schemas.microsoft.com/office/drawing/2014/main" id="{883B7DDC-39B0-45CD-8EB5-8556AFEB3DAA}"/>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1" name="テキスト ボックス 150">
          <a:extLst>
            <a:ext uri="{FF2B5EF4-FFF2-40B4-BE49-F238E27FC236}">
              <a16:creationId xmlns:a16="http://schemas.microsoft.com/office/drawing/2014/main" id="{6EDEC21B-2CD4-4185-99B9-30A9B44923B5}"/>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2" name="直線コネクタ 151">
          <a:extLst>
            <a:ext uri="{FF2B5EF4-FFF2-40B4-BE49-F238E27FC236}">
              <a16:creationId xmlns:a16="http://schemas.microsoft.com/office/drawing/2014/main" id="{E6FA1E9D-8266-4AE7-8441-3180E7905136}"/>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3" name="テキスト ボックス 152">
          <a:extLst>
            <a:ext uri="{FF2B5EF4-FFF2-40B4-BE49-F238E27FC236}">
              <a16:creationId xmlns:a16="http://schemas.microsoft.com/office/drawing/2014/main" id="{3C5B5562-D628-4704-A1A7-4136E730726A}"/>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04B7DA8E-C63E-411D-90B7-9FBEFF9E65C0}"/>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5" name="テキスト ボックス 154">
          <a:extLst>
            <a:ext uri="{FF2B5EF4-FFF2-40B4-BE49-F238E27FC236}">
              <a16:creationId xmlns:a16="http://schemas.microsoft.com/office/drawing/2014/main" id="{09FAFC72-703F-4D09-9057-AFED2CF96F99}"/>
            </a:ext>
          </a:extLst>
        </xdr:cNvPr>
        <xdr:cNvSpPr txBox="1"/>
      </xdr:nvSpPr>
      <xdr:spPr>
        <a:xfrm>
          <a:off x="388136" y="85033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陸上競技場・野球場・球技場】&#10;有形固定資産減価償却率グラフ枠">
          <a:extLst>
            <a:ext uri="{FF2B5EF4-FFF2-40B4-BE49-F238E27FC236}">
              <a16:creationId xmlns:a16="http://schemas.microsoft.com/office/drawing/2014/main" id="{8AB7E1E1-007D-4993-9F6F-16D7811FA3C5}"/>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45720</xdr:rowOff>
    </xdr:from>
    <xdr:to>
      <xdr:col>24</xdr:col>
      <xdr:colOff>62865</xdr:colOff>
      <xdr:row>63</xdr:row>
      <xdr:rowOff>156210</xdr:rowOff>
    </xdr:to>
    <xdr:cxnSp macro="">
      <xdr:nvCxnSpPr>
        <xdr:cNvPr id="157" name="直線コネクタ 156">
          <a:extLst>
            <a:ext uri="{FF2B5EF4-FFF2-40B4-BE49-F238E27FC236}">
              <a16:creationId xmlns:a16="http://schemas.microsoft.com/office/drawing/2014/main" id="{87E3692A-A577-40F2-8C58-7E0641915469}"/>
            </a:ext>
          </a:extLst>
        </xdr:cNvPr>
        <xdr:cNvCxnSpPr/>
      </xdr:nvCxnSpPr>
      <xdr:spPr>
        <a:xfrm flipV="1">
          <a:off x="4179570" y="8954770"/>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160037</xdr:rowOff>
    </xdr:from>
    <xdr:ext cx="405111" cy="259045"/>
    <xdr:sp macro="" textlink="">
      <xdr:nvSpPr>
        <xdr:cNvPr id="158" name="【陸上競技場・野球場・球技場】&#10;有形固定資産減価償却率最小値テキスト">
          <a:extLst>
            <a:ext uri="{FF2B5EF4-FFF2-40B4-BE49-F238E27FC236}">
              <a16:creationId xmlns:a16="http://schemas.microsoft.com/office/drawing/2014/main" id="{D3A52813-FC88-43C8-BE99-D8D5E015FCA4}"/>
            </a:ext>
          </a:extLst>
        </xdr:cNvPr>
        <xdr:cNvSpPr txBox="1"/>
      </xdr:nvSpPr>
      <xdr:spPr>
        <a:xfrm>
          <a:off x="4229100" y="1036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59" name="直線コネクタ 158">
          <a:extLst>
            <a:ext uri="{FF2B5EF4-FFF2-40B4-BE49-F238E27FC236}">
              <a16:creationId xmlns:a16="http://schemas.microsoft.com/office/drawing/2014/main" id="{CE199E4E-911B-48F8-969B-C94145C6FF26}"/>
            </a:ext>
          </a:extLst>
        </xdr:cNvPr>
        <xdr:cNvCxnSpPr/>
      </xdr:nvCxnSpPr>
      <xdr:spPr>
        <a:xfrm>
          <a:off x="4105275" y="103606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163847</xdr:rowOff>
    </xdr:from>
    <xdr:ext cx="405111" cy="259045"/>
    <xdr:sp macro="" textlink="">
      <xdr:nvSpPr>
        <xdr:cNvPr id="160" name="【陸上競技場・野球場・球技場】&#10;有形固定資産減価償却率最大値テキスト">
          <a:extLst>
            <a:ext uri="{FF2B5EF4-FFF2-40B4-BE49-F238E27FC236}">
              <a16:creationId xmlns:a16="http://schemas.microsoft.com/office/drawing/2014/main" id="{9C597135-2BA5-44F3-9F4F-6140263A60AA}"/>
            </a:ext>
          </a:extLst>
        </xdr:cNvPr>
        <xdr:cNvSpPr txBox="1"/>
      </xdr:nvSpPr>
      <xdr:spPr>
        <a:xfrm>
          <a:off x="4229100" y="874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45720</xdr:rowOff>
    </xdr:from>
    <xdr:to>
      <xdr:col>24</xdr:col>
      <xdr:colOff>152400</xdr:colOff>
      <xdr:row>55</xdr:row>
      <xdr:rowOff>45720</xdr:rowOff>
    </xdr:to>
    <xdr:cxnSp macro="">
      <xdr:nvCxnSpPr>
        <xdr:cNvPr id="161" name="直線コネクタ 160">
          <a:extLst>
            <a:ext uri="{FF2B5EF4-FFF2-40B4-BE49-F238E27FC236}">
              <a16:creationId xmlns:a16="http://schemas.microsoft.com/office/drawing/2014/main" id="{4451B62E-9553-4959-8A26-1EC9E440E3C4}"/>
            </a:ext>
          </a:extLst>
        </xdr:cNvPr>
        <xdr:cNvCxnSpPr/>
      </xdr:nvCxnSpPr>
      <xdr:spPr>
        <a:xfrm>
          <a:off x="4105275" y="89547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26687</xdr:rowOff>
    </xdr:from>
    <xdr:ext cx="405111" cy="259045"/>
    <xdr:sp macro="" textlink="">
      <xdr:nvSpPr>
        <xdr:cNvPr id="162" name="【陸上競技場・野球場・球技場】&#10;有形固定資産減価償却率平均値テキスト">
          <a:extLst>
            <a:ext uri="{FF2B5EF4-FFF2-40B4-BE49-F238E27FC236}">
              <a16:creationId xmlns:a16="http://schemas.microsoft.com/office/drawing/2014/main" id="{497B113E-AA33-41E3-A444-613CE49AF27A}"/>
            </a:ext>
          </a:extLst>
        </xdr:cNvPr>
        <xdr:cNvSpPr txBox="1"/>
      </xdr:nvSpPr>
      <xdr:spPr>
        <a:xfrm>
          <a:off x="4229100" y="9583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48260</xdr:rowOff>
    </xdr:from>
    <xdr:to>
      <xdr:col>24</xdr:col>
      <xdr:colOff>114300</xdr:colOff>
      <xdr:row>59</xdr:row>
      <xdr:rowOff>149860</xdr:rowOff>
    </xdr:to>
    <xdr:sp macro="" textlink="">
      <xdr:nvSpPr>
        <xdr:cNvPr id="163" name="フローチャート: 判断 162">
          <a:extLst>
            <a:ext uri="{FF2B5EF4-FFF2-40B4-BE49-F238E27FC236}">
              <a16:creationId xmlns:a16="http://schemas.microsoft.com/office/drawing/2014/main" id="{24414CDF-7A85-4BB4-AED8-9A4E0E5C8470}"/>
            </a:ext>
          </a:extLst>
        </xdr:cNvPr>
        <xdr:cNvSpPr/>
      </xdr:nvSpPr>
      <xdr:spPr>
        <a:xfrm>
          <a:off x="4124325" y="959866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64" name="フローチャート: 判断 163">
          <a:extLst>
            <a:ext uri="{FF2B5EF4-FFF2-40B4-BE49-F238E27FC236}">
              <a16:creationId xmlns:a16="http://schemas.microsoft.com/office/drawing/2014/main" id="{510E0667-766C-404A-A2A9-E8B838C36E4E}"/>
            </a:ext>
          </a:extLst>
        </xdr:cNvPr>
        <xdr:cNvSpPr/>
      </xdr:nvSpPr>
      <xdr:spPr>
        <a:xfrm>
          <a:off x="3381375" y="964946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101600</xdr:rowOff>
    </xdr:from>
    <xdr:to>
      <xdr:col>15</xdr:col>
      <xdr:colOff>101600</xdr:colOff>
      <xdr:row>58</xdr:row>
      <xdr:rowOff>31750</xdr:rowOff>
    </xdr:to>
    <xdr:sp macro="" textlink="">
      <xdr:nvSpPr>
        <xdr:cNvPr id="165" name="フローチャート: 判断 164">
          <a:extLst>
            <a:ext uri="{FF2B5EF4-FFF2-40B4-BE49-F238E27FC236}">
              <a16:creationId xmlns:a16="http://schemas.microsoft.com/office/drawing/2014/main" id="{2A2FEEEF-9218-4E78-9475-A643D197AA57}"/>
            </a:ext>
          </a:extLst>
        </xdr:cNvPr>
        <xdr:cNvSpPr/>
      </xdr:nvSpPr>
      <xdr:spPr>
        <a:xfrm>
          <a:off x="2571750" y="93345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66" name="フローチャート: 判断 165">
          <a:extLst>
            <a:ext uri="{FF2B5EF4-FFF2-40B4-BE49-F238E27FC236}">
              <a16:creationId xmlns:a16="http://schemas.microsoft.com/office/drawing/2014/main" id="{4626B1CD-58B1-4F3D-BBAA-F1471C0D99F1}"/>
            </a:ext>
          </a:extLst>
        </xdr:cNvPr>
        <xdr:cNvSpPr/>
      </xdr:nvSpPr>
      <xdr:spPr>
        <a:xfrm>
          <a:off x="1781175" y="949833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9FA8D229-D4C6-424B-B58F-746A5B7EBECE}"/>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EB10FDE0-3760-4360-9326-F5FA1DFD3E87}"/>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82FABD72-4F9B-441C-8DBF-0C0EFE3D071C}"/>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9BD8A99C-2B2A-4362-804B-2C15F54A7414}"/>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398D9975-EE2A-4731-9A4A-DC6AC25A6A07}"/>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6350</xdr:rowOff>
    </xdr:from>
    <xdr:to>
      <xdr:col>24</xdr:col>
      <xdr:colOff>114300</xdr:colOff>
      <xdr:row>56</xdr:row>
      <xdr:rowOff>107950</xdr:rowOff>
    </xdr:to>
    <xdr:sp macro="" textlink="">
      <xdr:nvSpPr>
        <xdr:cNvPr id="172" name="楕円 171">
          <a:extLst>
            <a:ext uri="{FF2B5EF4-FFF2-40B4-BE49-F238E27FC236}">
              <a16:creationId xmlns:a16="http://schemas.microsoft.com/office/drawing/2014/main" id="{DF1EB630-AC53-4DA7-A391-0C52C6F62BF5}"/>
            </a:ext>
          </a:extLst>
        </xdr:cNvPr>
        <xdr:cNvSpPr/>
      </xdr:nvSpPr>
      <xdr:spPr>
        <a:xfrm>
          <a:off x="4124325" y="90773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405111" cy="259045"/>
    <xdr:sp macro="" textlink="">
      <xdr:nvSpPr>
        <xdr:cNvPr id="173" name="【陸上競技場・野球場・球技場】&#10;有形固定資産減価償却率該当値テキスト">
          <a:extLst>
            <a:ext uri="{FF2B5EF4-FFF2-40B4-BE49-F238E27FC236}">
              <a16:creationId xmlns:a16="http://schemas.microsoft.com/office/drawing/2014/main" id="{1C15A4E4-AB2B-4B75-9C47-75BBD3EFEEFC}"/>
            </a:ext>
          </a:extLst>
        </xdr:cNvPr>
        <xdr:cNvSpPr txBox="1"/>
      </xdr:nvSpPr>
      <xdr:spPr>
        <a:xfrm>
          <a:off x="4229100" y="893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135890</xdr:rowOff>
    </xdr:from>
    <xdr:to>
      <xdr:col>20</xdr:col>
      <xdr:colOff>38100</xdr:colOff>
      <xdr:row>56</xdr:row>
      <xdr:rowOff>66040</xdr:rowOff>
    </xdr:to>
    <xdr:sp macro="" textlink="">
      <xdr:nvSpPr>
        <xdr:cNvPr id="174" name="楕円 173">
          <a:extLst>
            <a:ext uri="{FF2B5EF4-FFF2-40B4-BE49-F238E27FC236}">
              <a16:creationId xmlns:a16="http://schemas.microsoft.com/office/drawing/2014/main" id="{64D4D6B6-947D-4A24-9018-31B2CF5D4D3D}"/>
            </a:ext>
          </a:extLst>
        </xdr:cNvPr>
        <xdr:cNvSpPr/>
      </xdr:nvSpPr>
      <xdr:spPr>
        <a:xfrm>
          <a:off x="3381375" y="90417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15240</xdr:rowOff>
    </xdr:from>
    <xdr:to>
      <xdr:col>24</xdr:col>
      <xdr:colOff>63500</xdr:colOff>
      <xdr:row>56</xdr:row>
      <xdr:rowOff>57150</xdr:rowOff>
    </xdr:to>
    <xdr:cxnSp macro="">
      <xdr:nvCxnSpPr>
        <xdr:cNvPr id="175" name="直線コネクタ 174">
          <a:extLst>
            <a:ext uri="{FF2B5EF4-FFF2-40B4-BE49-F238E27FC236}">
              <a16:creationId xmlns:a16="http://schemas.microsoft.com/office/drawing/2014/main" id="{AC3296DA-45BC-43BA-B1BA-5060547E3541}"/>
            </a:ext>
          </a:extLst>
        </xdr:cNvPr>
        <xdr:cNvCxnSpPr/>
      </xdr:nvCxnSpPr>
      <xdr:spPr>
        <a:xfrm>
          <a:off x="3429000" y="9079865"/>
          <a:ext cx="752475"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93980</xdr:rowOff>
    </xdr:from>
    <xdr:to>
      <xdr:col>15</xdr:col>
      <xdr:colOff>101600</xdr:colOff>
      <xdr:row>56</xdr:row>
      <xdr:rowOff>24130</xdr:rowOff>
    </xdr:to>
    <xdr:sp macro="" textlink="">
      <xdr:nvSpPr>
        <xdr:cNvPr id="176" name="楕円 175">
          <a:extLst>
            <a:ext uri="{FF2B5EF4-FFF2-40B4-BE49-F238E27FC236}">
              <a16:creationId xmlns:a16="http://schemas.microsoft.com/office/drawing/2014/main" id="{60959488-DD48-4B2C-B18E-8A6B5A90A965}"/>
            </a:ext>
          </a:extLst>
        </xdr:cNvPr>
        <xdr:cNvSpPr/>
      </xdr:nvSpPr>
      <xdr:spPr>
        <a:xfrm>
          <a:off x="2571750" y="899985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144780</xdr:rowOff>
    </xdr:from>
    <xdr:to>
      <xdr:col>19</xdr:col>
      <xdr:colOff>177800</xdr:colOff>
      <xdr:row>56</xdr:row>
      <xdr:rowOff>15240</xdr:rowOff>
    </xdr:to>
    <xdr:cxnSp macro="">
      <xdr:nvCxnSpPr>
        <xdr:cNvPr id="177" name="直線コネクタ 176">
          <a:extLst>
            <a:ext uri="{FF2B5EF4-FFF2-40B4-BE49-F238E27FC236}">
              <a16:creationId xmlns:a16="http://schemas.microsoft.com/office/drawing/2014/main" id="{3B1D6A7E-D9F0-425E-A34D-2E7291196DBA}"/>
            </a:ext>
          </a:extLst>
        </xdr:cNvPr>
        <xdr:cNvCxnSpPr/>
      </xdr:nvCxnSpPr>
      <xdr:spPr>
        <a:xfrm>
          <a:off x="2619375" y="9047480"/>
          <a:ext cx="80962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52070</xdr:rowOff>
    </xdr:from>
    <xdr:to>
      <xdr:col>10</xdr:col>
      <xdr:colOff>165100</xdr:colOff>
      <xdr:row>55</xdr:row>
      <xdr:rowOff>153670</xdr:rowOff>
    </xdr:to>
    <xdr:sp macro="" textlink="">
      <xdr:nvSpPr>
        <xdr:cNvPr id="178" name="楕円 177">
          <a:extLst>
            <a:ext uri="{FF2B5EF4-FFF2-40B4-BE49-F238E27FC236}">
              <a16:creationId xmlns:a16="http://schemas.microsoft.com/office/drawing/2014/main" id="{CFE14E2E-E54C-4691-8839-EB59C9E7B4B6}"/>
            </a:ext>
          </a:extLst>
        </xdr:cNvPr>
        <xdr:cNvSpPr/>
      </xdr:nvSpPr>
      <xdr:spPr>
        <a:xfrm>
          <a:off x="1781175" y="895477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102870</xdr:rowOff>
    </xdr:from>
    <xdr:to>
      <xdr:col>15</xdr:col>
      <xdr:colOff>50800</xdr:colOff>
      <xdr:row>55</xdr:row>
      <xdr:rowOff>144780</xdr:rowOff>
    </xdr:to>
    <xdr:cxnSp macro="">
      <xdr:nvCxnSpPr>
        <xdr:cNvPr id="179" name="直線コネクタ 178">
          <a:extLst>
            <a:ext uri="{FF2B5EF4-FFF2-40B4-BE49-F238E27FC236}">
              <a16:creationId xmlns:a16="http://schemas.microsoft.com/office/drawing/2014/main" id="{0A23ADCF-0115-4904-ACC4-4E331520F1BF}"/>
            </a:ext>
          </a:extLst>
        </xdr:cNvPr>
        <xdr:cNvCxnSpPr/>
      </xdr:nvCxnSpPr>
      <xdr:spPr>
        <a:xfrm>
          <a:off x="1828800" y="9011920"/>
          <a:ext cx="790575"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180" name="n_1aveValue【陸上競技場・野球場・球技場】&#10;有形固定資産減価償却率">
          <a:extLst>
            <a:ext uri="{FF2B5EF4-FFF2-40B4-BE49-F238E27FC236}">
              <a16:creationId xmlns:a16="http://schemas.microsoft.com/office/drawing/2014/main" id="{9754A62A-5B4F-49D0-8E07-1EEE9DEC0692}"/>
            </a:ext>
          </a:extLst>
        </xdr:cNvPr>
        <xdr:cNvSpPr txBox="1"/>
      </xdr:nvSpPr>
      <xdr:spPr>
        <a:xfrm>
          <a:off x="3239144" y="9732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22877</xdr:rowOff>
    </xdr:from>
    <xdr:ext cx="405111" cy="259045"/>
    <xdr:sp macro="" textlink="">
      <xdr:nvSpPr>
        <xdr:cNvPr id="181" name="n_2aveValue【陸上競技場・野球場・球技場】&#10;有形固定資産減価償却率">
          <a:extLst>
            <a:ext uri="{FF2B5EF4-FFF2-40B4-BE49-F238E27FC236}">
              <a16:creationId xmlns:a16="http://schemas.microsoft.com/office/drawing/2014/main" id="{D559212A-1447-4532-8081-6E93EEF2BCBC}"/>
            </a:ext>
          </a:extLst>
        </xdr:cNvPr>
        <xdr:cNvSpPr txBox="1"/>
      </xdr:nvSpPr>
      <xdr:spPr>
        <a:xfrm>
          <a:off x="2439044" y="9417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24782</xdr:rowOff>
    </xdr:from>
    <xdr:ext cx="405111" cy="259045"/>
    <xdr:sp macro="" textlink="">
      <xdr:nvSpPr>
        <xdr:cNvPr id="182" name="n_3aveValue【陸上競技場・野球場・球技場】&#10;有形固定資産減価償却率">
          <a:extLst>
            <a:ext uri="{FF2B5EF4-FFF2-40B4-BE49-F238E27FC236}">
              <a16:creationId xmlns:a16="http://schemas.microsoft.com/office/drawing/2014/main" id="{8E338DD8-323A-484D-BD1A-D60C7FBA5460}"/>
            </a:ext>
          </a:extLst>
        </xdr:cNvPr>
        <xdr:cNvSpPr txBox="1"/>
      </xdr:nvSpPr>
      <xdr:spPr>
        <a:xfrm>
          <a:off x="1648469" y="9581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82567</xdr:rowOff>
    </xdr:from>
    <xdr:ext cx="405111" cy="259045"/>
    <xdr:sp macro="" textlink="">
      <xdr:nvSpPr>
        <xdr:cNvPr id="183" name="n_1mainValue【陸上競技場・野球場・球技場】&#10;有形固定資産減価償却率">
          <a:extLst>
            <a:ext uri="{FF2B5EF4-FFF2-40B4-BE49-F238E27FC236}">
              <a16:creationId xmlns:a16="http://schemas.microsoft.com/office/drawing/2014/main" id="{0FCD5BC8-8572-4C35-BAC3-0ECEB52EA162}"/>
            </a:ext>
          </a:extLst>
        </xdr:cNvPr>
        <xdr:cNvSpPr txBox="1"/>
      </xdr:nvSpPr>
      <xdr:spPr>
        <a:xfrm>
          <a:off x="3239144" y="8829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40657</xdr:rowOff>
    </xdr:from>
    <xdr:ext cx="405111" cy="259045"/>
    <xdr:sp macro="" textlink="">
      <xdr:nvSpPr>
        <xdr:cNvPr id="184" name="n_2mainValue【陸上競技場・野球場・球技場】&#10;有形固定資産減価償却率">
          <a:extLst>
            <a:ext uri="{FF2B5EF4-FFF2-40B4-BE49-F238E27FC236}">
              <a16:creationId xmlns:a16="http://schemas.microsoft.com/office/drawing/2014/main" id="{E887E261-BEAA-47E9-AABE-1D7838D48C23}"/>
            </a:ext>
          </a:extLst>
        </xdr:cNvPr>
        <xdr:cNvSpPr txBox="1"/>
      </xdr:nvSpPr>
      <xdr:spPr>
        <a:xfrm>
          <a:off x="2439044" y="878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53</xdr:row>
      <xdr:rowOff>170197</xdr:rowOff>
    </xdr:from>
    <xdr:ext cx="405111" cy="259045"/>
    <xdr:sp macro="" textlink="">
      <xdr:nvSpPr>
        <xdr:cNvPr id="185" name="n_3mainValue【陸上競技場・野球場・球技場】&#10;有形固定資産減価償却率">
          <a:extLst>
            <a:ext uri="{FF2B5EF4-FFF2-40B4-BE49-F238E27FC236}">
              <a16:creationId xmlns:a16="http://schemas.microsoft.com/office/drawing/2014/main" id="{F33CC1E1-AB0B-4BE7-93FA-AA800196B0A7}"/>
            </a:ext>
          </a:extLst>
        </xdr:cNvPr>
        <xdr:cNvSpPr txBox="1"/>
      </xdr:nvSpPr>
      <xdr:spPr>
        <a:xfrm>
          <a:off x="1648469" y="874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a:extLst>
            <a:ext uri="{FF2B5EF4-FFF2-40B4-BE49-F238E27FC236}">
              <a16:creationId xmlns:a16="http://schemas.microsoft.com/office/drawing/2014/main" id="{705AD128-CEDC-4C5B-8EE1-AC803F6AB758}"/>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87" name="正方形/長方形 186">
          <a:extLst>
            <a:ext uri="{FF2B5EF4-FFF2-40B4-BE49-F238E27FC236}">
              <a16:creationId xmlns:a16="http://schemas.microsoft.com/office/drawing/2014/main" id="{158DC73E-C6ED-40B4-8A03-1F92707CB977}"/>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88" name="正方形/長方形 187">
          <a:extLst>
            <a:ext uri="{FF2B5EF4-FFF2-40B4-BE49-F238E27FC236}">
              <a16:creationId xmlns:a16="http://schemas.microsoft.com/office/drawing/2014/main" id="{B1D2B8E6-7856-477F-92C1-402DD628D693}"/>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89" name="正方形/長方形 188">
          <a:extLst>
            <a:ext uri="{FF2B5EF4-FFF2-40B4-BE49-F238E27FC236}">
              <a16:creationId xmlns:a16="http://schemas.microsoft.com/office/drawing/2014/main" id="{AF47635C-8C95-4752-9179-4C0DD5CED2DD}"/>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90" name="正方形/長方形 189">
          <a:extLst>
            <a:ext uri="{FF2B5EF4-FFF2-40B4-BE49-F238E27FC236}">
              <a16:creationId xmlns:a16="http://schemas.microsoft.com/office/drawing/2014/main" id="{C38CC72D-3276-4A94-B5C4-DDA9ABF67FAC}"/>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a:extLst>
            <a:ext uri="{FF2B5EF4-FFF2-40B4-BE49-F238E27FC236}">
              <a16:creationId xmlns:a16="http://schemas.microsoft.com/office/drawing/2014/main" id="{3CE0145E-45CD-4729-A4FB-3F49C109FA46}"/>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a:extLst>
            <a:ext uri="{FF2B5EF4-FFF2-40B4-BE49-F238E27FC236}">
              <a16:creationId xmlns:a16="http://schemas.microsoft.com/office/drawing/2014/main" id="{B8C367C6-B741-4243-8BAD-07A76E04D15A}"/>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a:extLst>
            <a:ext uri="{FF2B5EF4-FFF2-40B4-BE49-F238E27FC236}">
              <a16:creationId xmlns:a16="http://schemas.microsoft.com/office/drawing/2014/main" id="{1F83218C-B88F-40C3-98F5-621104CA7593}"/>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4" name="直線コネクタ 193">
          <a:extLst>
            <a:ext uri="{FF2B5EF4-FFF2-40B4-BE49-F238E27FC236}">
              <a16:creationId xmlns:a16="http://schemas.microsoft.com/office/drawing/2014/main" id="{3E949FB9-935B-4946-9BDD-777DF228BFD8}"/>
            </a:ext>
          </a:extLst>
        </xdr:cNvPr>
        <xdr:cNvCxnSpPr/>
      </xdr:nvCxnSpPr>
      <xdr:spPr>
        <a:xfrm>
          <a:off x="5953125" y="10363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5" name="テキスト ボックス 194">
          <a:extLst>
            <a:ext uri="{FF2B5EF4-FFF2-40B4-BE49-F238E27FC236}">
              <a16:creationId xmlns:a16="http://schemas.microsoft.com/office/drawing/2014/main" id="{2E73858E-48DE-4A93-8252-D3644BC9AB98}"/>
            </a:ext>
          </a:extLst>
        </xdr:cNvPr>
        <xdr:cNvSpPr txBox="1"/>
      </xdr:nvSpPr>
      <xdr:spPr>
        <a:xfrm>
          <a:off x="5527221" y="10227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6" name="直線コネクタ 195">
          <a:extLst>
            <a:ext uri="{FF2B5EF4-FFF2-40B4-BE49-F238E27FC236}">
              <a16:creationId xmlns:a16="http://schemas.microsoft.com/office/drawing/2014/main" id="{A359C8DF-645C-4F7C-8E19-B689F2D322AB}"/>
            </a:ext>
          </a:extLst>
        </xdr:cNvPr>
        <xdr:cNvCxnSpPr/>
      </xdr:nvCxnSpPr>
      <xdr:spPr>
        <a:xfrm>
          <a:off x="5953125" y="993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7" name="テキスト ボックス 196">
          <a:extLst>
            <a:ext uri="{FF2B5EF4-FFF2-40B4-BE49-F238E27FC236}">
              <a16:creationId xmlns:a16="http://schemas.microsoft.com/office/drawing/2014/main" id="{0C9CBCD9-80CD-4E1C-BFAB-4734B315C0D5}"/>
            </a:ext>
          </a:extLst>
        </xdr:cNvPr>
        <xdr:cNvSpPr txBox="1"/>
      </xdr:nvSpPr>
      <xdr:spPr>
        <a:xfrm>
          <a:off x="5527221" y="979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8" name="直線コネクタ 197">
          <a:extLst>
            <a:ext uri="{FF2B5EF4-FFF2-40B4-BE49-F238E27FC236}">
              <a16:creationId xmlns:a16="http://schemas.microsoft.com/office/drawing/2014/main" id="{E6D207B4-57C2-40B9-812E-4CFB908D274F}"/>
            </a:ext>
          </a:extLst>
        </xdr:cNvPr>
        <xdr:cNvCxnSpPr/>
      </xdr:nvCxnSpPr>
      <xdr:spPr>
        <a:xfrm>
          <a:off x="5953125" y="950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9" name="テキスト ボックス 198">
          <a:extLst>
            <a:ext uri="{FF2B5EF4-FFF2-40B4-BE49-F238E27FC236}">
              <a16:creationId xmlns:a16="http://schemas.microsoft.com/office/drawing/2014/main" id="{2CA966D1-8A2D-485A-8029-F9C3173C5EFF}"/>
            </a:ext>
          </a:extLst>
        </xdr:cNvPr>
        <xdr:cNvSpPr txBox="1"/>
      </xdr:nvSpPr>
      <xdr:spPr>
        <a:xfrm>
          <a:off x="5527221" y="937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0" name="直線コネクタ 199">
          <a:extLst>
            <a:ext uri="{FF2B5EF4-FFF2-40B4-BE49-F238E27FC236}">
              <a16:creationId xmlns:a16="http://schemas.microsoft.com/office/drawing/2014/main" id="{19129012-B2F9-40E1-B4B9-A81448CCD8D6}"/>
            </a:ext>
          </a:extLst>
        </xdr:cNvPr>
        <xdr:cNvCxnSpPr/>
      </xdr:nvCxnSpPr>
      <xdr:spPr>
        <a:xfrm>
          <a:off x="5953125" y="9067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1" name="テキスト ボックス 200">
          <a:extLst>
            <a:ext uri="{FF2B5EF4-FFF2-40B4-BE49-F238E27FC236}">
              <a16:creationId xmlns:a16="http://schemas.microsoft.com/office/drawing/2014/main" id="{7DF40F83-B880-4622-9A01-07042CEB6950}"/>
            </a:ext>
          </a:extLst>
        </xdr:cNvPr>
        <xdr:cNvSpPr txBox="1"/>
      </xdr:nvSpPr>
      <xdr:spPr>
        <a:xfrm>
          <a:off x="5527221" y="893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a:extLst>
            <a:ext uri="{FF2B5EF4-FFF2-40B4-BE49-F238E27FC236}">
              <a16:creationId xmlns:a16="http://schemas.microsoft.com/office/drawing/2014/main" id="{DB677FA2-E12C-45CC-9B72-E626D86A97B2}"/>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a:extLst>
            <a:ext uri="{FF2B5EF4-FFF2-40B4-BE49-F238E27FC236}">
              <a16:creationId xmlns:a16="http://schemas.microsoft.com/office/drawing/2014/main" id="{11E1A21F-645C-4920-B56D-DAA5AA5E133B}"/>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陸上競技場・野球場・球技場】&#10;一人当たり面積グラフ枠">
          <a:extLst>
            <a:ext uri="{FF2B5EF4-FFF2-40B4-BE49-F238E27FC236}">
              <a16:creationId xmlns:a16="http://schemas.microsoft.com/office/drawing/2014/main" id="{0C0F63F7-D736-4E08-982F-4CB2EFBE91CD}"/>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112014</xdr:rowOff>
    </xdr:from>
    <xdr:to>
      <xdr:col>54</xdr:col>
      <xdr:colOff>189865</xdr:colOff>
      <xdr:row>63</xdr:row>
      <xdr:rowOff>107442</xdr:rowOff>
    </xdr:to>
    <xdr:cxnSp macro="">
      <xdr:nvCxnSpPr>
        <xdr:cNvPr id="205" name="直線コネクタ 204">
          <a:extLst>
            <a:ext uri="{FF2B5EF4-FFF2-40B4-BE49-F238E27FC236}">
              <a16:creationId xmlns:a16="http://schemas.microsoft.com/office/drawing/2014/main" id="{E5B12A08-AC53-477D-8DAA-49874F41C348}"/>
            </a:ext>
          </a:extLst>
        </xdr:cNvPr>
        <xdr:cNvCxnSpPr/>
      </xdr:nvCxnSpPr>
      <xdr:spPr>
        <a:xfrm flipV="1">
          <a:off x="9427845" y="9341739"/>
          <a:ext cx="1270" cy="963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111269</xdr:rowOff>
    </xdr:from>
    <xdr:ext cx="469744" cy="259045"/>
    <xdr:sp macro="" textlink="">
      <xdr:nvSpPr>
        <xdr:cNvPr id="206" name="【陸上競技場・野球場・球技場】&#10;一人当たり面積最小値テキスト">
          <a:extLst>
            <a:ext uri="{FF2B5EF4-FFF2-40B4-BE49-F238E27FC236}">
              <a16:creationId xmlns:a16="http://schemas.microsoft.com/office/drawing/2014/main" id="{CFAE460E-A694-4B38-A9F5-B1FDDEAE985B}"/>
            </a:ext>
          </a:extLst>
        </xdr:cNvPr>
        <xdr:cNvSpPr txBox="1"/>
      </xdr:nvSpPr>
      <xdr:spPr>
        <a:xfrm>
          <a:off x="9477375" y="1031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107442</xdr:rowOff>
    </xdr:from>
    <xdr:to>
      <xdr:col>55</xdr:col>
      <xdr:colOff>88900</xdr:colOff>
      <xdr:row>63</xdr:row>
      <xdr:rowOff>107442</xdr:rowOff>
    </xdr:to>
    <xdr:cxnSp macro="">
      <xdr:nvCxnSpPr>
        <xdr:cNvPr id="207" name="直線コネクタ 206">
          <a:extLst>
            <a:ext uri="{FF2B5EF4-FFF2-40B4-BE49-F238E27FC236}">
              <a16:creationId xmlns:a16="http://schemas.microsoft.com/office/drawing/2014/main" id="{CBEADDB2-C893-4D4E-9941-89D8061C90C1}"/>
            </a:ext>
          </a:extLst>
        </xdr:cNvPr>
        <xdr:cNvCxnSpPr/>
      </xdr:nvCxnSpPr>
      <xdr:spPr>
        <a:xfrm>
          <a:off x="9363075" y="1030554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58691</xdr:rowOff>
    </xdr:from>
    <xdr:ext cx="469744" cy="259045"/>
    <xdr:sp macro="" textlink="">
      <xdr:nvSpPr>
        <xdr:cNvPr id="208" name="【陸上競技場・野球場・球技場】&#10;一人当たり面積最大値テキスト">
          <a:extLst>
            <a:ext uri="{FF2B5EF4-FFF2-40B4-BE49-F238E27FC236}">
              <a16:creationId xmlns:a16="http://schemas.microsoft.com/office/drawing/2014/main" id="{84570FD2-7957-45F6-B6D6-EB2376D308F4}"/>
            </a:ext>
          </a:extLst>
        </xdr:cNvPr>
        <xdr:cNvSpPr txBox="1"/>
      </xdr:nvSpPr>
      <xdr:spPr>
        <a:xfrm>
          <a:off x="9477375" y="9126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112014</xdr:rowOff>
    </xdr:from>
    <xdr:to>
      <xdr:col>55</xdr:col>
      <xdr:colOff>88900</xdr:colOff>
      <xdr:row>57</xdr:row>
      <xdr:rowOff>112014</xdr:rowOff>
    </xdr:to>
    <xdr:cxnSp macro="">
      <xdr:nvCxnSpPr>
        <xdr:cNvPr id="209" name="直線コネクタ 208">
          <a:extLst>
            <a:ext uri="{FF2B5EF4-FFF2-40B4-BE49-F238E27FC236}">
              <a16:creationId xmlns:a16="http://schemas.microsoft.com/office/drawing/2014/main" id="{1E67C261-3216-4B83-8527-4DB6B0A7D281}"/>
            </a:ext>
          </a:extLst>
        </xdr:cNvPr>
        <xdr:cNvCxnSpPr/>
      </xdr:nvCxnSpPr>
      <xdr:spPr>
        <a:xfrm>
          <a:off x="9363075" y="934173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106951</xdr:rowOff>
    </xdr:from>
    <xdr:ext cx="469744" cy="259045"/>
    <xdr:sp macro="" textlink="">
      <xdr:nvSpPr>
        <xdr:cNvPr id="210" name="【陸上競技場・野球場・球技場】&#10;一人当たり面積平均値テキスト">
          <a:extLst>
            <a:ext uri="{FF2B5EF4-FFF2-40B4-BE49-F238E27FC236}">
              <a16:creationId xmlns:a16="http://schemas.microsoft.com/office/drawing/2014/main" id="{355D59D9-9F87-43CD-BDBD-DB8717805B02}"/>
            </a:ext>
          </a:extLst>
        </xdr:cNvPr>
        <xdr:cNvSpPr txBox="1"/>
      </xdr:nvSpPr>
      <xdr:spPr>
        <a:xfrm>
          <a:off x="9477375" y="9819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84074</xdr:rowOff>
    </xdr:from>
    <xdr:to>
      <xdr:col>55</xdr:col>
      <xdr:colOff>50800</xdr:colOff>
      <xdr:row>62</xdr:row>
      <xdr:rowOff>14224</xdr:rowOff>
    </xdr:to>
    <xdr:sp macro="" textlink="">
      <xdr:nvSpPr>
        <xdr:cNvPr id="211" name="フローチャート: 判断 210">
          <a:extLst>
            <a:ext uri="{FF2B5EF4-FFF2-40B4-BE49-F238E27FC236}">
              <a16:creationId xmlns:a16="http://schemas.microsoft.com/office/drawing/2014/main" id="{CF195BF1-EA19-4A74-86CA-BD142B944127}"/>
            </a:ext>
          </a:extLst>
        </xdr:cNvPr>
        <xdr:cNvSpPr/>
      </xdr:nvSpPr>
      <xdr:spPr>
        <a:xfrm>
          <a:off x="9401175" y="9964674"/>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102362</xdr:rowOff>
    </xdr:from>
    <xdr:to>
      <xdr:col>50</xdr:col>
      <xdr:colOff>165100</xdr:colOff>
      <xdr:row>62</xdr:row>
      <xdr:rowOff>32512</xdr:rowOff>
    </xdr:to>
    <xdr:sp macro="" textlink="">
      <xdr:nvSpPr>
        <xdr:cNvPr id="212" name="フローチャート: 判断 211">
          <a:extLst>
            <a:ext uri="{FF2B5EF4-FFF2-40B4-BE49-F238E27FC236}">
              <a16:creationId xmlns:a16="http://schemas.microsoft.com/office/drawing/2014/main" id="{77E6330F-54D3-431D-833E-BEAEF8104E6E}"/>
            </a:ext>
          </a:extLst>
        </xdr:cNvPr>
        <xdr:cNvSpPr/>
      </xdr:nvSpPr>
      <xdr:spPr>
        <a:xfrm>
          <a:off x="8639175" y="9982962"/>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106934</xdr:rowOff>
    </xdr:from>
    <xdr:to>
      <xdr:col>46</xdr:col>
      <xdr:colOff>38100</xdr:colOff>
      <xdr:row>62</xdr:row>
      <xdr:rowOff>37084</xdr:rowOff>
    </xdr:to>
    <xdr:sp macro="" textlink="">
      <xdr:nvSpPr>
        <xdr:cNvPr id="213" name="フローチャート: 判断 212">
          <a:extLst>
            <a:ext uri="{FF2B5EF4-FFF2-40B4-BE49-F238E27FC236}">
              <a16:creationId xmlns:a16="http://schemas.microsoft.com/office/drawing/2014/main" id="{CF23AF49-AC4A-4601-A531-3D6494173B4F}"/>
            </a:ext>
          </a:extLst>
        </xdr:cNvPr>
        <xdr:cNvSpPr/>
      </xdr:nvSpPr>
      <xdr:spPr>
        <a:xfrm>
          <a:off x="7839075" y="998118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118364</xdr:rowOff>
    </xdr:from>
    <xdr:to>
      <xdr:col>41</xdr:col>
      <xdr:colOff>101600</xdr:colOff>
      <xdr:row>63</xdr:row>
      <xdr:rowOff>48514</xdr:rowOff>
    </xdr:to>
    <xdr:sp macro="" textlink="">
      <xdr:nvSpPr>
        <xdr:cNvPr id="214" name="フローチャート: 判断 213">
          <a:extLst>
            <a:ext uri="{FF2B5EF4-FFF2-40B4-BE49-F238E27FC236}">
              <a16:creationId xmlns:a16="http://schemas.microsoft.com/office/drawing/2014/main" id="{C95AEA04-F06E-426B-AF16-3DF86BEECA24}"/>
            </a:ext>
          </a:extLst>
        </xdr:cNvPr>
        <xdr:cNvSpPr/>
      </xdr:nvSpPr>
      <xdr:spPr>
        <a:xfrm>
          <a:off x="7029450" y="10160889"/>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CA4AB994-19D6-4F3B-AC1C-B1508C8B850C}"/>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77A911ED-97FF-4AF4-BCE7-774E9AB3CF4E}"/>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9C72D23B-E46B-4B33-9CA4-73057AF579DB}"/>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D7B21CD5-76A0-47C1-BFC5-9F78C9106637}"/>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A287A1B-2420-4731-B62D-07EB822D61FC}"/>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138938</xdr:rowOff>
    </xdr:from>
    <xdr:to>
      <xdr:col>55</xdr:col>
      <xdr:colOff>50800</xdr:colOff>
      <xdr:row>62</xdr:row>
      <xdr:rowOff>69088</xdr:rowOff>
    </xdr:to>
    <xdr:sp macro="" textlink="">
      <xdr:nvSpPr>
        <xdr:cNvPr id="220" name="楕円 219">
          <a:extLst>
            <a:ext uri="{FF2B5EF4-FFF2-40B4-BE49-F238E27FC236}">
              <a16:creationId xmlns:a16="http://schemas.microsoft.com/office/drawing/2014/main" id="{4BFE6101-0D4A-4DC9-9440-D24659A364D6}"/>
            </a:ext>
          </a:extLst>
        </xdr:cNvPr>
        <xdr:cNvSpPr/>
      </xdr:nvSpPr>
      <xdr:spPr>
        <a:xfrm>
          <a:off x="9401175" y="10019538"/>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61</xdr:row>
      <xdr:rowOff>117365</xdr:rowOff>
    </xdr:from>
    <xdr:ext cx="469744" cy="259045"/>
    <xdr:sp macro="" textlink="">
      <xdr:nvSpPr>
        <xdr:cNvPr id="221" name="【陸上競技場・野球場・球技場】&#10;一人当たり面積該当値テキスト">
          <a:extLst>
            <a:ext uri="{FF2B5EF4-FFF2-40B4-BE49-F238E27FC236}">
              <a16:creationId xmlns:a16="http://schemas.microsoft.com/office/drawing/2014/main" id="{1042EBCE-C2D8-45A4-A585-106162D9DAA1}"/>
            </a:ext>
          </a:extLst>
        </xdr:cNvPr>
        <xdr:cNvSpPr txBox="1"/>
      </xdr:nvSpPr>
      <xdr:spPr>
        <a:xfrm>
          <a:off x="9477375" y="999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143510</xdr:rowOff>
    </xdr:from>
    <xdr:to>
      <xdr:col>50</xdr:col>
      <xdr:colOff>165100</xdr:colOff>
      <xdr:row>62</xdr:row>
      <xdr:rowOff>73660</xdr:rowOff>
    </xdr:to>
    <xdr:sp macro="" textlink="">
      <xdr:nvSpPr>
        <xdr:cNvPr id="222" name="楕円 221">
          <a:extLst>
            <a:ext uri="{FF2B5EF4-FFF2-40B4-BE49-F238E27FC236}">
              <a16:creationId xmlns:a16="http://schemas.microsoft.com/office/drawing/2014/main" id="{DE881753-1913-4639-9DC2-8393F9D71060}"/>
            </a:ext>
          </a:extLst>
        </xdr:cNvPr>
        <xdr:cNvSpPr/>
      </xdr:nvSpPr>
      <xdr:spPr>
        <a:xfrm>
          <a:off x="8639175" y="100177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18288</xdr:rowOff>
    </xdr:from>
    <xdr:to>
      <xdr:col>55</xdr:col>
      <xdr:colOff>0</xdr:colOff>
      <xdr:row>62</xdr:row>
      <xdr:rowOff>22860</xdr:rowOff>
    </xdr:to>
    <xdr:cxnSp macro="">
      <xdr:nvCxnSpPr>
        <xdr:cNvPr id="223" name="直線コネクタ 222">
          <a:extLst>
            <a:ext uri="{FF2B5EF4-FFF2-40B4-BE49-F238E27FC236}">
              <a16:creationId xmlns:a16="http://schemas.microsoft.com/office/drawing/2014/main" id="{DF6BD818-7892-4F59-803F-73D05088891C}"/>
            </a:ext>
          </a:extLst>
        </xdr:cNvPr>
        <xdr:cNvCxnSpPr/>
      </xdr:nvCxnSpPr>
      <xdr:spPr>
        <a:xfrm flipV="1">
          <a:off x="8686800" y="10057638"/>
          <a:ext cx="74295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148082</xdr:rowOff>
    </xdr:from>
    <xdr:to>
      <xdr:col>46</xdr:col>
      <xdr:colOff>38100</xdr:colOff>
      <xdr:row>62</xdr:row>
      <xdr:rowOff>78232</xdr:rowOff>
    </xdr:to>
    <xdr:sp macro="" textlink="">
      <xdr:nvSpPr>
        <xdr:cNvPr id="224" name="楕円 223">
          <a:extLst>
            <a:ext uri="{FF2B5EF4-FFF2-40B4-BE49-F238E27FC236}">
              <a16:creationId xmlns:a16="http://schemas.microsoft.com/office/drawing/2014/main" id="{B949DB82-14B6-4423-B419-4F56E8B22CEE}"/>
            </a:ext>
          </a:extLst>
        </xdr:cNvPr>
        <xdr:cNvSpPr/>
      </xdr:nvSpPr>
      <xdr:spPr>
        <a:xfrm>
          <a:off x="7839075" y="1002233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22860</xdr:rowOff>
    </xdr:from>
    <xdr:to>
      <xdr:col>50</xdr:col>
      <xdr:colOff>114300</xdr:colOff>
      <xdr:row>62</xdr:row>
      <xdr:rowOff>27432</xdr:rowOff>
    </xdr:to>
    <xdr:cxnSp macro="">
      <xdr:nvCxnSpPr>
        <xdr:cNvPr id="225" name="直線コネクタ 224">
          <a:extLst>
            <a:ext uri="{FF2B5EF4-FFF2-40B4-BE49-F238E27FC236}">
              <a16:creationId xmlns:a16="http://schemas.microsoft.com/office/drawing/2014/main" id="{C22C2857-28E1-4CC3-82D8-2117C7D1EBC6}"/>
            </a:ext>
          </a:extLst>
        </xdr:cNvPr>
        <xdr:cNvCxnSpPr/>
      </xdr:nvCxnSpPr>
      <xdr:spPr>
        <a:xfrm flipV="1">
          <a:off x="7886700" y="10065385"/>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148082</xdr:rowOff>
    </xdr:from>
    <xdr:to>
      <xdr:col>41</xdr:col>
      <xdr:colOff>101600</xdr:colOff>
      <xdr:row>62</xdr:row>
      <xdr:rowOff>78232</xdr:rowOff>
    </xdr:to>
    <xdr:sp macro="" textlink="">
      <xdr:nvSpPr>
        <xdr:cNvPr id="226" name="楕円 225">
          <a:extLst>
            <a:ext uri="{FF2B5EF4-FFF2-40B4-BE49-F238E27FC236}">
              <a16:creationId xmlns:a16="http://schemas.microsoft.com/office/drawing/2014/main" id="{91EC15EB-A281-4D03-AA3E-2102B15BEF5D}"/>
            </a:ext>
          </a:extLst>
        </xdr:cNvPr>
        <xdr:cNvSpPr/>
      </xdr:nvSpPr>
      <xdr:spPr>
        <a:xfrm>
          <a:off x="7029450" y="1002233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27432</xdr:rowOff>
    </xdr:from>
    <xdr:to>
      <xdr:col>45</xdr:col>
      <xdr:colOff>177800</xdr:colOff>
      <xdr:row>62</xdr:row>
      <xdr:rowOff>27432</xdr:rowOff>
    </xdr:to>
    <xdr:cxnSp macro="">
      <xdr:nvCxnSpPr>
        <xdr:cNvPr id="227" name="直線コネクタ 226">
          <a:extLst>
            <a:ext uri="{FF2B5EF4-FFF2-40B4-BE49-F238E27FC236}">
              <a16:creationId xmlns:a16="http://schemas.microsoft.com/office/drawing/2014/main" id="{1043D923-84D6-4D95-AB5A-DC3BFB729EB9}"/>
            </a:ext>
          </a:extLst>
        </xdr:cNvPr>
        <xdr:cNvCxnSpPr/>
      </xdr:nvCxnSpPr>
      <xdr:spPr>
        <a:xfrm>
          <a:off x="7077075" y="10069957"/>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49039</xdr:rowOff>
    </xdr:from>
    <xdr:ext cx="469744" cy="259045"/>
    <xdr:sp macro="" textlink="">
      <xdr:nvSpPr>
        <xdr:cNvPr id="228" name="n_1aveValue【陸上競技場・野球場・球技場】&#10;一人当たり面積">
          <a:extLst>
            <a:ext uri="{FF2B5EF4-FFF2-40B4-BE49-F238E27FC236}">
              <a16:creationId xmlns:a16="http://schemas.microsoft.com/office/drawing/2014/main" id="{8D19A887-CDE0-40BB-A29A-0CE557378EE8}"/>
            </a:ext>
          </a:extLst>
        </xdr:cNvPr>
        <xdr:cNvSpPr txBox="1"/>
      </xdr:nvSpPr>
      <xdr:spPr>
        <a:xfrm>
          <a:off x="8458277" y="97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53611</xdr:rowOff>
    </xdr:from>
    <xdr:ext cx="469744" cy="259045"/>
    <xdr:sp macro="" textlink="">
      <xdr:nvSpPr>
        <xdr:cNvPr id="229" name="n_2aveValue【陸上競技場・野球場・球技場】&#10;一人当たり面積">
          <a:extLst>
            <a:ext uri="{FF2B5EF4-FFF2-40B4-BE49-F238E27FC236}">
              <a16:creationId xmlns:a16="http://schemas.microsoft.com/office/drawing/2014/main" id="{5BD844F2-6B51-468C-96F1-A04EEA347295}"/>
            </a:ext>
          </a:extLst>
        </xdr:cNvPr>
        <xdr:cNvSpPr txBox="1"/>
      </xdr:nvSpPr>
      <xdr:spPr>
        <a:xfrm>
          <a:off x="7677227" y="9765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39641</xdr:rowOff>
    </xdr:from>
    <xdr:ext cx="469744" cy="259045"/>
    <xdr:sp macro="" textlink="">
      <xdr:nvSpPr>
        <xdr:cNvPr id="230" name="n_3aveValue【陸上競技場・野球場・球技場】&#10;一人当たり面積">
          <a:extLst>
            <a:ext uri="{FF2B5EF4-FFF2-40B4-BE49-F238E27FC236}">
              <a16:creationId xmlns:a16="http://schemas.microsoft.com/office/drawing/2014/main" id="{84CD244F-00DE-40BE-84CA-CBEFE5892D23}"/>
            </a:ext>
          </a:extLst>
        </xdr:cNvPr>
        <xdr:cNvSpPr txBox="1"/>
      </xdr:nvSpPr>
      <xdr:spPr>
        <a:xfrm>
          <a:off x="6867602" y="1024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64787</xdr:rowOff>
    </xdr:from>
    <xdr:ext cx="469744" cy="259045"/>
    <xdr:sp macro="" textlink="">
      <xdr:nvSpPr>
        <xdr:cNvPr id="231" name="n_1mainValue【陸上競技場・野球場・球技場】&#10;一人当たり面積">
          <a:extLst>
            <a:ext uri="{FF2B5EF4-FFF2-40B4-BE49-F238E27FC236}">
              <a16:creationId xmlns:a16="http://schemas.microsoft.com/office/drawing/2014/main" id="{A75A7C30-127C-4CC0-932D-99BC7D7AC892}"/>
            </a:ext>
          </a:extLst>
        </xdr:cNvPr>
        <xdr:cNvSpPr txBox="1"/>
      </xdr:nvSpPr>
      <xdr:spPr>
        <a:xfrm>
          <a:off x="8458277" y="1010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69359</xdr:rowOff>
    </xdr:from>
    <xdr:ext cx="469744" cy="259045"/>
    <xdr:sp macro="" textlink="">
      <xdr:nvSpPr>
        <xdr:cNvPr id="232" name="n_2mainValue【陸上競技場・野球場・球技場】&#10;一人当たり面積">
          <a:extLst>
            <a:ext uri="{FF2B5EF4-FFF2-40B4-BE49-F238E27FC236}">
              <a16:creationId xmlns:a16="http://schemas.microsoft.com/office/drawing/2014/main" id="{73557ABA-3C26-43AF-8F95-96A1EA775603}"/>
            </a:ext>
          </a:extLst>
        </xdr:cNvPr>
        <xdr:cNvSpPr txBox="1"/>
      </xdr:nvSpPr>
      <xdr:spPr>
        <a:xfrm>
          <a:off x="7677227" y="1010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94759</xdr:rowOff>
    </xdr:from>
    <xdr:ext cx="469744" cy="259045"/>
    <xdr:sp macro="" textlink="">
      <xdr:nvSpPr>
        <xdr:cNvPr id="233" name="n_3mainValue【陸上競技場・野球場・球技場】&#10;一人当たり面積">
          <a:extLst>
            <a:ext uri="{FF2B5EF4-FFF2-40B4-BE49-F238E27FC236}">
              <a16:creationId xmlns:a16="http://schemas.microsoft.com/office/drawing/2014/main" id="{7D47D838-2E44-4D71-ADD9-842F0ADBD660}"/>
            </a:ext>
          </a:extLst>
        </xdr:cNvPr>
        <xdr:cNvSpPr txBox="1"/>
      </xdr:nvSpPr>
      <xdr:spPr>
        <a:xfrm>
          <a:off x="6867602" y="981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4" name="正方形/長方形 233">
          <a:extLst>
            <a:ext uri="{FF2B5EF4-FFF2-40B4-BE49-F238E27FC236}">
              <a16:creationId xmlns:a16="http://schemas.microsoft.com/office/drawing/2014/main" id="{F159BA77-F889-495A-A64B-EEFC4CA6ABF6}"/>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35" name="正方形/長方形 234">
          <a:extLst>
            <a:ext uri="{FF2B5EF4-FFF2-40B4-BE49-F238E27FC236}">
              <a16:creationId xmlns:a16="http://schemas.microsoft.com/office/drawing/2014/main" id="{E9945B1A-593C-4B39-8E38-F19919A78970}"/>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36" name="正方形/長方形 235">
          <a:extLst>
            <a:ext uri="{FF2B5EF4-FFF2-40B4-BE49-F238E27FC236}">
              <a16:creationId xmlns:a16="http://schemas.microsoft.com/office/drawing/2014/main" id="{A057A3CA-29B6-4E8F-A082-BCCC21C0E8FD}"/>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37" name="正方形/長方形 236">
          <a:extLst>
            <a:ext uri="{FF2B5EF4-FFF2-40B4-BE49-F238E27FC236}">
              <a16:creationId xmlns:a16="http://schemas.microsoft.com/office/drawing/2014/main" id="{B6DCEBF5-E91C-4EE5-8497-607A0DF85F73}"/>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38" name="正方形/長方形 237">
          <a:extLst>
            <a:ext uri="{FF2B5EF4-FFF2-40B4-BE49-F238E27FC236}">
              <a16:creationId xmlns:a16="http://schemas.microsoft.com/office/drawing/2014/main" id="{D07B0D4A-E325-4096-9235-07DD29F51A54}"/>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a:extLst>
            <a:ext uri="{FF2B5EF4-FFF2-40B4-BE49-F238E27FC236}">
              <a16:creationId xmlns:a16="http://schemas.microsoft.com/office/drawing/2014/main" id="{5A1111F8-117B-4ADF-862D-A1503A3E76E4}"/>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a:extLst>
            <a:ext uri="{FF2B5EF4-FFF2-40B4-BE49-F238E27FC236}">
              <a16:creationId xmlns:a16="http://schemas.microsoft.com/office/drawing/2014/main" id="{0AF0EC73-D8DE-4AFF-ADB0-B183B7D7384B}"/>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a:extLst>
            <a:ext uri="{FF2B5EF4-FFF2-40B4-BE49-F238E27FC236}">
              <a16:creationId xmlns:a16="http://schemas.microsoft.com/office/drawing/2014/main" id="{61075122-6DA9-4661-B8B1-C5BDA69F6815}"/>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2" name="テキスト ボックス 241">
          <a:extLst>
            <a:ext uri="{FF2B5EF4-FFF2-40B4-BE49-F238E27FC236}">
              <a16:creationId xmlns:a16="http://schemas.microsoft.com/office/drawing/2014/main" id="{B37FE2FF-AF9F-4308-9552-9978DE8BB10B}"/>
            </a:ext>
          </a:extLst>
        </xdr:cNvPr>
        <xdr:cNvSpPr txBox="1"/>
      </xdr:nvSpPr>
      <xdr:spPr>
        <a:xfrm>
          <a:off x="2789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3" name="直線コネクタ 242">
          <a:extLst>
            <a:ext uri="{FF2B5EF4-FFF2-40B4-BE49-F238E27FC236}">
              <a16:creationId xmlns:a16="http://schemas.microsoft.com/office/drawing/2014/main" id="{7C20FF2C-6D1A-400C-93E0-74898407E798}"/>
            </a:ext>
          </a:extLst>
        </xdr:cNvPr>
        <xdr:cNvCxnSpPr/>
      </xdr:nvCxnSpPr>
      <xdr:spPr>
        <a:xfrm>
          <a:off x="685800" y="1396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44" name="テキスト ボックス 243">
          <a:extLst>
            <a:ext uri="{FF2B5EF4-FFF2-40B4-BE49-F238E27FC236}">
              <a16:creationId xmlns:a16="http://schemas.microsoft.com/office/drawing/2014/main" id="{372A7613-9617-4964-BCDE-37334FFD17F2}"/>
            </a:ext>
          </a:extLst>
        </xdr:cNvPr>
        <xdr:cNvSpPr txBox="1"/>
      </xdr:nvSpPr>
      <xdr:spPr>
        <a:xfrm>
          <a:off x="278946"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5" name="直線コネクタ 244">
          <a:extLst>
            <a:ext uri="{FF2B5EF4-FFF2-40B4-BE49-F238E27FC236}">
              <a16:creationId xmlns:a16="http://schemas.microsoft.com/office/drawing/2014/main" id="{19CB3B5F-26C5-4349-B62A-B7329C452CA3}"/>
            </a:ext>
          </a:extLst>
        </xdr:cNvPr>
        <xdr:cNvCxnSpPr/>
      </xdr:nvCxnSpPr>
      <xdr:spPr>
        <a:xfrm>
          <a:off x="685800" y="1353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6" name="テキスト ボックス 245">
          <a:extLst>
            <a:ext uri="{FF2B5EF4-FFF2-40B4-BE49-F238E27FC236}">
              <a16:creationId xmlns:a16="http://schemas.microsoft.com/office/drawing/2014/main" id="{D592A3E3-22D5-497B-AA47-ED14930A7170}"/>
            </a:ext>
          </a:extLst>
        </xdr:cNvPr>
        <xdr:cNvSpPr txBox="1"/>
      </xdr:nvSpPr>
      <xdr:spPr>
        <a:xfrm>
          <a:off x="339891"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7" name="直線コネクタ 246">
          <a:extLst>
            <a:ext uri="{FF2B5EF4-FFF2-40B4-BE49-F238E27FC236}">
              <a16:creationId xmlns:a16="http://schemas.microsoft.com/office/drawing/2014/main" id="{5D88A1A2-423D-4D37-B1C4-DD8A0BF94BAF}"/>
            </a:ext>
          </a:extLst>
        </xdr:cNvPr>
        <xdr:cNvCxnSpPr/>
      </xdr:nvCxnSpPr>
      <xdr:spPr>
        <a:xfrm>
          <a:off x="685800" y="1310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8" name="テキスト ボックス 247">
          <a:extLst>
            <a:ext uri="{FF2B5EF4-FFF2-40B4-BE49-F238E27FC236}">
              <a16:creationId xmlns:a16="http://schemas.microsoft.com/office/drawing/2014/main" id="{B11B6B40-D999-455F-ABAD-B5EACCCE5E34}"/>
            </a:ext>
          </a:extLst>
        </xdr:cNvPr>
        <xdr:cNvSpPr txBox="1"/>
      </xdr:nvSpPr>
      <xdr:spPr>
        <a:xfrm>
          <a:off x="339891"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9" name="直線コネクタ 248">
          <a:extLst>
            <a:ext uri="{FF2B5EF4-FFF2-40B4-BE49-F238E27FC236}">
              <a16:creationId xmlns:a16="http://schemas.microsoft.com/office/drawing/2014/main" id="{11D50E21-E988-475F-B5FE-83927EE63A75}"/>
            </a:ext>
          </a:extLst>
        </xdr:cNvPr>
        <xdr:cNvCxnSpPr/>
      </xdr:nvCxnSpPr>
      <xdr:spPr>
        <a:xfrm>
          <a:off x="685800" y="1266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50" name="テキスト ボックス 249">
          <a:extLst>
            <a:ext uri="{FF2B5EF4-FFF2-40B4-BE49-F238E27FC236}">
              <a16:creationId xmlns:a16="http://schemas.microsoft.com/office/drawing/2014/main" id="{36FD40E5-639B-4F31-9808-3C49C6808A06}"/>
            </a:ext>
          </a:extLst>
        </xdr:cNvPr>
        <xdr:cNvSpPr txBox="1"/>
      </xdr:nvSpPr>
      <xdr:spPr>
        <a:xfrm>
          <a:off x="339891"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3DDBD29C-61E4-4822-ADCD-4CA27D142E94}"/>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2" name="テキスト ボックス 251">
          <a:extLst>
            <a:ext uri="{FF2B5EF4-FFF2-40B4-BE49-F238E27FC236}">
              <a16:creationId xmlns:a16="http://schemas.microsoft.com/office/drawing/2014/main" id="{4646AA61-D605-4FC5-94E7-494D13C54ECF}"/>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県民会館】&#10;有形固定資産減価償却率グラフ枠">
          <a:extLst>
            <a:ext uri="{FF2B5EF4-FFF2-40B4-BE49-F238E27FC236}">
              <a16:creationId xmlns:a16="http://schemas.microsoft.com/office/drawing/2014/main" id="{72B5FB19-7FED-4F2A-B747-EEDA56CBFCBF}"/>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38100</xdr:rowOff>
    </xdr:from>
    <xdr:to>
      <xdr:col>24</xdr:col>
      <xdr:colOff>62865</xdr:colOff>
      <xdr:row>85</xdr:row>
      <xdr:rowOff>111252</xdr:rowOff>
    </xdr:to>
    <xdr:cxnSp macro="">
      <xdr:nvCxnSpPr>
        <xdr:cNvPr id="254" name="直線コネクタ 253">
          <a:extLst>
            <a:ext uri="{FF2B5EF4-FFF2-40B4-BE49-F238E27FC236}">
              <a16:creationId xmlns:a16="http://schemas.microsoft.com/office/drawing/2014/main" id="{050B0273-9062-4C16-8B0A-B1C967CF3905}"/>
            </a:ext>
          </a:extLst>
        </xdr:cNvPr>
        <xdr:cNvCxnSpPr/>
      </xdr:nvCxnSpPr>
      <xdr:spPr>
        <a:xfrm flipV="1">
          <a:off x="4179570" y="12668250"/>
          <a:ext cx="1270" cy="1206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115079</xdr:rowOff>
    </xdr:from>
    <xdr:ext cx="405111" cy="259045"/>
    <xdr:sp macro="" textlink="">
      <xdr:nvSpPr>
        <xdr:cNvPr id="255" name="【県民会館】&#10;有形固定資産減価償却率最小値テキスト">
          <a:extLst>
            <a:ext uri="{FF2B5EF4-FFF2-40B4-BE49-F238E27FC236}">
              <a16:creationId xmlns:a16="http://schemas.microsoft.com/office/drawing/2014/main" id="{3E52A0AE-7635-4F5B-A295-5271CB608CD8}"/>
            </a:ext>
          </a:extLst>
        </xdr:cNvPr>
        <xdr:cNvSpPr txBox="1"/>
      </xdr:nvSpPr>
      <xdr:spPr>
        <a:xfrm>
          <a:off x="4229100" y="1387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111252</xdr:rowOff>
    </xdr:from>
    <xdr:to>
      <xdr:col>24</xdr:col>
      <xdr:colOff>152400</xdr:colOff>
      <xdr:row>85</xdr:row>
      <xdr:rowOff>111252</xdr:rowOff>
    </xdr:to>
    <xdr:cxnSp macro="">
      <xdr:nvCxnSpPr>
        <xdr:cNvPr id="256" name="直線コネクタ 255">
          <a:extLst>
            <a:ext uri="{FF2B5EF4-FFF2-40B4-BE49-F238E27FC236}">
              <a16:creationId xmlns:a16="http://schemas.microsoft.com/office/drawing/2014/main" id="{F5DDEDA5-39FB-4871-AAF8-07812D8620F2}"/>
            </a:ext>
          </a:extLst>
        </xdr:cNvPr>
        <xdr:cNvCxnSpPr/>
      </xdr:nvCxnSpPr>
      <xdr:spPr>
        <a:xfrm>
          <a:off x="4105275" y="1387487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156227</xdr:rowOff>
    </xdr:from>
    <xdr:ext cx="405111" cy="259045"/>
    <xdr:sp macro="" textlink="">
      <xdr:nvSpPr>
        <xdr:cNvPr id="257" name="【県民会館】&#10;有形固定資産減価償却率最大値テキスト">
          <a:extLst>
            <a:ext uri="{FF2B5EF4-FFF2-40B4-BE49-F238E27FC236}">
              <a16:creationId xmlns:a16="http://schemas.microsoft.com/office/drawing/2014/main" id="{FC8B0724-E11F-4007-8D2D-AFE6F3611576}"/>
            </a:ext>
          </a:extLst>
        </xdr:cNvPr>
        <xdr:cNvSpPr txBox="1"/>
      </xdr:nvSpPr>
      <xdr:spPr>
        <a:xfrm>
          <a:off x="4229100" y="1246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58" name="直線コネクタ 257">
          <a:extLst>
            <a:ext uri="{FF2B5EF4-FFF2-40B4-BE49-F238E27FC236}">
              <a16:creationId xmlns:a16="http://schemas.microsoft.com/office/drawing/2014/main" id="{6A00D46E-3D94-4CA4-9486-CFC9C884BB5B}"/>
            </a:ext>
          </a:extLst>
        </xdr:cNvPr>
        <xdr:cNvCxnSpPr/>
      </xdr:nvCxnSpPr>
      <xdr:spPr>
        <a:xfrm>
          <a:off x="4105275" y="126682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134890</xdr:rowOff>
    </xdr:from>
    <xdr:ext cx="405111" cy="259045"/>
    <xdr:sp macro="" textlink="">
      <xdr:nvSpPr>
        <xdr:cNvPr id="259" name="【県民会館】&#10;有形固定資産減価償却率平均値テキスト">
          <a:extLst>
            <a:ext uri="{FF2B5EF4-FFF2-40B4-BE49-F238E27FC236}">
              <a16:creationId xmlns:a16="http://schemas.microsoft.com/office/drawing/2014/main" id="{2506D29F-259B-41F4-958C-4A7C633BFD7B}"/>
            </a:ext>
          </a:extLst>
        </xdr:cNvPr>
        <xdr:cNvSpPr txBox="1"/>
      </xdr:nvSpPr>
      <xdr:spPr>
        <a:xfrm>
          <a:off x="4229100" y="129269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156463</xdr:rowOff>
    </xdr:from>
    <xdr:to>
      <xdr:col>24</xdr:col>
      <xdr:colOff>114300</xdr:colOff>
      <xdr:row>80</xdr:row>
      <xdr:rowOff>86613</xdr:rowOff>
    </xdr:to>
    <xdr:sp macro="" textlink="">
      <xdr:nvSpPr>
        <xdr:cNvPr id="260" name="フローチャート: 判断 259">
          <a:extLst>
            <a:ext uri="{FF2B5EF4-FFF2-40B4-BE49-F238E27FC236}">
              <a16:creationId xmlns:a16="http://schemas.microsoft.com/office/drawing/2014/main" id="{BA3C6E52-BF0F-4A92-8DB5-A2B4991B9839}"/>
            </a:ext>
          </a:extLst>
        </xdr:cNvPr>
        <xdr:cNvSpPr/>
      </xdr:nvSpPr>
      <xdr:spPr>
        <a:xfrm>
          <a:off x="4124325" y="1295171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145035</xdr:rowOff>
    </xdr:from>
    <xdr:to>
      <xdr:col>20</xdr:col>
      <xdr:colOff>38100</xdr:colOff>
      <xdr:row>80</xdr:row>
      <xdr:rowOff>75185</xdr:rowOff>
    </xdr:to>
    <xdr:sp macro="" textlink="">
      <xdr:nvSpPr>
        <xdr:cNvPr id="261" name="フローチャート: 判断 260">
          <a:extLst>
            <a:ext uri="{FF2B5EF4-FFF2-40B4-BE49-F238E27FC236}">
              <a16:creationId xmlns:a16="http://schemas.microsoft.com/office/drawing/2014/main" id="{473D6F69-D2C1-428B-96D5-6BC3834E8919}"/>
            </a:ext>
          </a:extLst>
        </xdr:cNvPr>
        <xdr:cNvSpPr/>
      </xdr:nvSpPr>
      <xdr:spPr>
        <a:xfrm>
          <a:off x="3381375" y="129339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103887</xdr:rowOff>
    </xdr:from>
    <xdr:to>
      <xdr:col>15</xdr:col>
      <xdr:colOff>101600</xdr:colOff>
      <xdr:row>80</xdr:row>
      <xdr:rowOff>34037</xdr:rowOff>
    </xdr:to>
    <xdr:sp macro="" textlink="">
      <xdr:nvSpPr>
        <xdr:cNvPr id="262" name="フローチャート: 判断 261">
          <a:extLst>
            <a:ext uri="{FF2B5EF4-FFF2-40B4-BE49-F238E27FC236}">
              <a16:creationId xmlns:a16="http://schemas.microsoft.com/office/drawing/2014/main" id="{66CBACAB-2992-4B90-B90A-56ADB52FBAF6}"/>
            </a:ext>
          </a:extLst>
        </xdr:cNvPr>
        <xdr:cNvSpPr/>
      </xdr:nvSpPr>
      <xdr:spPr>
        <a:xfrm>
          <a:off x="2571750" y="1289913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42163</xdr:rowOff>
    </xdr:from>
    <xdr:to>
      <xdr:col>10</xdr:col>
      <xdr:colOff>165100</xdr:colOff>
      <xdr:row>79</xdr:row>
      <xdr:rowOff>143763</xdr:rowOff>
    </xdr:to>
    <xdr:sp macro="" textlink="">
      <xdr:nvSpPr>
        <xdr:cNvPr id="263" name="フローチャート: 判断 262">
          <a:extLst>
            <a:ext uri="{FF2B5EF4-FFF2-40B4-BE49-F238E27FC236}">
              <a16:creationId xmlns:a16="http://schemas.microsoft.com/office/drawing/2014/main" id="{5BE56845-9D41-424F-A4E0-D3F7A981F9BD}"/>
            </a:ext>
          </a:extLst>
        </xdr:cNvPr>
        <xdr:cNvSpPr/>
      </xdr:nvSpPr>
      <xdr:spPr>
        <a:xfrm>
          <a:off x="1781175" y="1283741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F871BF01-6A3E-41DD-A33A-8B84368249A4}"/>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28916F18-6B7C-48F4-A6C4-8EFAE1C90469}"/>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4FCD8609-9B17-42B4-8020-02AC40B21F3C}"/>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C22C09F2-9593-43D6-A256-02171AA14108}"/>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1B9CAB6D-22D2-4569-998B-987A40CCA70E}"/>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60452</xdr:rowOff>
    </xdr:from>
    <xdr:to>
      <xdr:col>24</xdr:col>
      <xdr:colOff>114300</xdr:colOff>
      <xdr:row>79</xdr:row>
      <xdr:rowOff>162052</xdr:rowOff>
    </xdr:to>
    <xdr:sp macro="" textlink="">
      <xdr:nvSpPr>
        <xdr:cNvPr id="269" name="楕円 268">
          <a:extLst>
            <a:ext uri="{FF2B5EF4-FFF2-40B4-BE49-F238E27FC236}">
              <a16:creationId xmlns:a16="http://schemas.microsoft.com/office/drawing/2014/main" id="{FD52B27B-A7B2-48FB-8A37-1B336EA65E46}"/>
            </a:ext>
          </a:extLst>
        </xdr:cNvPr>
        <xdr:cNvSpPr/>
      </xdr:nvSpPr>
      <xdr:spPr>
        <a:xfrm>
          <a:off x="4124325" y="1285570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83329</xdr:rowOff>
    </xdr:from>
    <xdr:ext cx="405111" cy="259045"/>
    <xdr:sp macro="" textlink="">
      <xdr:nvSpPr>
        <xdr:cNvPr id="270" name="【県民会館】&#10;有形固定資産減価償却率該当値テキスト">
          <a:extLst>
            <a:ext uri="{FF2B5EF4-FFF2-40B4-BE49-F238E27FC236}">
              <a16:creationId xmlns:a16="http://schemas.microsoft.com/office/drawing/2014/main" id="{811E61C2-CADB-4724-82C4-F97910F0DF99}"/>
            </a:ext>
          </a:extLst>
        </xdr:cNvPr>
        <xdr:cNvSpPr txBox="1"/>
      </xdr:nvSpPr>
      <xdr:spPr>
        <a:xfrm>
          <a:off x="4229100" y="12716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21589</xdr:rowOff>
    </xdr:from>
    <xdr:to>
      <xdr:col>20</xdr:col>
      <xdr:colOff>38100</xdr:colOff>
      <xdr:row>79</xdr:row>
      <xdr:rowOff>123189</xdr:rowOff>
    </xdr:to>
    <xdr:sp macro="" textlink="">
      <xdr:nvSpPr>
        <xdr:cNvPr id="271" name="楕円 270">
          <a:extLst>
            <a:ext uri="{FF2B5EF4-FFF2-40B4-BE49-F238E27FC236}">
              <a16:creationId xmlns:a16="http://schemas.microsoft.com/office/drawing/2014/main" id="{F06F11B7-96B5-4F91-B2D2-001B52911FB7}"/>
            </a:ext>
          </a:extLst>
        </xdr:cNvPr>
        <xdr:cNvSpPr/>
      </xdr:nvSpPr>
      <xdr:spPr>
        <a:xfrm>
          <a:off x="3381375" y="1281366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72389</xdr:rowOff>
    </xdr:from>
    <xdr:to>
      <xdr:col>24</xdr:col>
      <xdr:colOff>63500</xdr:colOff>
      <xdr:row>79</xdr:row>
      <xdr:rowOff>111252</xdr:rowOff>
    </xdr:to>
    <xdr:cxnSp macro="">
      <xdr:nvCxnSpPr>
        <xdr:cNvPr id="272" name="直線コネクタ 271">
          <a:extLst>
            <a:ext uri="{FF2B5EF4-FFF2-40B4-BE49-F238E27FC236}">
              <a16:creationId xmlns:a16="http://schemas.microsoft.com/office/drawing/2014/main" id="{6C3982C1-0F71-4B8D-8897-DC5A3F24AE7D}"/>
            </a:ext>
          </a:extLst>
        </xdr:cNvPr>
        <xdr:cNvCxnSpPr/>
      </xdr:nvCxnSpPr>
      <xdr:spPr>
        <a:xfrm>
          <a:off x="3429000" y="12861289"/>
          <a:ext cx="752475" cy="4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140463</xdr:rowOff>
    </xdr:from>
    <xdr:to>
      <xdr:col>15</xdr:col>
      <xdr:colOff>101600</xdr:colOff>
      <xdr:row>79</xdr:row>
      <xdr:rowOff>70613</xdr:rowOff>
    </xdr:to>
    <xdr:sp macro="" textlink="">
      <xdr:nvSpPr>
        <xdr:cNvPr id="273" name="楕円 272">
          <a:extLst>
            <a:ext uri="{FF2B5EF4-FFF2-40B4-BE49-F238E27FC236}">
              <a16:creationId xmlns:a16="http://schemas.microsoft.com/office/drawing/2014/main" id="{BA5730D3-B78D-4F2F-A593-F15635AF3DF0}"/>
            </a:ext>
          </a:extLst>
        </xdr:cNvPr>
        <xdr:cNvSpPr/>
      </xdr:nvSpPr>
      <xdr:spPr>
        <a:xfrm>
          <a:off x="2571750" y="1277378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19813</xdr:rowOff>
    </xdr:from>
    <xdr:to>
      <xdr:col>19</xdr:col>
      <xdr:colOff>177800</xdr:colOff>
      <xdr:row>79</xdr:row>
      <xdr:rowOff>72389</xdr:rowOff>
    </xdr:to>
    <xdr:cxnSp macro="">
      <xdr:nvCxnSpPr>
        <xdr:cNvPr id="274" name="直線コネクタ 273">
          <a:extLst>
            <a:ext uri="{FF2B5EF4-FFF2-40B4-BE49-F238E27FC236}">
              <a16:creationId xmlns:a16="http://schemas.microsoft.com/office/drawing/2014/main" id="{E9DC7F1E-7842-45F3-B563-1709B836FDA4}"/>
            </a:ext>
          </a:extLst>
        </xdr:cNvPr>
        <xdr:cNvCxnSpPr/>
      </xdr:nvCxnSpPr>
      <xdr:spPr>
        <a:xfrm>
          <a:off x="2619375" y="12811888"/>
          <a:ext cx="809625" cy="4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90170</xdr:rowOff>
    </xdr:from>
    <xdr:to>
      <xdr:col>10</xdr:col>
      <xdr:colOff>165100</xdr:colOff>
      <xdr:row>79</xdr:row>
      <xdr:rowOff>20320</xdr:rowOff>
    </xdr:to>
    <xdr:sp macro="" textlink="">
      <xdr:nvSpPr>
        <xdr:cNvPr id="275" name="楕円 274">
          <a:extLst>
            <a:ext uri="{FF2B5EF4-FFF2-40B4-BE49-F238E27FC236}">
              <a16:creationId xmlns:a16="http://schemas.microsoft.com/office/drawing/2014/main" id="{C49D9B97-D7F5-4493-8859-DC99025C1385}"/>
            </a:ext>
          </a:extLst>
        </xdr:cNvPr>
        <xdr:cNvSpPr/>
      </xdr:nvSpPr>
      <xdr:spPr>
        <a:xfrm>
          <a:off x="1781175" y="127171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140970</xdr:rowOff>
    </xdr:from>
    <xdr:to>
      <xdr:col>15</xdr:col>
      <xdr:colOff>50800</xdr:colOff>
      <xdr:row>79</xdr:row>
      <xdr:rowOff>19813</xdr:rowOff>
    </xdr:to>
    <xdr:cxnSp macro="">
      <xdr:nvCxnSpPr>
        <xdr:cNvPr id="276" name="直線コネクタ 275">
          <a:extLst>
            <a:ext uri="{FF2B5EF4-FFF2-40B4-BE49-F238E27FC236}">
              <a16:creationId xmlns:a16="http://schemas.microsoft.com/office/drawing/2014/main" id="{2A69B369-3ADB-43A5-B88C-4B6EEC3976E0}"/>
            </a:ext>
          </a:extLst>
        </xdr:cNvPr>
        <xdr:cNvCxnSpPr/>
      </xdr:nvCxnSpPr>
      <xdr:spPr>
        <a:xfrm>
          <a:off x="1828800" y="12774295"/>
          <a:ext cx="790575" cy="3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66312</xdr:rowOff>
    </xdr:from>
    <xdr:ext cx="405111" cy="259045"/>
    <xdr:sp macro="" textlink="">
      <xdr:nvSpPr>
        <xdr:cNvPr id="277" name="n_1aveValue【県民会館】&#10;有形固定資産減価償却率">
          <a:extLst>
            <a:ext uri="{FF2B5EF4-FFF2-40B4-BE49-F238E27FC236}">
              <a16:creationId xmlns:a16="http://schemas.microsoft.com/office/drawing/2014/main" id="{407BAFA0-4B8A-4EEF-9788-33BD6F90B124}"/>
            </a:ext>
          </a:extLst>
        </xdr:cNvPr>
        <xdr:cNvSpPr txBox="1"/>
      </xdr:nvSpPr>
      <xdr:spPr>
        <a:xfrm>
          <a:off x="3239144" y="13023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25164</xdr:rowOff>
    </xdr:from>
    <xdr:ext cx="405111" cy="259045"/>
    <xdr:sp macro="" textlink="">
      <xdr:nvSpPr>
        <xdr:cNvPr id="278" name="n_2aveValue【県民会館】&#10;有形固定資産減価償却率">
          <a:extLst>
            <a:ext uri="{FF2B5EF4-FFF2-40B4-BE49-F238E27FC236}">
              <a16:creationId xmlns:a16="http://schemas.microsoft.com/office/drawing/2014/main" id="{D0E8E8E4-6B9E-4FA6-B5A1-4C204BDA94EA}"/>
            </a:ext>
          </a:extLst>
        </xdr:cNvPr>
        <xdr:cNvSpPr txBox="1"/>
      </xdr:nvSpPr>
      <xdr:spPr>
        <a:xfrm>
          <a:off x="2439044" y="12982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134890</xdr:rowOff>
    </xdr:from>
    <xdr:ext cx="405111" cy="259045"/>
    <xdr:sp macro="" textlink="">
      <xdr:nvSpPr>
        <xdr:cNvPr id="279" name="n_3aveValue【県民会館】&#10;有形固定資産減価償却率">
          <a:extLst>
            <a:ext uri="{FF2B5EF4-FFF2-40B4-BE49-F238E27FC236}">
              <a16:creationId xmlns:a16="http://schemas.microsoft.com/office/drawing/2014/main" id="{3937899F-25FD-4649-91FF-41896394ECDC}"/>
            </a:ext>
          </a:extLst>
        </xdr:cNvPr>
        <xdr:cNvSpPr txBox="1"/>
      </xdr:nvSpPr>
      <xdr:spPr>
        <a:xfrm>
          <a:off x="1648469" y="12926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139716</xdr:rowOff>
    </xdr:from>
    <xdr:ext cx="405111" cy="259045"/>
    <xdr:sp macro="" textlink="">
      <xdr:nvSpPr>
        <xdr:cNvPr id="280" name="n_1mainValue【県民会館】&#10;有形固定資産減価償却率">
          <a:extLst>
            <a:ext uri="{FF2B5EF4-FFF2-40B4-BE49-F238E27FC236}">
              <a16:creationId xmlns:a16="http://schemas.microsoft.com/office/drawing/2014/main" id="{E8DF6204-C3AE-4C1A-8677-1C48DB278B79}"/>
            </a:ext>
          </a:extLst>
        </xdr:cNvPr>
        <xdr:cNvSpPr txBox="1"/>
      </xdr:nvSpPr>
      <xdr:spPr>
        <a:xfrm>
          <a:off x="3239144" y="12611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87140</xdr:rowOff>
    </xdr:from>
    <xdr:ext cx="405111" cy="259045"/>
    <xdr:sp macro="" textlink="">
      <xdr:nvSpPr>
        <xdr:cNvPr id="281" name="n_2mainValue【県民会館】&#10;有形固定資産減価償却率">
          <a:extLst>
            <a:ext uri="{FF2B5EF4-FFF2-40B4-BE49-F238E27FC236}">
              <a16:creationId xmlns:a16="http://schemas.microsoft.com/office/drawing/2014/main" id="{704DD878-5A44-4808-A818-D64A3FEBF3CC}"/>
            </a:ext>
          </a:extLst>
        </xdr:cNvPr>
        <xdr:cNvSpPr txBox="1"/>
      </xdr:nvSpPr>
      <xdr:spPr>
        <a:xfrm>
          <a:off x="2439044" y="12552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36847</xdr:rowOff>
    </xdr:from>
    <xdr:ext cx="405111" cy="259045"/>
    <xdr:sp macro="" textlink="">
      <xdr:nvSpPr>
        <xdr:cNvPr id="282" name="n_3mainValue【県民会館】&#10;有形固定資産減価償却率">
          <a:extLst>
            <a:ext uri="{FF2B5EF4-FFF2-40B4-BE49-F238E27FC236}">
              <a16:creationId xmlns:a16="http://schemas.microsoft.com/office/drawing/2014/main" id="{50531F60-F270-4667-91B4-C9BED09D17CC}"/>
            </a:ext>
          </a:extLst>
        </xdr:cNvPr>
        <xdr:cNvSpPr txBox="1"/>
      </xdr:nvSpPr>
      <xdr:spPr>
        <a:xfrm>
          <a:off x="1648469" y="1250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a:extLst>
            <a:ext uri="{FF2B5EF4-FFF2-40B4-BE49-F238E27FC236}">
              <a16:creationId xmlns:a16="http://schemas.microsoft.com/office/drawing/2014/main" id="{9DE42E52-1558-40F8-BCAC-D8E371BA9830}"/>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84" name="正方形/長方形 283">
          <a:extLst>
            <a:ext uri="{FF2B5EF4-FFF2-40B4-BE49-F238E27FC236}">
              <a16:creationId xmlns:a16="http://schemas.microsoft.com/office/drawing/2014/main" id="{E8A38601-ADBD-4E14-90D5-600852049285}"/>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85" name="正方形/長方形 284">
          <a:extLst>
            <a:ext uri="{FF2B5EF4-FFF2-40B4-BE49-F238E27FC236}">
              <a16:creationId xmlns:a16="http://schemas.microsoft.com/office/drawing/2014/main" id="{5DF54337-8937-417B-8186-8DD5CFB4BA3C}"/>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86" name="正方形/長方形 285">
          <a:extLst>
            <a:ext uri="{FF2B5EF4-FFF2-40B4-BE49-F238E27FC236}">
              <a16:creationId xmlns:a16="http://schemas.microsoft.com/office/drawing/2014/main" id="{73089938-23F4-42A9-9A12-EB9114D233CB}"/>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87" name="正方形/長方形 286">
          <a:extLst>
            <a:ext uri="{FF2B5EF4-FFF2-40B4-BE49-F238E27FC236}">
              <a16:creationId xmlns:a16="http://schemas.microsoft.com/office/drawing/2014/main" id="{37FE97FC-D48A-4E04-9A48-6EF7F19EC0E6}"/>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a:extLst>
            <a:ext uri="{FF2B5EF4-FFF2-40B4-BE49-F238E27FC236}">
              <a16:creationId xmlns:a16="http://schemas.microsoft.com/office/drawing/2014/main" id="{E51E4E88-00A2-47C3-8CF7-7BB367E2354C}"/>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a:extLst>
            <a:ext uri="{FF2B5EF4-FFF2-40B4-BE49-F238E27FC236}">
              <a16:creationId xmlns:a16="http://schemas.microsoft.com/office/drawing/2014/main" id="{62D5D5AA-4723-4201-8B2D-86EC8F44EA18}"/>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a:extLst>
            <a:ext uri="{FF2B5EF4-FFF2-40B4-BE49-F238E27FC236}">
              <a16:creationId xmlns:a16="http://schemas.microsoft.com/office/drawing/2014/main" id="{BD69197D-74AF-4005-8ADE-040A97DD36D3}"/>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1" name="直線コネクタ 290">
          <a:extLst>
            <a:ext uri="{FF2B5EF4-FFF2-40B4-BE49-F238E27FC236}">
              <a16:creationId xmlns:a16="http://schemas.microsoft.com/office/drawing/2014/main" id="{20F001E5-9FB7-431E-A9EB-E311F13E451B}"/>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2" name="テキスト ボックス 291">
          <a:extLst>
            <a:ext uri="{FF2B5EF4-FFF2-40B4-BE49-F238E27FC236}">
              <a16:creationId xmlns:a16="http://schemas.microsoft.com/office/drawing/2014/main" id="{9D28F751-CF9A-4142-8C7A-97196F3BA2C7}"/>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3" name="直線コネクタ 292">
          <a:extLst>
            <a:ext uri="{FF2B5EF4-FFF2-40B4-BE49-F238E27FC236}">
              <a16:creationId xmlns:a16="http://schemas.microsoft.com/office/drawing/2014/main" id="{1C48A46D-A51D-4F82-89DA-375043DC46DA}"/>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4" name="テキスト ボックス 293">
          <a:extLst>
            <a:ext uri="{FF2B5EF4-FFF2-40B4-BE49-F238E27FC236}">
              <a16:creationId xmlns:a16="http://schemas.microsoft.com/office/drawing/2014/main" id="{36482472-FEB3-42D0-B7DA-80EAEC0B381C}"/>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5" name="直線コネクタ 294">
          <a:extLst>
            <a:ext uri="{FF2B5EF4-FFF2-40B4-BE49-F238E27FC236}">
              <a16:creationId xmlns:a16="http://schemas.microsoft.com/office/drawing/2014/main" id="{02CF966B-8893-414D-8A83-053047DD914F}"/>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6" name="テキスト ボックス 295">
          <a:extLst>
            <a:ext uri="{FF2B5EF4-FFF2-40B4-BE49-F238E27FC236}">
              <a16:creationId xmlns:a16="http://schemas.microsoft.com/office/drawing/2014/main" id="{D8217995-855D-4175-A2E4-3541D557D34D}"/>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7" name="直線コネクタ 296">
          <a:extLst>
            <a:ext uri="{FF2B5EF4-FFF2-40B4-BE49-F238E27FC236}">
              <a16:creationId xmlns:a16="http://schemas.microsoft.com/office/drawing/2014/main" id="{C2C7FB71-E40B-4C3C-B95F-F46564D9C881}"/>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8" name="テキスト ボックス 297">
          <a:extLst>
            <a:ext uri="{FF2B5EF4-FFF2-40B4-BE49-F238E27FC236}">
              <a16:creationId xmlns:a16="http://schemas.microsoft.com/office/drawing/2014/main" id="{70AD65E7-F43D-494A-A697-149B15F06B9E}"/>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9" name="直線コネクタ 298">
          <a:extLst>
            <a:ext uri="{FF2B5EF4-FFF2-40B4-BE49-F238E27FC236}">
              <a16:creationId xmlns:a16="http://schemas.microsoft.com/office/drawing/2014/main" id="{5ABD3205-7123-4D73-ACA6-C777903B05DD}"/>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0" name="テキスト ボックス 299">
          <a:extLst>
            <a:ext uri="{FF2B5EF4-FFF2-40B4-BE49-F238E27FC236}">
              <a16:creationId xmlns:a16="http://schemas.microsoft.com/office/drawing/2014/main" id="{1198CE89-D7FB-4C36-BD27-5BAD991C951C}"/>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1" name="直線コネクタ 300">
          <a:extLst>
            <a:ext uri="{FF2B5EF4-FFF2-40B4-BE49-F238E27FC236}">
              <a16:creationId xmlns:a16="http://schemas.microsoft.com/office/drawing/2014/main" id="{A3BC7749-9FB8-49CC-A208-6B10E6013DF5}"/>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2" name="テキスト ボックス 301">
          <a:extLst>
            <a:ext uri="{FF2B5EF4-FFF2-40B4-BE49-F238E27FC236}">
              <a16:creationId xmlns:a16="http://schemas.microsoft.com/office/drawing/2014/main" id="{8CC29AF9-5243-40E6-A25E-EB4681DFE587}"/>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a:extLst>
            <a:ext uri="{FF2B5EF4-FFF2-40B4-BE49-F238E27FC236}">
              <a16:creationId xmlns:a16="http://schemas.microsoft.com/office/drawing/2014/main" id="{2846ABA0-2978-4020-83F3-79775FEBA964}"/>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a:extLst>
            <a:ext uri="{FF2B5EF4-FFF2-40B4-BE49-F238E27FC236}">
              <a16:creationId xmlns:a16="http://schemas.microsoft.com/office/drawing/2014/main" id="{3540CB32-B9A4-439F-A2D9-FA977FAE3F0A}"/>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県民会館】&#10;一人当たり面積グラフ枠">
          <a:extLst>
            <a:ext uri="{FF2B5EF4-FFF2-40B4-BE49-F238E27FC236}">
              <a16:creationId xmlns:a16="http://schemas.microsoft.com/office/drawing/2014/main" id="{755ABBA2-6BE3-48E5-8E6F-55A5F302F39B}"/>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119743</xdr:rowOff>
    </xdr:from>
    <xdr:to>
      <xdr:col>54</xdr:col>
      <xdr:colOff>189865</xdr:colOff>
      <xdr:row>86</xdr:row>
      <xdr:rowOff>119743</xdr:rowOff>
    </xdr:to>
    <xdr:cxnSp macro="">
      <xdr:nvCxnSpPr>
        <xdr:cNvPr id="306" name="直線コネクタ 305">
          <a:extLst>
            <a:ext uri="{FF2B5EF4-FFF2-40B4-BE49-F238E27FC236}">
              <a16:creationId xmlns:a16="http://schemas.microsoft.com/office/drawing/2014/main" id="{B3BB1BEB-7ACF-44F7-92BF-2990FF475B41}"/>
            </a:ext>
          </a:extLst>
        </xdr:cNvPr>
        <xdr:cNvCxnSpPr/>
      </xdr:nvCxnSpPr>
      <xdr:spPr>
        <a:xfrm flipV="1">
          <a:off x="9427845" y="12753068"/>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123570</xdr:rowOff>
    </xdr:from>
    <xdr:ext cx="469744" cy="259045"/>
    <xdr:sp macro="" textlink="">
      <xdr:nvSpPr>
        <xdr:cNvPr id="307" name="【県民会館】&#10;一人当たり面積最小値テキスト">
          <a:extLst>
            <a:ext uri="{FF2B5EF4-FFF2-40B4-BE49-F238E27FC236}">
              <a16:creationId xmlns:a16="http://schemas.microsoft.com/office/drawing/2014/main" id="{4A09A7BC-9111-43DE-8758-7855D4819EF7}"/>
            </a:ext>
          </a:extLst>
        </xdr:cNvPr>
        <xdr:cNvSpPr txBox="1"/>
      </xdr:nvSpPr>
      <xdr:spPr>
        <a:xfrm>
          <a:off x="9477375" y="1405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119743</xdr:rowOff>
    </xdr:from>
    <xdr:to>
      <xdr:col>55</xdr:col>
      <xdr:colOff>88900</xdr:colOff>
      <xdr:row>86</xdr:row>
      <xdr:rowOff>119743</xdr:rowOff>
    </xdr:to>
    <xdr:cxnSp macro="">
      <xdr:nvCxnSpPr>
        <xdr:cNvPr id="308" name="直線コネクタ 307">
          <a:extLst>
            <a:ext uri="{FF2B5EF4-FFF2-40B4-BE49-F238E27FC236}">
              <a16:creationId xmlns:a16="http://schemas.microsoft.com/office/drawing/2014/main" id="{13B606D6-77C0-4669-95E6-1FD4537A848A}"/>
            </a:ext>
          </a:extLst>
        </xdr:cNvPr>
        <xdr:cNvCxnSpPr/>
      </xdr:nvCxnSpPr>
      <xdr:spPr>
        <a:xfrm>
          <a:off x="9363075" y="1404846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66420</xdr:rowOff>
    </xdr:from>
    <xdr:ext cx="469744" cy="259045"/>
    <xdr:sp macro="" textlink="">
      <xdr:nvSpPr>
        <xdr:cNvPr id="309" name="【県民会館】&#10;一人当たり面積最大値テキスト">
          <a:extLst>
            <a:ext uri="{FF2B5EF4-FFF2-40B4-BE49-F238E27FC236}">
              <a16:creationId xmlns:a16="http://schemas.microsoft.com/office/drawing/2014/main" id="{00994DA1-BA27-4B63-8EEF-70D83275055B}"/>
            </a:ext>
          </a:extLst>
        </xdr:cNvPr>
        <xdr:cNvSpPr txBox="1"/>
      </xdr:nvSpPr>
      <xdr:spPr>
        <a:xfrm>
          <a:off x="9477375" y="1253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119743</xdr:rowOff>
    </xdr:from>
    <xdr:to>
      <xdr:col>55</xdr:col>
      <xdr:colOff>88900</xdr:colOff>
      <xdr:row>78</xdr:row>
      <xdr:rowOff>119743</xdr:rowOff>
    </xdr:to>
    <xdr:cxnSp macro="">
      <xdr:nvCxnSpPr>
        <xdr:cNvPr id="310" name="直線コネクタ 309">
          <a:extLst>
            <a:ext uri="{FF2B5EF4-FFF2-40B4-BE49-F238E27FC236}">
              <a16:creationId xmlns:a16="http://schemas.microsoft.com/office/drawing/2014/main" id="{C4F9622F-E0DB-4B0D-B774-9CD7502AEAF6}"/>
            </a:ext>
          </a:extLst>
        </xdr:cNvPr>
        <xdr:cNvCxnSpPr/>
      </xdr:nvCxnSpPr>
      <xdr:spPr>
        <a:xfrm>
          <a:off x="9363075" y="1275306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84</xdr:row>
      <xdr:rowOff>80027</xdr:rowOff>
    </xdr:from>
    <xdr:ext cx="469744" cy="259045"/>
    <xdr:sp macro="" textlink="">
      <xdr:nvSpPr>
        <xdr:cNvPr id="311" name="【県民会館】&#10;一人当たり面積平均値テキスト">
          <a:extLst>
            <a:ext uri="{FF2B5EF4-FFF2-40B4-BE49-F238E27FC236}">
              <a16:creationId xmlns:a16="http://schemas.microsoft.com/office/drawing/2014/main" id="{378A0719-E1EB-4376-A80E-3FAD42BEAED0}"/>
            </a:ext>
          </a:extLst>
        </xdr:cNvPr>
        <xdr:cNvSpPr txBox="1"/>
      </xdr:nvSpPr>
      <xdr:spPr>
        <a:xfrm>
          <a:off x="9477375" y="13684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12" name="フローチャート: 判断 311">
          <a:extLst>
            <a:ext uri="{FF2B5EF4-FFF2-40B4-BE49-F238E27FC236}">
              <a16:creationId xmlns:a16="http://schemas.microsoft.com/office/drawing/2014/main" id="{3B95BF9E-81BD-4376-AF46-DCB93B8DFE77}"/>
            </a:ext>
          </a:extLst>
        </xdr:cNvPr>
        <xdr:cNvSpPr/>
      </xdr:nvSpPr>
      <xdr:spPr>
        <a:xfrm>
          <a:off x="9401175" y="13706475"/>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68943</xdr:rowOff>
    </xdr:from>
    <xdr:to>
      <xdr:col>50</xdr:col>
      <xdr:colOff>165100</xdr:colOff>
      <xdr:row>84</xdr:row>
      <xdr:rowOff>170543</xdr:rowOff>
    </xdr:to>
    <xdr:sp macro="" textlink="">
      <xdr:nvSpPr>
        <xdr:cNvPr id="313" name="フローチャート: 判断 312">
          <a:extLst>
            <a:ext uri="{FF2B5EF4-FFF2-40B4-BE49-F238E27FC236}">
              <a16:creationId xmlns:a16="http://schemas.microsoft.com/office/drawing/2014/main" id="{0DC29D8C-30C8-42C5-A0BD-7A442FFCDD1A}"/>
            </a:ext>
          </a:extLst>
        </xdr:cNvPr>
        <xdr:cNvSpPr/>
      </xdr:nvSpPr>
      <xdr:spPr>
        <a:xfrm>
          <a:off x="8639175" y="1366746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36286</xdr:rowOff>
    </xdr:from>
    <xdr:to>
      <xdr:col>46</xdr:col>
      <xdr:colOff>38100</xdr:colOff>
      <xdr:row>84</xdr:row>
      <xdr:rowOff>137886</xdr:rowOff>
    </xdr:to>
    <xdr:sp macro="" textlink="">
      <xdr:nvSpPr>
        <xdr:cNvPr id="314" name="フローチャート: 判断 313">
          <a:extLst>
            <a:ext uri="{FF2B5EF4-FFF2-40B4-BE49-F238E27FC236}">
              <a16:creationId xmlns:a16="http://schemas.microsoft.com/office/drawing/2014/main" id="{15CFD110-FE8D-4537-A6CB-E6ADB760C902}"/>
            </a:ext>
          </a:extLst>
        </xdr:cNvPr>
        <xdr:cNvSpPr/>
      </xdr:nvSpPr>
      <xdr:spPr>
        <a:xfrm>
          <a:off x="7839075" y="1363798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36286</xdr:rowOff>
    </xdr:from>
    <xdr:to>
      <xdr:col>41</xdr:col>
      <xdr:colOff>101600</xdr:colOff>
      <xdr:row>84</xdr:row>
      <xdr:rowOff>137886</xdr:rowOff>
    </xdr:to>
    <xdr:sp macro="" textlink="">
      <xdr:nvSpPr>
        <xdr:cNvPr id="315" name="フローチャート: 判断 314">
          <a:extLst>
            <a:ext uri="{FF2B5EF4-FFF2-40B4-BE49-F238E27FC236}">
              <a16:creationId xmlns:a16="http://schemas.microsoft.com/office/drawing/2014/main" id="{C4407734-8065-467B-9A57-4967E46059BF}"/>
            </a:ext>
          </a:extLst>
        </xdr:cNvPr>
        <xdr:cNvSpPr/>
      </xdr:nvSpPr>
      <xdr:spPr>
        <a:xfrm>
          <a:off x="7029450" y="1363798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6E2F10E9-2194-4A58-B651-8C3A3F89DACC}"/>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D75C7C50-0942-47D4-88F4-661FC4480DF5}"/>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FB166A10-5E4D-472E-A516-AD32B472B25F}"/>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3389AC9C-A984-4B83-96C0-A2A7244E1D3D}"/>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E7C3D281-8C0F-4DF4-BE3C-624AC333D190}"/>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21" name="楕円 320">
          <a:extLst>
            <a:ext uri="{FF2B5EF4-FFF2-40B4-BE49-F238E27FC236}">
              <a16:creationId xmlns:a16="http://schemas.microsoft.com/office/drawing/2014/main" id="{BA7FA729-06BB-4910-A91A-3C586690F80B}"/>
            </a:ext>
          </a:extLst>
        </xdr:cNvPr>
        <xdr:cNvSpPr/>
      </xdr:nvSpPr>
      <xdr:spPr>
        <a:xfrm>
          <a:off x="9401175" y="1348740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82</xdr:row>
      <xdr:rowOff>67327</xdr:rowOff>
    </xdr:from>
    <xdr:ext cx="469744" cy="259045"/>
    <xdr:sp macro="" textlink="">
      <xdr:nvSpPr>
        <xdr:cNvPr id="322" name="【県民会館】&#10;一人当たり面積該当値テキスト">
          <a:extLst>
            <a:ext uri="{FF2B5EF4-FFF2-40B4-BE49-F238E27FC236}">
              <a16:creationId xmlns:a16="http://schemas.microsoft.com/office/drawing/2014/main" id="{BEE1C8D4-03EE-4AC2-B51D-51BAE470F49A}"/>
            </a:ext>
          </a:extLst>
        </xdr:cNvPr>
        <xdr:cNvSpPr txBox="1"/>
      </xdr:nvSpPr>
      <xdr:spPr>
        <a:xfrm>
          <a:off x="9477375" y="1334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44450</xdr:rowOff>
    </xdr:from>
    <xdr:to>
      <xdr:col>50</xdr:col>
      <xdr:colOff>165100</xdr:colOff>
      <xdr:row>83</xdr:row>
      <xdr:rowOff>146050</xdr:rowOff>
    </xdr:to>
    <xdr:sp macro="" textlink="">
      <xdr:nvSpPr>
        <xdr:cNvPr id="323" name="楕円 322">
          <a:extLst>
            <a:ext uri="{FF2B5EF4-FFF2-40B4-BE49-F238E27FC236}">
              <a16:creationId xmlns:a16="http://schemas.microsoft.com/office/drawing/2014/main" id="{7A96B50B-F4FE-4722-90EA-24A5431F7F35}"/>
            </a:ext>
          </a:extLst>
        </xdr:cNvPr>
        <xdr:cNvSpPr/>
      </xdr:nvSpPr>
      <xdr:spPr>
        <a:xfrm>
          <a:off x="8639175" y="134874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95250</xdr:rowOff>
    </xdr:from>
    <xdr:to>
      <xdr:col>55</xdr:col>
      <xdr:colOff>0</xdr:colOff>
      <xdr:row>83</xdr:row>
      <xdr:rowOff>95250</xdr:rowOff>
    </xdr:to>
    <xdr:cxnSp macro="">
      <xdr:nvCxnSpPr>
        <xdr:cNvPr id="324" name="直線コネクタ 323">
          <a:extLst>
            <a:ext uri="{FF2B5EF4-FFF2-40B4-BE49-F238E27FC236}">
              <a16:creationId xmlns:a16="http://schemas.microsoft.com/office/drawing/2014/main" id="{FC37B661-32DB-4DD4-9F3F-0EAB88A8713C}"/>
            </a:ext>
          </a:extLst>
        </xdr:cNvPr>
        <xdr:cNvCxnSpPr/>
      </xdr:nvCxnSpPr>
      <xdr:spPr>
        <a:xfrm>
          <a:off x="8686800" y="1353502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60779</xdr:rowOff>
    </xdr:from>
    <xdr:to>
      <xdr:col>46</xdr:col>
      <xdr:colOff>38100</xdr:colOff>
      <xdr:row>83</xdr:row>
      <xdr:rowOff>162379</xdr:rowOff>
    </xdr:to>
    <xdr:sp macro="" textlink="">
      <xdr:nvSpPr>
        <xdr:cNvPr id="325" name="楕円 324">
          <a:extLst>
            <a:ext uri="{FF2B5EF4-FFF2-40B4-BE49-F238E27FC236}">
              <a16:creationId xmlns:a16="http://schemas.microsoft.com/office/drawing/2014/main" id="{4836861C-ACA4-4ED6-8FD2-12E19D712D8B}"/>
            </a:ext>
          </a:extLst>
        </xdr:cNvPr>
        <xdr:cNvSpPr/>
      </xdr:nvSpPr>
      <xdr:spPr>
        <a:xfrm>
          <a:off x="7839075" y="1350372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95250</xdr:rowOff>
    </xdr:from>
    <xdr:to>
      <xdr:col>50</xdr:col>
      <xdr:colOff>114300</xdr:colOff>
      <xdr:row>83</xdr:row>
      <xdr:rowOff>111579</xdr:rowOff>
    </xdr:to>
    <xdr:cxnSp macro="">
      <xdr:nvCxnSpPr>
        <xdr:cNvPr id="326" name="直線コネクタ 325">
          <a:extLst>
            <a:ext uri="{FF2B5EF4-FFF2-40B4-BE49-F238E27FC236}">
              <a16:creationId xmlns:a16="http://schemas.microsoft.com/office/drawing/2014/main" id="{EBF0E343-051F-40D5-82D9-A80650EC0731}"/>
            </a:ext>
          </a:extLst>
        </xdr:cNvPr>
        <xdr:cNvCxnSpPr/>
      </xdr:nvCxnSpPr>
      <xdr:spPr>
        <a:xfrm flipV="1">
          <a:off x="7886700" y="13535025"/>
          <a:ext cx="8001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60779</xdr:rowOff>
    </xdr:from>
    <xdr:to>
      <xdr:col>41</xdr:col>
      <xdr:colOff>101600</xdr:colOff>
      <xdr:row>83</xdr:row>
      <xdr:rowOff>162379</xdr:rowOff>
    </xdr:to>
    <xdr:sp macro="" textlink="">
      <xdr:nvSpPr>
        <xdr:cNvPr id="327" name="楕円 326">
          <a:extLst>
            <a:ext uri="{FF2B5EF4-FFF2-40B4-BE49-F238E27FC236}">
              <a16:creationId xmlns:a16="http://schemas.microsoft.com/office/drawing/2014/main" id="{5AD74EA9-968D-4337-9C31-B330E85C5A29}"/>
            </a:ext>
          </a:extLst>
        </xdr:cNvPr>
        <xdr:cNvSpPr/>
      </xdr:nvSpPr>
      <xdr:spPr>
        <a:xfrm>
          <a:off x="7029450" y="1350372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111579</xdr:rowOff>
    </xdr:from>
    <xdr:to>
      <xdr:col>45</xdr:col>
      <xdr:colOff>177800</xdr:colOff>
      <xdr:row>83</xdr:row>
      <xdr:rowOff>111579</xdr:rowOff>
    </xdr:to>
    <xdr:cxnSp macro="">
      <xdr:nvCxnSpPr>
        <xdr:cNvPr id="328" name="直線コネクタ 327">
          <a:extLst>
            <a:ext uri="{FF2B5EF4-FFF2-40B4-BE49-F238E27FC236}">
              <a16:creationId xmlns:a16="http://schemas.microsoft.com/office/drawing/2014/main" id="{A3E0241F-2DC2-4767-BCB3-F6AA0EFB1E64}"/>
            </a:ext>
          </a:extLst>
        </xdr:cNvPr>
        <xdr:cNvCxnSpPr/>
      </xdr:nvCxnSpPr>
      <xdr:spPr>
        <a:xfrm>
          <a:off x="7077075" y="13551354"/>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161670</xdr:rowOff>
    </xdr:from>
    <xdr:ext cx="469744" cy="259045"/>
    <xdr:sp macro="" textlink="">
      <xdr:nvSpPr>
        <xdr:cNvPr id="329" name="n_1aveValue【県民会館】&#10;一人当たり面積">
          <a:extLst>
            <a:ext uri="{FF2B5EF4-FFF2-40B4-BE49-F238E27FC236}">
              <a16:creationId xmlns:a16="http://schemas.microsoft.com/office/drawing/2014/main" id="{19B3F3DC-83F2-4532-BBFA-7322D9CD4D99}"/>
            </a:ext>
          </a:extLst>
        </xdr:cNvPr>
        <xdr:cNvSpPr txBox="1"/>
      </xdr:nvSpPr>
      <xdr:spPr>
        <a:xfrm>
          <a:off x="8458277" y="1376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129013</xdr:rowOff>
    </xdr:from>
    <xdr:ext cx="469744" cy="259045"/>
    <xdr:sp macro="" textlink="">
      <xdr:nvSpPr>
        <xdr:cNvPr id="330" name="n_2aveValue【県民会館】&#10;一人当たり面積">
          <a:extLst>
            <a:ext uri="{FF2B5EF4-FFF2-40B4-BE49-F238E27FC236}">
              <a16:creationId xmlns:a16="http://schemas.microsoft.com/office/drawing/2014/main" id="{7FDC5408-ADEB-4B66-89F8-87562308DE9D}"/>
            </a:ext>
          </a:extLst>
        </xdr:cNvPr>
        <xdr:cNvSpPr txBox="1"/>
      </xdr:nvSpPr>
      <xdr:spPr>
        <a:xfrm>
          <a:off x="7677227" y="137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129013</xdr:rowOff>
    </xdr:from>
    <xdr:ext cx="469744" cy="259045"/>
    <xdr:sp macro="" textlink="">
      <xdr:nvSpPr>
        <xdr:cNvPr id="331" name="n_3aveValue【県民会館】&#10;一人当たり面積">
          <a:extLst>
            <a:ext uri="{FF2B5EF4-FFF2-40B4-BE49-F238E27FC236}">
              <a16:creationId xmlns:a16="http://schemas.microsoft.com/office/drawing/2014/main" id="{207ECA2A-827B-44A6-ADE6-9DDB9CC0FFB4}"/>
            </a:ext>
          </a:extLst>
        </xdr:cNvPr>
        <xdr:cNvSpPr txBox="1"/>
      </xdr:nvSpPr>
      <xdr:spPr>
        <a:xfrm>
          <a:off x="6867602" y="137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162577</xdr:rowOff>
    </xdr:from>
    <xdr:ext cx="469744" cy="259045"/>
    <xdr:sp macro="" textlink="">
      <xdr:nvSpPr>
        <xdr:cNvPr id="332" name="n_1mainValue【県民会館】&#10;一人当たり面積">
          <a:extLst>
            <a:ext uri="{FF2B5EF4-FFF2-40B4-BE49-F238E27FC236}">
              <a16:creationId xmlns:a16="http://schemas.microsoft.com/office/drawing/2014/main" id="{C6066749-9369-4211-AC01-ECFD3D1F4A57}"/>
            </a:ext>
          </a:extLst>
        </xdr:cNvPr>
        <xdr:cNvSpPr txBox="1"/>
      </xdr:nvSpPr>
      <xdr:spPr>
        <a:xfrm>
          <a:off x="8458277"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7456</xdr:rowOff>
    </xdr:from>
    <xdr:ext cx="469744" cy="259045"/>
    <xdr:sp macro="" textlink="">
      <xdr:nvSpPr>
        <xdr:cNvPr id="333" name="n_2mainValue【県民会館】&#10;一人当たり面積">
          <a:extLst>
            <a:ext uri="{FF2B5EF4-FFF2-40B4-BE49-F238E27FC236}">
              <a16:creationId xmlns:a16="http://schemas.microsoft.com/office/drawing/2014/main" id="{217C5147-BF0C-4627-9CC9-B54130BACD0C}"/>
            </a:ext>
          </a:extLst>
        </xdr:cNvPr>
        <xdr:cNvSpPr txBox="1"/>
      </xdr:nvSpPr>
      <xdr:spPr>
        <a:xfrm>
          <a:off x="7677227" y="1328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7456</xdr:rowOff>
    </xdr:from>
    <xdr:ext cx="469744" cy="259045"/>
    <xdr:sp macro="" textlink="">
      <xdr:nvSpPr>
        <xdr:cNvPr id="334" name="n_3mainValue【県民会館】&#10;一人当たり面積">
          <a:extLst>
            <a:ext uri="{FF2B5EF4-FFF2-40B4-BE49-F238E27FC236}">
              <a16:creationId xmlns:a16="http://schemas.microsoft.com/office/drawing/2014/main" id="{F7618AB1-69A2-4650-9CDE-65C590D0AA9F}"/>
            </a:ext>
          </a:extLst>
        </xdr:cNvPr>
        <xdr:cNvSpPr txBox="1"/>
      </xdr:nvSpPr>
      <xdr:spPr>
        <a:xfrm>
          <a:off x="6867602" y="1328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5" name="正方形/長方形 334">
          <a:extLst>
            <a:ext uri="{FF2B5EF4-FFF2-40B4-BE49-F238E27FC236}">
              <a16:creationId xmlns:a16="http://schemas.microsoft.com/office/drawing/2014/main" id="{49352E46-2C28-4AC6-8739-01684823B7BF}"/>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36" name="正方形/長方形 335">
          <a:extLst>
            <a:ext uri="{FF2B5EF4-FFF2-40B4-BE49-F238E27FC236}">
              <a16:creationId xmlns:a16="http://schemas.microsoft.com/office/drawing/2014/main" id="{D52507F0-4EB0-44E3-8B1E-A0763533FD80}"/>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37" name="正方形/長方形 336">
          <a:extLst>
            <a:ext uri="{FF2B5EF4-FFF2-40B4-BE49-F238E27FC236}">
              <a16:creationId xmlns:a16="http://schemas.microsoft.com/office/drawing/2014/main" id="{1838060E-D0C8-4750-9FDF-528A60D8DD48}"/>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38" name="正方形/長方形 337">
          <a:extLst>
            <a:ext uri="{FF2B5EF4-FFF2-40B4-BE49-F238E27FC236}">
              <a16:creationId xmlns:a16="http://schemas.microsoft.com/office/drawing/2014/main" id="{F68EA475-CF3E-44F3-9F66-CCA8B390EBEC}"/>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39" name="正方形/長方形 338">
          <a:extLst>
            <a:ext uri="{FF2B5EF4-FFF2-40B4-BE49-F238E27FC236}">
              <a16:creationId xmlns:a16="http://schemas.microsoft.com/office/drawing/2014/main" id="{BE3580B0-4EAE-438A-A4A7-DE60A8479386}"/>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a:extLst>
            <a:ext uri="{FF2B5EF4-FFF2-40B4-BE49-F238E27FC236}">
              <a16:creationId xmlns:a16="http://schemas.microsoft.com/office/drawing/2014/main" id="{1247D1E9-6BEA-4C3E-966D-373FD2272F3D}"/>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a:extLst>
            <a:ext uri="{FF2B5EF4-FFF2-40B4-BE49-F238E27FC236}">
              <a16:creationId xmlns:a16="http://schemas.microsoft.com/office/drawing/2014/main" id="{3B89DEEA-EB63-40B3-857A-E69F9AD40A1D}"/>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a:extLst>
            <a:ext uri="{FF2B5EF4-FFF2-40B4-BE49-F238E27FC236}">
              <a16:creationId xmlns:a16="http://schemas.microsoft.com/office/drawing/2014/main" id="{AB753EAF-DD8E-4C28-83BC-8B94159D6441}"/>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3" name="テキスト ボックス 342">
          <a:extLst>
            <a:ext uri="{FF2B5EF4-FFF2-40B4-BE49-F238E27FC236}">
              <a16:creationId xmlns:a16="http://schemas.microsoft.com/office/drawing/2014/main" id="{3369ED9F-FBCC-4F5B-9C30-42F68ECE5717}"/>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44" name="直線コネクタ 343">
          <a:extLst>
            <a:ext uri="{FF2B5EF4-FFF2-40B4-BE49-F238E27FC236}">
              <a16:creationId xmlns:a16="http://schemas.microsoft.com/office/drawing/2014/main" id="{7796B3DC-A2B4-452B-B335-B0EA9C5C874F}"/>
            </a:ext>
          </a:extLst>
        </xdr:cNvPr>
        <xdr:cNvCxnSpPr/>
      </xdr:nvCxnSpPr>
      <xdr:spPr>
        <a:xfrm>
          <a:off x="685800" y="1768520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45" name="テキスト ボックス 344">
          <a:extLst>
            <a:ext uri="{FF2B5EF4-FFF2-40B4-BE49-F238E27FC236}">
              <a16:creationId xmlns:a16="http://schemas.microsoft.com/office/drawing/2014/main" id="{C8F95BCD-95C8-4EDF-BD23-C7DB1A952CE7}"/>
            </a:ext>
          </a:extLst>
        </xdr:cNvPr>
        <xdr:cNvSpPr txBox="1"/>
      </xdr:nvSpPr>
      <xdr:spPr>
        <a:xfrm>
          <a:off x="339891" y="1755568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6" name="直線コネクタ 345">
          <a:extLst>
            <a:ext uri="{FF2B5EF4-FFF2-40B4-BE49-F238E27FC236}">
              <a16:creationId xmlns:a16="http://schemas.microsoft.com/office/drawing/2014/main" id="{C255BF6B-0E88-4DBB-8A67-7AB3683F64EC}"/>
            </a:ext>
          </a:extLst>
        </xdr:cNvPr>
        <xdr:cNvCxnSpPr/>
      </xdr:nvCxnSpPr>
      <xdr:spPr>
        <a:xfrm>
          <a:off x="685800" y="17374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7" name="テキスト ボックス 346">
          <a:extLst>
            <a:ext uri="{FF2B5EF4-FFF2-40B4-BE49-F238E27FC236}">
              <a16:creationId xmlns:a16="http://schemas.microsoft.com/office/drawing/2014/main" id="{6C623400-523E-454D-90E3-ABBF6AC98118}"/>
            </a:ext>
          </a:extLst>
        </xdr:cNvPr>
        <xdr:cNvSpPr txBox="1"/>
      </xdr:nvSpPr>
      <xdr:spPr>
        <a:xfrm>
          <a:off x="339891" y="172481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8" name="直線コネクタ 347">
          <a:extLst>
            <a:ext uri="{FF2B5EF4-FFF2-40B4-BE49-F238E27FC236}">
              <a16:creationId xmlns:a16="http://schemas.microsoft.com/office/drawing/2014/main" id="{E12E40B8-B835-43F6-8432-EDEFC23AF072}"/>
            </a:ext>
          </a:extLst>
        </xdr:cNvPr>
        <xdr:cNvCxnSpPr/>
      </xdr:nvCxnSpPr>
      <xdr:spPr>
        <a:xfrm>
          <a:off x="685800" y="170669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9" name="テキスト ボックス 348">
          <a:extLst>
            <a:ext uri="{FF2B5EF4-FFF2-40B4-BE49-F238E27FC236}">
              <a16:creationId xmlns:a16="http://schemas.microsoft.com/office/drawing/2014/main" id="{891C68ED-B365-459D-BDBE-1254EFC30EF4}"/>
            </a:ext>
          </a:extLst>
        </xdr:cNvPr>
        <xdr:cNvSpPr txBox="1"/>
      </xdr:nvSpPr>
      <xdr:spPr>
        <a:xfrm>
          <a:off x="339891" y="169374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0" name="直線コネクタ 349">
          <a:extLst>
            <a:ext uri="{FF2B5EF4-FFF2-40B4-BE49-F238E27FC236}">
              <a16:creationId xmlns:a16="http://schemas.microsoft.com/office/drawing/2014/main" id="{9579B4F3-AF32-42F0-8C43-0BE90A174713}"/>
            </a:ext>
          </a:extLst>
        </xdr:cNvPr>
        <xdr:cNvCxnSpPr/>
      </xdr:nvCxnSpPr>
      <xdr:spPr>
        <a:xfrm>
          <a:off x="685800" y="167658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1" name="テキスト ボックス 350">
          <a:extLst>
            <a:ext uri="{FF2B5EF4-FFF2-40B4-BE49-F238E27FC236}">
              <a16:creationId xmlns:a16="http://schemas.microsoft.com/office/drawing/2014/main" id="{2FF77940-1204-4B00-9F0A-F0C12C72EE5F}"/>
            </a:ext>
          </a:extLst>
        </xdr:cNvPr>
        <xdr:cNvSpPr txBox="1"/>
      </xdr:nvSpPr>
      <xdr:spPr>
        <a:xfrm>
          <a:off x="339891" y="166299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2" name="直線コネクタ 351">
          <a:extLst>
            <a:ext uri="{FF2B5EF4-FFF2-40B4-BE49-F238E27FC236}">
              <a16:creationId xmlns:a16="http://schemas.microsoft.com/office/drawing/2014/main" id="{FC7DB8EB-3591-40AD-9FE3-33F460896FE5}"/>
            </a:ext>
          </a:extLst>
        </xdr:cNvPr>
        <xdr:cNvCxnSpPr/>
      </xdr:nvCxnSpPr>
      <xdr:spPr>
        <a:xfrm>
          <a:off x="685800" y="164582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3" name="テキスト ボックス 352">
          <a:extLst>
            <a:ext uri="{FF2B5EF4-FFF2-40B4-BE49-F238E27FC236}">
              <a16:creationId xmlns:a16="http://schemas.microsoft.com/office/drawing/2014/main" id="{068A609E-9634-495B-937E-50E74BE86CF1}"/>
            </a:ext>
          </a:extLst>
        </xdr:cNvPr>
        <xdr:cNvSpPr txBox="1"/>
      </xdr:nvSpPr>
      <xdr:spPr>
        <a:xfrm>
          <a:off x="339891" y="163192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4" name="直線コネクタ 353">
          <a:extLst>
            <a:ext uri="{FF2B5EF4-FFF2-40B4-BE49-F238E27FC236}">
              <a16:creationId xmlns:a16="http://schemas.microsoft.com/office/drawing/2014/main" id="{F9F4E328-04D3-48C6-A80C-9EA04A9B9D56}"/>
            </a:ext>
          </a:extLst>
        </xdr:cNvPr>
        <xdr:cNvCxnSpPr/>
      </xdr:nvCxnSpPr>
      <xdr:spPr>
        <a:xfrm>
          <a:off x="685800" y="1614759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55" name="テキスト ボックス 354">
          <a:extLst>
            <a:ext uri="{FF2B5EF4-FFF2-40B4-BE49-F238E27FC236}">
              <a16:creationId xmlns:a16="http://schemas.microsoft.com/office/drawing/2014/main" id="{990B98BB-9BE1-4994-8042-2482D967D90E}"/>
            </a:ext>
          </a:extLst>
        </xdr:cNvPr>
        <xdr:cNvSpPr txBox="1"/>
      </xdr:nvSpPr>
      <xdr:spPr>
        <a:xfrm>
          <a:off x="339891" y="160117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6" name="直線コネクタ 355">
          <a:extLst>
            <a:ext uri="{FF2B5EF4-FFF2-40B4-BE49-F238E27FC236}">
              <a16:creationId xmlns:a16="http://schemas.microsoft.com/office/drawing/2014/main" id="{C6E17432-F5FF-4706-A157-8A8E4F495FB8}"/>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57" name="テキスト ボックス 356">
          <a:extLst>
            <a:ext uri="{FF2B5EF4-FFF2-40B4-BE49-F238E27FC236}">
              <a16:creationId xmlns:a16="http://schemas.microsoft.com/office/drawing/2014/main" id="{8B146C2E-0CF1-459C-A3DC-A3FCD2D9E80D}"/>
            </a:ext>
          </a:extLst>
        </xdr:cNvPr>
        <xdr:cNvSpPr txBox="1"/>
      </xdr:nvSpPr>
      <xdr:spPr>
        <a:xfrm>
          <a:off x="339891"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8" name="【保健所】&#10;有形固定資産減価償却率グラフ枠">
          <a:extLst>
            <a:ext uri="{FF2B5EF4-FFF2-40B4-BE49-F238E27FC236}">
              <a16:creationId xmlns:a16="http://schemas.microsoft.com/office/drawing/2014/main" id="{29F110D8-BE69-4248-8D8A-0A82830622A5}"/>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105592</xdr:rowOff>
    </xdr:from>
    <xdr:to>
      <xdr:col>24</xdr:col>
      <xdr:colOff>62865</xdr:colOff>
      <xdr:row>109</xdr:row>
      <xdr:rowOff>41911</xdr:rowOff>
    </xdr:to>
    <xdr:cxnSp macro="">
      <xdr:nvCxnSpPr>
        <xdr:cNvPr id="359" name="直線コネクタ 358">
          <a:extLst>
            <a:ext uri="{FF2B5EF4-FFF2-40B4-BE49-F238E27FC236}">
              <a16:creationId xmlns:a16="http://schemas.microsoft.com/office/drawing/2014/main" id="{B2A99D0F-B752-424D-9846-5E7C44513F28}"/>
            </a:ext>
          </a:extLst>
        </xdr:cNvPr>
        <xdr:cNvCxnSpPr/>
      </xdr:nvCxnSpPr>
      <xdr:spPr>
        <a:xfrm flipV="1">
          <a:off x="4179570" y="16294917"/>
          <a:ext cx="1270" cy="1399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109</xdr:row>
      <xdr:rowOff>45738</xdr:rowOff>
    </xdr:from>
    <xdr:ext cx="405111" cy="259045"/>
    <xdr:sp macro="" textlink="">
      <xdr:nvSpPr>
        <xdr:cNvPr id="360" name="【保健所】&#10;有形固定資産減価償却率最小値テキスト">
          <a:extLst>
            <a:ext uri="{FF2B5EF4-FFF2-40B4-BE49-F238E27FC236}">
              <a16:creationId xmlns:a16="http://schemas.microsoft.com/office/drawing/2014/main" id="{EECA3252-DB21-453B-981F-BE91A3B85D1A}"/>
            </a:ext>
          </a:extLst>
        </xdr:cNvPr>
        <xdr:cNvSpPr txBox="1"/>
      </xdr:nvSpPr>
      <xdr:spPr>
        <a:xfrm>
          <a:off x="4229100" y="17698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41911</xdr:rowOff>
    </xdr:from>
    <xdr:to>
      <xdr:col>24</xdr:col>
      <xdr:colOff>152400</xdr:colOff>
      <xdr:row>109</xdr:row>
      <xdr:rowOff>41911</xdr:rowOff>
    </xdr:to>
    <xdr:cxnSp macro="">
      <xdr:nvCxnSpPr>
        <xdr:cNvPr id="361" name="直線コネクタ 360">
          <a:extLst>
            <a:ext uri="{FF2B5EF4-FFF2-40B4-BE49-F238E27FC236}">
              <a16:creationId xmlns:a16="http://schemas.microsoft.com/office/drawing/2014/main" id="{22D2BFB9-58A5-4679-AA5D-B59B0AAA8DB7}"/>
            </a:ext>
          </a:extLst>
        </xdr:cNvPr>
        <xdr:cNvCxnSpPr/>
      </xdr:nvCxnSpPr>
      <xdr:spPr>
        <a:xfrm>
          <a:off x="4105275" y="176949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52269</xdr:rowOff>
    </xdr:from>
    <xdr:ext cx="405111" cy="259045"/>
    <xdr:sp macro="" textlink="">
      <xdr:nvSpPr>
        <xdr:cNvPr id="362" name="【保健所】&#10;有形固定資産減価償却率最大値テキスト">
          <a:extLst>
            <a:ext uri="{FF2B5EF4-FFF2-40B4-BE49-F238E27FC236}">
              <a16:creationId xmlns:a16="http://schemas.microsoft.com/office/drawing/2014/main" id="{CAFE481D-3417-46D1-955D-A79C987B4C6F}"/>
            </a:ext>
          </a:extLst>
        </xdr:cNvPr>
        <xdr:cNvSpPr txBox="1"/>
      </xdr:nvSpPr>
      <xdr:spPr>
        <a:xfrm>
          <a:off x="4229100" y="16079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105592</xdr:rowOff>
    </xdr:from>
    <xdr:to>
      <xdr:col>24</xdr:col>
      <xdr:colOff>152400</xdr:colOff>
      <xdr:row>100</xdr:row>
      <xdr:rowOff>105592</xdr:rowOff>
    </xdr:to>
    <xdr:cxnSp macro="">
      <xdr:nvCxnSpPr>
        <xdr:cNvPr id="363" name="直線コネクタ 362">
          <a:extLst>
            <a:ext uri="{FF2B5EF4-FFF2-40B4-BE49-F238E27FC236}">
              <a16:creationId xmlns:a16="http://schemas.microsoft.com/office/drawing/2014/main" id="{0A09C473-AC42-4277-A634-28EDF39D0EFF}"/>
            </a:ext>
          </a:extLst>
        </xdr:cNvPr>
        <xdr:cNvCxnSpPr/>
      </xdr:nvCxnSpPr>
      <xdr:spPr>
        <a:xfrm>
          <a:off x="4105275" y="1629491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139354</xdr:rowOff>
    </xdr:from>
    <xdr:ext cx="405111" cy="259045"/>
    <xdr:sp macro="" textlink="">
      <xdr:nvSpPr>
        <xdr:cNvPr id="364" name="【保健所】&#10;有形固定資産減価償却率平均値テキスト">
          <a:extLst>
            <a:ext uri="{FF2B5EF4-FFF2-40B4-BE49-F238E27FC236}">
              <a16:creationId xmlns:a16="http://schemas.microsoft.com/office/drawing/2014/main" id="{348A1328-7828-4D6C-A6DA-2954F787B2DE}"/>
            </a:ext>
          </a:extLst>
        </xdr:cNvPr>
        <xdr:cNvSpPr txBox="1"/>
      </xdr:nvSpPr>
      <xdr:spPr>
        <a:xfrm>
          <a:off x="4229100" y="168208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65" name="フローチャート: 判断 364">
          <a:extLst>
            <a:ext uri="{FF2B5EF4-FFF2-40B4-BE49-F238E27FC236}">
              <a16:creationId xmlns:a16="http://schemas.microsoft.com/office/drawing/2014/main" id="{2EE7C4CC-8B7B-448C-9C7E-47801220F0C4}"/>
            </a:ext>
          </a:extLst>
        </xdr:cNvPr>
        <xdr:cNvSpPr/>
      </xdr:nvSpPr>
      <xdr:spPr>
        <a:xfrm>
          <a:off x="4124325" y="1684237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25400</xdr:rowOff>
    </xdr:from>
    <xdr:to>
      <xdr:col>20</xdr:col>
      <xdr:colOff>38100</xdr:colOff>
      <xdr:row>104</xdr:row>
      <xdr:rowOff>127000</xdr:rowOff>
    </xdr:to>
    <xdr:sp macro="" textlink="">
      <xdr:nvSpPr>
        <xdr:cNvPr id="366" name="フローチャート: 判断 365">
          <a:extLst>
            <a:ext uri="{FF2B5EF4-FFF2-40B4-BE49-F238E27FC236}">
              <a16:creationId xmlns:a16="http://schemas.microsoft.com/office/drawing/2014/main" id="{1B8FC159-3529-4988-A26B-2307BB67BA20}"/>
            </a:ext>
          </a:extLst>
        </xdr:cNvPr>
        <xdr:cNvSpPr/>
      </xdr:nvSpPr>
      <xdr:spPr>
        <a:xfrm>
          <a:off x="3381375" y="168687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125005</xdr:rowOff>
    </xdr:from>
    <xdr:to>
      <xdr:col>15</xdr:col>
      <xdr:colOff>101600</xdr:colOff>
      <xdr:row>104</xdr:row>
      <xdr:rowOff>55155</xdr:rowOff>
    </xdr:to>
    <xdr:sp macro="" textlink="">
      <xdr:nvSpPr>
        <xdr:cNvPr id="367" name="フローチャート: 判断 366">
          <a:extLst>
            <a:ext uri="{FF2B5EF4-FFF2-40B4-BE49-F238E27FC236}">
              <a16:creationId xmlns:a16="http://schemas.microsoft.com/office/drawing/2014/main" id="{2FA8DCE6-D058-4C04-99C1-0A5BEB2F8F34}"/>
            </a:ext>
          </a:extLst>
        </xdr:cNvPr>
        <xdr:cNvSpPr/>
      </xdr:nvSpPr>
      <xdr:spPr>
        <a:xfrm>
          <a:off x="2571750" y="168001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43362</xdr:rowOff>
    </xdr:from>
    <xdr:to>
      <xdr:col>10</xdr:col>
      <xdr:colOff>165100</xdr:colOff>
      <xdr:row>103</xdr:row>
      <xdr:rowOff>144962</xdr:rowOff>
    </xdr:to>
    <xdr:sp macro="" textlink="">
      <xdr:nvSpPr>
        <xdr:cNvPr id="368" name="フローチャート: 判断 367">
          <a:extLst>
            <a:ext uri="{FF2B5EF4-FFF2-40B4-BE49-F238E27FC236}">
              <a16:creationId xmlns:a16="http://schemas.microsoft.com/office/drawing/2014/main" id="{62287F25-7BF4-4C79-B5B4-9BB3E701DE3F}"/>
            </a:ext>
          </a:extLst>
        </xdr:cNvPr>
        <xdr:cNvSpPr/>
      </xdr:nvSpPr>
      <xdr:spPr>
        <a:xfrm>
          <a:off x="1781175" y="1672481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D5CA7244-3441-401E-9F30-45780F607536}"/>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7D176A66-1B85-4B0F-AA5B-A098D363AAE0}"/>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3AC6CBA5-B602-40D6-B3E7-C6B9CEBBA8BA}"/>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445E9265-2B9C-43BA-A9E0-FF7DEC0ED945}"/>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45952F5-DD89-47DE-8AFF-8F6CF3A74183}"/>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54792</xdr:rowOff>
    </xdr:from>
    <xdr:to>
      <xdr:col>24</xdr:col>
      <xdr:colOff>114300</xdr:colOff>
      <xdr:row>100</xdr:row>
      <xdr:rowOff>156392</xdr:rowOff>
    </xdr:to>
    <xdr:sp macro="" textlink="">
      <xdr:nvSpPr>
        <xdr:cNvPr id="374" name="楕円 373">
          <a:extLst>
            <a:ext uri="{FF2B5EF4-FFF2-40B4-BE49-F238E27FC236}">
              <a16:creationId xmlns:a16="http://schemas.microsoft.com/office/drawing/2014/main" id="{07BF1D49-1F13-41C3-97BE-075C80CEBB6A}"/>
            </a:ext>
          </a:extLst>
        </xdr:cNvPr>
        <xdr:cNvSpPr/>
      </xdr:nvSpPr>
      <xdr:spPr>
        <a:xfrm>
          <a:off x="4124325" y="1624729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100</xdr:row>
      <xdr:rowOff>7819</xdr:rowOff>
    </xdr:from>
    <xdr:ext cx="405111" cy="259045"/>
    <xdr:sp macro="" textlink="">
      <xdr:nvSpPr>
        <xdr:cNvPr id="375" name="【保健所】&#10;有形固定資産減価償却率該当値テキスト">
          <a:extLst>
            <a:ext uri="{FF2B5EF4-FFF2-40B4-BE49-F238E27FC236}">
              <a16:creationId xmlns:a16="http://schemas.microsoft.com/office/drawing/2014/main" id="{56D81B80-0A52-4889-88E8-BC20753A699E}"/>
            </a:ext>
          </a:extLst>
        </xdr:cNvPr>
        <xdr:cNvSpPr txBox="1"/>
      </xdr:nvSpPr>
      <xdr:spPr>
        <a:xfrm>
          <a:off x="4229100" y="16203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113574</xdr:rowOff>
    </xdr:from>
    <xdr:to>
      <xdr:col>20</xdr:col>
      <xdr:colOff>38100</xdr:colOff>
      <xdr:row>101</xdr:row>
      <xdr:rowOff>43724</xdr:rowOff>
    </xdr:to>
    <xdr:sp macro="" textlink="">
      <xdr:nvSpPr>
        <xdr:cNvPr id="376" name="楕円 375">
          <a:extLst>
            <a:ext uri="{FF2B5EF4-FFF2-40B4-BE49-F238E27FC236}">
              <a16:creationId xmlns:a16="http://schemas.microsoft.com/office/drawing/2014/main" id="{E458CCA8-04F0-4448-B449-2C032521E5F1}"/>
            </a:ext>
          </a:extLst>
        </xdr:cNvPr>
        <xdr:cNvSpPr/>
      </xdr:nvSpPr>
      <xdr:spPr>
        <a:xfrm>
          <a:off x="3381375" y="1630607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105592</xdr:rowOff>
    </xdr:from>
    <xdr:to>
      <xdr:col>24</xdr:col>
      <xdr:colOff>63500</xdr:colOff>
      <xdr:row>100</xdr:row>
      <xdr:rowOff>164374</xdr:rowOff>
    </xdr:to>
    <xdr:cxnSp macro="">
      <xdr:nvCxnSpPr>
        <xdr:cNvPr id="377" name="直線コネクタ 376">
          <a:extLst>
            <a:ext uri="{FF2B5EF4-FFF2-40B4-BE49-F238E27FC236}">
              <a16:creationId xmlns:a16="http://schemas.microsoft.com/office/drawing/2014/main" id="{9FE21791-3B92-4B66-88FC-0F6C3722DAC0}"/>
            </a:ext>
          </a:extLst>
        </xdr:cNvPr>
        <xdr:cNvCxnSpPr/>
      </xdr:nvCxnSpPr>
      <xdr:spPr>
        <a:xfrm flipV="1">
          <a:off x="3429000" y="16294917"/>
          <a:ext cx="752475"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89081</xdr:rowOff>
    </xdr:from>
    <xdr:to>
      <xdr:col>15</xdr:col>
      <xdr:colOff>101600</xdr:colOff>
      <xdr:row>102</xdr:row>
      <xdr:rowOff>19231</xdr:rowOff>
    </xdr:to>
    <xdr:sp macro="" textlink="">
      <xdr:nvSpPr>
        <xdr:cNvPr id="378" name="楕円 377">
          <a:extLst>
            <a:ext uri="{FF2B5EF4-FFF2-40B4-BE49-F238E27FC236}">
              <a16:creationId xmlns:a16="http://schemas.microsoft.com/office/drawing/2014/main" id="{9D0B0DB1-2E57-4A44-A42D-9753E192C749}"/>
            </a:ext>
          </a:extLst>
        </xdr:cNvPr>
        <xdr:cNvSpPr/>
      </xdr:nvSpPr>
      <xdr:spPr>
        <a:xfrm>
          <a:off x="2571750" y="1644033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164374</xdr:rowOff>
    </xdr:from>
    <xdr:to>
      <xdr:col>19</xdr:col>
      <xdr:colOff>177800</xdr:colOff>
      <xdr:row>101</xdr:row>
      <xdr:rowOff>139881</xdr:rowOff>
    </xdr:to>
    <xdr:cxnSp macro="">
      <xdr:nvCxnSpPr>
        <xdr:cNvPr id="379" name="直線コネクタ 378">
          <a:extLst>
            <a:ext uri="{FF2B5EF4-FFF2-40B4-BE49-F238E27FC236}">
              <a16:creationId xmlns:a16="http://schemas.microsoft.com/office/drawing/2014/main" id="{DCA6DD88-D802-41F9-9C53-827B263B79E7}"/>
            </a:ext>
          </a:extLst>
        </xdr:cNvPr>
        <xdr:cNvCxnSpPr/>
      </xdr:nvCxnSpPr>
      <xdr:spPr>
        <a:xfrm flipV="1">
          <a:off x="2619375" y="16353699"/>
          <a:ext cx="809625" cy="14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23768</xdr:rowOff>
    </xdr:from>
    <xdr:to>
      <xdr:col>10</xdr:col>
      <xdr:colOff>165100</xdr:colOff>
      <xdr:row>101</xdr:row>
      <xdr:rowOff>125368</xdr:rowOff>
    </xdr:to>
    <xdr:sp macro="" textlink="">
      <xdr:nvSpPr>
        <xdr:cNvPr id="380" name="楕円 379">
          <a:extLst>
            <a:ext uri="{FF2B5EF4-FFF2-40B4-BE49-F238E27FC236}">
              <a16:creationId xmlns:a16="http://schemas.microsoft.com/office/drawing/2014/main" id="{552B1D5B-C533-4130-B63A-E51461E56705}"/>
            </a:ext>
          </a:extLst>
        </xdr:cNvPr>
        <xdr:cNvSpPr/>
      </xdr:nvSpPr>
      <xdr:spPr>
        <a:xfrm>
          <a:off x="1781175" y="1638136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74568</xdr:rowOff>
    </xdr:from>
    <xdr:to>
      <xdr:col>15</xdr:col>
      <xdr:colOff>50800</xdr:colOff>
      <xdr:row>101</xdr:row>
      <xdr:rowOff>139881</xdr:rowOff>
    </xdr:to>
    <xdr:cxnSp macro="">
      <xdr:nvCxnSpPr>
        <xdr:cNvPr id="381" name="直線コネクタ 380">
          <a:extLst>
            <a:ext uri="{FF2B5EF4-FFF2-40B4-BE49-F238E27FC236}">
              <a16:creationId xmlns:a16="http://schemas.microsoft.com/office/drawing/2014/main" id="{485C6C82-F34C-4199-ACD1-5EC4AD4AF1B7}"/>
            </a:ext>
          </a:extLst>
        </xdr:cNvPr>
        <xdr:cNvCxnSpPr/>
      </xdr:nvCxnSpPr>
      <xdr:spPr>
        <a:xfrm>
          <a:off x="1828800" y="16428993"/>
          <a:ext cx="790575" cy="6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118127</xdr:rowOff>
    </xdr:from>
    <xdr:ext cx="405111" cy="259045"/>
    <xdr:sp macro="" textlink="">
      <xdr:nvSpPr>
        <xdr:cNvPr id="382" name="n_1aveValue【保健所】&#10;有形固定資産減価償却率">
          <a:extLst>
            <a:ext uri="{FF2B5EF4-FFF2-40B4-BE49-F238E27FC236}">
              <a16:creationId xmlns:a16="http://schemas.microsoft.com/office/drawing/2014/main" id="{EA7DF3AE-DAAC-449F-A0A3-A127BD68CEA4}"/>
            </a:ext>
          </a:extLst>
        </xdr:cNvPr>
        <xdr:cNvSpPr txBox="1"/>
      </xdr:nvSpPr>
      <xdr:spPr>
        <a:xfrm>
          <a:off x="3239144" y="16961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46282</xdr:rowOff>
    </xdr:from>
    <xdr:ext cx="405111" cy="259045"/>
    <xdr:sp macro="" textlink="">
      <xdr:nvSpPr>
        <xdr:cNvPr id="383" name="n_2aveValue【保健所】&#10;有形固定資産減価償却率">
          <a:extLst>
            <a:ext uri="{FF2B5EF4-FFF2-40B4-BE49-F238E27FC236}">
              <a16:creationId xmlns:a16="http://schemas.microsoft.com/office/drawing/2014/main" id="{9581D5BD-02F6-4991-8903-0D1D109A95D9}"/>
            </a:ext>
          </a:extLst>
        </xdr:cNvPr>
        <xdr:cNvSpPr txBox="1"/>
      </xdr:nvSpPr>
      <xdr:spPr>
        <a:xfrm>
          <a:off x="2439044" y="1688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136089</xdr:rowOff>
    </xdr:from>
    <xdr:ext cx="405111" cy="259045"/>
    <xdr:sp macro="" textlink="">
      <xdr:nvSpPr>
        <xdr:cNvPr id="384" name="n_3aveValue【保健所】&#10;有形固定資産減価償却率">
          <a:extLst>
            <a:ext uri="{FF2B5EF4-FFF2-40B4-BE49-F238E27FC236}">
              <a16:creationId xmlns:a16="http://schemas.microsoft.com/office/drawing/2014/main" id="{421DA974-64A3-4863-AD86-2EB279F01EDB}"/>
            </a:ext>
          </a:extLst>
        </xdr:cNvPr>
        <xdr:cNvSpPr txBox="1"/>
      </xdr:nvSpPr>
      <xdr:spPr>
        <a:xfrm>
          <a:off x="1648469" y="1681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60251</xdr:rowOff>
    </xdr:from>
    <xdr:ext cx="405111" cy="259045"/>
    <xdr:sp macro="" textlink="">
      <xdr:nvSpPr>
        <xdr:cNvPr id="385" name="n_1mainValue【保健所】&#10;有形固定資産減価償却率">
          <a:extLst>
            <a:ext uri="{FF2B5EF4-FFF2-40B4-BE49-F238E27FC236}">
              <a16:creationId xmlns:a16="http://schemas.microsoft.com/office/drawing/2014/main" id="{FF9DDE72-0D46-46F9-8FCC-9445CB5026FF}"/>
            </a:ext>
          </a:extLst>
        </xdr:cNvPr>
        <xdr:cNvSpPr txBox="1"/>
      </xdr:nvSpPr>
      <xdr:spPr>
        <a:xfrm>
          <a:off x="3239144" y="16090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35758</xdr:rowOff>
    </xdr:from>
    <xdr:ext cx="405111" cy="259045"/>
    <xdr:sp macro="" textlink="">
      <xdr:nvSpPr>
        <xdr:cNvPr id="386" name="n_2mainValue【保健所】&#10;有形固定資産減価償却率">
          <a:extLst>
            <a:ext uri="{FF2B5EF4-FFF2-40B4-BE49-F238E27FC236}">
              <a16:creationId xmlns:a16="http://schemas.microsoft.com/office/drawing/2014/main" id="{ACF7E813-642B-4D35-A27D-692CA6FD9DE9}"/>
            </a:ext>
          </a:extLst>
        </xdr:cNvPr>
        <xdr:cNvSpPr txBox="1"/>
      </xdr:nvSpPr>
      <xdr:spPr>
        <a:xfrm>
          <a:off x="2439044" y="16228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141895</xdr:rowOff>
    </xdr:from>
    <xdr:ext cx="405111" cy="259045"/>
    <xdr:sp macro="" textlink="">
      <xdr:nvSpPr>
        <xdr:cNvPr id="387" name="n_3mainValue【保健所】&#10;有形固定資産減価償却率">
          <a:extLst>
            <a:ext uri="{FF2B5EF4-FFF2-40B4-BE49-F238E27FC236}">
              <a16:creationId xmlns:a16="http://schemas.microsoft.com/office/drawing/2014/main" id="{E2E799B7-6669-411E-9B9B-8FB7369D34F5}"/>
            </a:ext>
          </a:extLst>
        </xdr:cNvPr>
        <xdr:cNvSpPr txBox="1"/>
      </xdr:nvSpPr>
      <xdr:spPr>
        <a:xfrm>
          <a:off x="1648469" y="16175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5D6BC272-CC39-49F2-8E4F-09865A9D6368}"/>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89" name="正方形/長方形 388">
          <a:extLst>
            <a:ext uri="{FF2B5EF4-FFF2-40B4-BE49-F238E27FC236}">
              <a16:creationId xmlns:a16="http://schemas.microsoft.com/office/drawing/2014/main" id="{897736D9-C0C0-40EE-89AC-9D3AB8442257}"/>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90" name="正方形/長方形 389">
          <a:extLst>
            <a:ext uri="{FF2B5EF4-FFF2-40B4-BE49-F238E27FC236}">
              <a16:creationId xmlns:a16="http://schemas.microsoft.com/office/drawing/2014/main" id="{6820E72C-78F8-4E69-B357-25DFE371D6F0}"/>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91" name="正方形/長方形 390">
          <a:extLst>
            <a:ext uri="{FF2B5EF4-FFF2-40B4-BE49-F238E27FC236}">
              <a16:creationId xmlns:a16="http://schemas.microsoft.com/office/drawing/2014/main" id="{3159DC35-15BC-4BA9-8E2A-5B29934A5EFB}"/>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92" name="正方形/長方形 391">
          <a:extLst>
            <a:ext uri="{FF2B5EF4-FFF2-40B4-BE49-F238E27FC236}">
              <a16:creationId xmlns:a16="http://schemas.microsoft.com/office/drawing/2014/main" id="{BDABDC9D-27AB-45B6-AD49-712A33257645}"/>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E9FA18C0-E5D6-4188-A676-E890F68F651D}"/>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4" name="テキスト ボックス 393">
          <a:extLst>
            <a:ext uri="{FF2B5EF4-FFF2-40B4-BE49-F238E27FC236}">
              <a16:creationId xmlns:a16="http://schemas.microsoft.com/office/drawing/2014/main" id="{C7883621-5C41-44A8-B131-8E777BBBA82F}"/>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5" name="直線コネクタ 394">
          <a:extLst>
            <a:ext uri="{FF2B5EF4-FFF2-40B4-BE49-F238E27FC236}">
              <a16:creationId xmlns:a16="http://schemas.microsoft.com/office/drawing/2014/main" id="{F2DDC982-EC5E-4E9B-97C1-0E197F97BAFF}"/>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96" name="テキスト ボックス 395">
          <a:extLst>
            <a:ext uri="{FF2B5EF4-FFF2-40B4-BE49-F238E27FC236}">
              <a16:creationId xmlns:a16="http://schemas.microsoft.com/office/drawing/2014/main" id="{82BB9120-C00B-4747-BCC6-2F69834176E1}"/>
            </a:ext>
          </a:extLst>
        </xdr:cNvPr>
        <xdr:cNvSpPr txBox="1"/>
      </xdr:nvSpPr>
      <xdr:spPr>
        <a:xfrm>
          <a:off x="5527221"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97" name="直線コネクタ 396">
          <a:extLst>
            <a:ext uri="{FF2B5EF4-FFF2-40B4-BE49-F238E27FC236}">
              <a16:creationId xmlns:a16="http://schemas.microsoft.com/office/drawing/2014/main" id="{F7C8581F-E89B-4660-B123-9C099E185D6E}"/>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98" name="テキスト ボックス 397">
          <a:extLst>
            <a:ext uri="{FF2B5EF4-FFF2-40B4-BE49-F238E27FC236}">
              <a16:creationId xmlns:a16="http://schemas.microsoft.com/office/drawing/2014/main" id="{92A419C2-76E9-4789-BD20-93B6E85F393B}"/>
            </a:ext>
          </a:extLst>
        </xdr:cNvPr>
        <xdr:cNvSpPr txBox="1"/>
      </xdr:nvSpPr>
      <xdr:spPr>
        <a:xfrm>
          <a:off x="5527221"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9" name="直線コネクタ 398">
          <a:extLst>
            <a:ext uri="{FF2B5EF4-FFF2-40B4-BE49-F238E27FC236}">
              <a16:creationId xmlns:a16="http://schemas.microsoft.com/office/drawing/2014/main" id="{636FFEFF-7574-4362-80D9-BADD21895C42}"/>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00" name="テキスト ボックス 399">
          <a:extLst>
            <a:ext uri="{FF2B5EF4-FFF2-40B4-BE49-F238E27FC236}">
              <a16:creationId xmlns:a16="http://schemas.microsoft.com/office/drawing/2014/main" id="{EB39629D-14D8-40A2-BEEB-046A8881C44B}"/>
            </a:ext>
          </a:extLst>
        </xdr:cNvPr>
        <xdr:cNvSpPr txBox="1"/>
      </xdr:nvSpPr>
      <xdr:spPr>
        <a:xfrm>
          <a:off x="5527221" y="1699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01" name="直線コネクタ 400">
          <a:extLst>
            <a:ext uri="{FF2B5EF4-FFF2-40B4-BE49-F238E27FC236}">
              <a16:creationId xmlns:a16="http://schemas.microsoft.com/office/drawing/2014/main" id="{D07CDAA9-09BD-405E-AD4F-D09498EEA7D6}"/>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02" name="テキスト ボックス 401">
          <a:extLst>
            <a:ext uri="{FF2B5EF4-FFF2-40B4-BE49-F238E27FC236}">
              <a16:creationId xmlns:a16="http://schemas.microsoft.com/office/drawing/2014/main" id="{EC668F1C-50EE-4D28-9C70-15E2C4782EF0}"/>
            </a:ext>
          </a:extLst>
        </xdr:cNvPr>
        <xdr:cNvSpPr txBox="1"/>
      </xdr:nvSpPr>
      <xdr:spPr>
        <a:xfrm>
          <a:off x="5527221" y="1656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03" name="直線コネクタ 402">
          <a:extLst>
            <a:ext uri="{FF2B5EF4-FFF2-40B4-BE49-F238E27FC236}">
              <a16:creationId xmlns:a16="http://schemas.microsoft.com/office/drawing/2014/main" id="{C54B89F1-BD3D-4A41-B674-DB7A824BA155}"/>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04" name="テキスト ボックス 403">
          <a:extLst>
            <a:ext uri="{FF2B5EF4-FFF2-40B4-BE49-F238E27FC236}">
              <a16:creationId xmlns:a16="http://schemas.microsoft.com/office/drawing/2014/main" id="{F83DE4B1-78B5-42EE-8121-37A1410F6E7C}"/>
            </a:ext>
          </a:extLst>
        </xdr:cNvPr>
        <xdr:cNvSpPr txBox="1"/>
      </xdr:nvSpPr>
      <xdr:spPr>
        <a:xfrm>
          <a:off x="5527221" y="1613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5" name="直線コネクタ 404">
          <a:extLst>
            <a:ext uri="{FF2B5EF4-FFF2-40B4-BE49-F238E27FC236}">
              <a16:creationId xmlns:a16="http://schemas.microsoft.com/office/drawing/2014/main" id="{AA77BAC0-3091-4AB1-9A87-1DE79086BD34}"/>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6" name="テキスト ボックス 405">
          <a:extLst>
            <a:ext uri="{FF2B5EF4-FFF2-40B4-BE49-F238E27FC236}">
              <a16:creationId xmlns:a16="http://schemas.microsoft.com/office/drawing/2014/main" id="{84B18CAB-C71F-4122-B173-1CF3C697E28E}"/>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7" name="【保健所】&#10;一人当たり面積グラフ枠">
          <a:extLst>
            <a:ext uri="{FF2B5EF4-FFF2-40B4-BE49-F238E27FC236}">
              <a16:creationId xmlns:a16="http://schemas.microsoft.com/office/drawing/2014/main" id="{D83ECE05-844F-4070-B89B-96519B4DBA74}"/>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76200</xdr:rowOff>
    </xdr:from>
    <xdr:to>
      <xdr:col>54</xdr:col>
      <xdr:colOff>189865</xdr:colOff>
      <xdr:row>108</xdr:row>
      <xdr:rowOff>167639</xdr:rowOff>
    </xdr:to>
    <xdr:cxnSp macro="">
      <xdr:nvCxnSpPr>
        <xdr:cNvPr id="408" name="直線コネクタ 407">
          <a:extLst>
            <a:ext uri="{FF2B5EF4-FFF2-40B4-BE49-F238E27FC236}">
              <a16:creationId xmlns:a16="http://schemas.microsoft.com/office/drawing/2014/main" id="{46DD48D2-4250-4EBC-A019-01D65F3760B4}"/>
            </a:ext>
          </a:extLst>
        </xdr:cNvPr>
        <xdr:cNvCxnSpPr/>
      </xdr:nvCxnSpPr>
      <xdr:spPr>
        <a:xfrm flipV="1">
          <a:off x="9427845" y="16268700"/>
          <a:ext cx="1270" cy="138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109</xdr:row>
      <xdr:rowOff>16</xdr:rowOff>
    </xdr:from>
    <xdr:ext cx="469744" cy="259045"/>
    <xdr:sp macro="" textlink="">
      <xdr:nvSpPr>
        <xdr:cNvPr id="409" name="【保健所】&#10;一人当たり面積最小値テキスト">
          <a:extLst>
            <a:ext uri="{FF2B5EF4-FFF2-40B4-BE49-F238E27FC236}">
              <a16:creationId xmlns:a16="http://schemas.microsoft.com/office/drawing/2014/main" id="{C3E8AF17-0887-4D85-8862-D54FC8E507D5}"/>
            </a:ext>
          </a:extLst>
        </xdr:cNvPr>
        <xdr:cNvSpPr txBox="1"/>
      </xdr:nvSpPr>
      <xdr:spPr>
        <a:xfrm>
          <a:off x="9477375" y="1764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167639</xdr:rowOff>
    </xdr:from>
    <xdr:to>
      <xdr:col>55</xdr:col>
      <xdr:colOff>88900</xdr:colOff>
      <xdr:row>108</xdr:row>
      <xdr:rowOff>167639</xdr:rowOff>
    </xdr:to>
    <xdr:cxnSp macro="">
      <xdr:nvCxnSpPr>
        <xdr:cNvPr id="410" name="直線コネクタ 409">
          <a:extLst>
            <a:ext uri="{FF2B5EF4-FFF2-40B4-BE49-F238E27FC236}">
              <a16:creationId xmlns:a16="http://schemas.microsoft.com/office/drawing/2014/main" id="{632B8D40-AE32-4093-B978-A13E800A8132}"/>
            </a:ext>
          </a:extLst>
        </xdr:cNvPr>
        <xdr:cNvCxnSpPr/>
      </xdr:nvCxnSpPr>
      <xdr:spPr>
        <a:xfrm>
          <a:off x="9363075" y="1765236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22877</xdr:rowOff>
    </xdr:from>
    <xdr:ext cx="469744" cy="259045"/>
    <xdr:sp macro="" textlink="">
      <xdr:nvSpPr>
        <xdr:cNvPr id="411" name="【保健所】&#10;一人当たり面積最大値テキスト">
          <a:extLst>
            <a:ext uri="{FF2B5EF4-FFF2-40B4-BE49-F238E27FC236}">
              <a16:creationId xmlns:a16="http://schemas.microsoft.com/office/drawing/2014/main" id="{716C6A7C-3C21-4B42-B172-FF8B7D035964}"/>
            </a:ext>
          </a:extLst>
        </xdr:cNvPr>
        <xdr:cNvSpPr txBox="1"/>
      </xdr:nvSpPr>
      <xdr:spPr>
        <a:xfrm>
          <a:off x="9477375" y="1605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76200</xdr:rowOff>
    </xdr:from>
    <xdr:to>
      <xdr:col>55</xdr:col>
      <xdr:colOff>88900</xdr:colOff>
      <xdr:row>100</xdr:row>
      <xdr:rowOff>76200</xdr:rowOff>
    </xdr:to>
    <xdr:cxnSp macro="">
      <xdr:nvCxnSpPr>
        <xdr:cNvPr id="412" name="直線コネクタ 411">
          <a:extLst>
            <a:ext uri="{FF2B5EF4-FFF2-40B4-BE49-F238E27FC236}">
              <a16:creationId xmlns:a16="http://schemas.microsoft.com/office/drawing/2014/main" id="{3718387C-FFF0-40F5-989E-885F32ED3D80}"/>
            </a:ext>
          </a:extLst>
        </xdr:cNvPr>
        <xdr:cNvCxnSpPr/>
      </xdr:nvCxnSpPr>
      <xdr:spPr>
        <a:xfrm>
          <a:off x="9363075" y="162687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107</xdr:row>
      <xdr:rowOff>83838</xdr:rowOff>
    </xdr:from>
    <xdr:ext cx="469744" cy="259045"/>
    <xdr:sp macro="" textlink="">
      <xdr:nvSpPr>
        <xdr:cNvPr id="413" name="【保健所】&#10;一人当たり面積平均値テキスト">
          <a:extLst>
            <a:ext uri="{FF2B5EF4-FFF2-40B4-BE49-F238E27FC236}">
              <a16:creationId xmlns:a16="http://schemas.microsoft.com/office/drawing/2014/main" id="{A2490979-C30A-4EEA-A0E9-BC6D95D8E8EE}"/>
            </a:ext>
          </a:extLst>
        </xdr:cNvPr>
        <xdr:cNvSpPr txBox="1"/>
      </xdr:nvSpPr>
      <xdr:spPr>
        <a:xfrm>
          <a:off x="9477375" y="1741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105411</xdr:rowOff>
    </xdr:from>
    <xdr:to>
      <xdr:col>55</xdr:col>
      <xdr:colOff>50800</xdr:colOff>
      <xdr:row>108</xdr:row>
      <xdr:rowOff>35561</xdr:rowOff>
    </xdr:to>
    <xdr:sp macro="" textlink="">
      <xdr:nvSpPr>
        <xdr:cNvPr id="414" name="フローチャート: 判断 413">
          <a:extLst>
            <a:ext uri="{FF2B5EF4-FFF2-40B4-BE49-F238E27FC236}">
              <a16:creationId xmlns:a16="http://schemas.microsoft.com/office/drawing/2014/main" id="{50B7237A-1105-4C7E-9E3E-01AA9A4396FB}"/>
            </a:ext>
          </a:extLst>
        </xdr:cNvPr>
        <xdr:cNvSpPr/>
      </xdr:nvSpPr>
      <xdr:spPr>
        <a:xfrm>
          <a:off x="9401175" y="17428211"/>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105411</xdr:rowOff>
    </xdr:from>
    <xdr:to>
      <xdr:col>50</xdr:col>
      <xdr:colOff>165100</xdr:colOff>
      <xdr:row>108</xdr:row>
      <xdr:rowOff>35561</xdr:rowOff>
    </xdr:to>
    <xdr:sp macro="" textlink="">
      <xdr:nvSpPr>
        <xdr:cNvPr id="415" name="フローチャート: 判断 414">
          <a:extLst>
            <a:ext uri="{FF2B5EF4-FFF2-40B4-BE49-F238E27FC236}">
              <a16:creationId xmlns:a16="http://schemas.microsoft.com/office/drawing/2014/main" id="{68F795FD-AD20-4360-B344-2B8369EE6282}"/>
            </a:ext>
          </a:extLst>
        </xdr:cNvPr>
        <xdr:cNvSpPr/>
      </xdr:nvSpPr>
      <xdr:spPr>
        <a:xfrm>
          <a:off x="8639175" y="1742821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105411</xdr:rowOff>
    </xdr:from>
    <xdr:to>
      <xdr:col>46</xdr:col>
      <xdr:colOff>38100</xdr:colOff>
      <xdr:row>108</xdr:row>
      <xdr:rowOff>35561</xdr:rowOff>
    </xdr:to>
    <xdr:sp macro="" textlink="">
      <xdr:nvSpPr>
        <xdr:cNvPr id="416" name="フローチャート: 判断 415">
          <a:extLst>
            <a:ext uri="{FF2B5EF4-FFF2-40B4-BE49-F238E27FC236}">
              <a16:creationId xmlns:a16="http://schemas.microsoft.com/office/drawing/2014/main" id="{A62E9D23-A44A-4261-AE6D-06DFED72BA6D}"/>
            </a:ext>
          </a:extLst>
        </xdr:cNvPr>
        <xdr:cNvSpPr/>
      </xdr:nvSpPr>
      <xdr:spPr>
        <a:xfrm>
          <a:off x="7839075" y="1742821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13970</xdr:rowOff>
    </xdr:from>
    <xdr:to>
      <xdr:col>41</xdr:col>
      <xdr:colOff>101600</xdr:colOff>
      <xdr:row>107</xdr:row>
      <xdr:rowOff>115570</xdr:rowOff>
    </xdr:to>
    <xdr:sp macro="" textlink="">
      <xdr:nvSpPr>
        <xdr:cNvPr id="417" name="フローチャート: 判断 416">
          <a:extLst>
            <a:ext uri="{FF2B5EF4-FFF2-40B4-BE49-F238E27FC236}">
              <a16:creationId xmlns:a16="http://schemas.microsoft.com/office/drawing/2014/main" id="{F6641535-0CCE-484E-B1DE-7FC966E4559F}"/>
            </a:ext>
          </a:extLst>
        </xdr:cNvPr>
        <xdr:cNvSpPr/>
      </xdr:nvSpPr>
      <xdr:spPr>
        <a:xfrm>
          <a:off x="7029450" y="1733677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20F8941A-D551-4297-A5DF-6D765A43898E}"/>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244F6FB7-1B60-49D7-A9EC-6F9BFEA4D199}"/>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3BE3819C-E670-45FE-9167-B9EE43972B99}"/>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E2AEBDE-134F-4DE3-B62F-1D6A5230C466}"/>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F777A47B-3BA8-43C3-81FC-341856DA8B71}"/>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13970</xdr:rowOff>
    </xdr:from>
    <xdr:to>
      <xdr:col>55</xdr:col>
      <xdr:colOff>50800</xdr:colOff>
      <xdr:row>107</xdr:row>
      <xdr:rowOff>115570</xdr:rowOff>
    </xdr:to>
    <xdr:sp macro="" textlink="">
      <xdr:nvSpPr>
        <xdr:cNvPr id="423" name="楕円 422">
          <a:extLst>
            <a:ext uri="{FF2B5EF4-FFF2-40B4-BE49-F238E27FC236}">
              <a16:creationId xmlns:a16="http://schemas.microsoft.com/office/drawing/2014/main" id="{0BA34738-1149-4BF0-ADA3-C36435CB4F7E}"/>
            </a:ext>
          </a:extLst>
        </xdr:cNvPr>
        <xdr:cNvSpPr/>
      </xdr:nvSpPr>
      <xdr:spPr>
        <a:xfrm>
          <a:off x="9401175" y="17336770"/>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106</xdr:row>
      <xdr:rowOff>36847</xdr:rowOff>
    </xdr:from>
    <xdr:ext cx="469744" cy="259045"/>
    <xdr:sp macro="" textlink="">
      <xdr:nvSpPr>
        <xdr:cNvPr id="424" name="【保健所】&#10;一人当たり面積該当値テキスト">
          <a:extLst>
            <a:ext uri="{FF2B5EF4-FFF2-40B4-BE49-F238E27FC236}">
              <a16:creationId xmlns:a16="http://schemas.microsoft.com/office/drawing/2014/main" id="{9B62F919-150F-4DEE-9645-AE0E6BBF075D}"/>
            </a:ext>
          </a:extLst>
        </xdr:cNvPr>
        <xdr:cNvSpPr txBox="1"/>
      </xdr:nvSpPr>
      <xdr:spPr>
        <a:xfrm>
          <a:off x="9477375" y="1720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93980</xdr:rowOff>
    </xdr:from>
    <xdr:to>
      <xdr:col>50</xdr:col>
      <xdr:colOff>165100</xdr:colOff>
      <xdr:row>107</xdr:row>
      <xdr:rowOff>24130</xdr:rowOff>
    </xdr:to>
    <xdr:sp macro="" textlink="">
      <xdr:nvSpPr>
        <xdr:cNvPr id="425" name="楕円 424">
          <a:extLst>
            <a:ext uri="{FF2B5EF4-FFF2-40B4-BE49-F238E27FC236}">
              <a16:creationId xmlns:a16="http://schemas.microsoft.com/office/drawing/2014/main" id="{94477C70-6AAE-415D-92E5-6FCD02DFB1B0}"/>
            </a:ext>
          </a:extLst>
        </xdr:cNvPr>
        <xdr:cNvSpPr/>
      </xdr:nvSpPr>
      <xdr:spPr>
        <a:xfrm>
          <a:off x="8639175" y="172580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144780</xdr:rowOff>
    </xdr:from>
    <xdr:to>
      <xdr:col>55</xdr:col>
      <xdr:colOff>0</xdr:colOff>
      <xdr:row>107</xdr:row>
      <xdr:rowOff>64770</xdr:rowOff>
    </xdr:to>
    <xdr:cxnSp macro="">
      <xdr:nvCxnSpPr>
        <xdr:cNvPr id="426" name="直線コネクタ 425">
          <a:extLst>
            <a:ext uri="{FF2B5EF4-FFF2-40B4-BE49-F238E27FC236}">
              <a16:creationId xmlns:a16="http://schemas.microsoft.com/office/drawing/2014/main" id="{13F86897-5FC0-4E68-9866-3DBA077C6148}"/>
            </a:ext>
          </a:extLst>
        </xdr:cNvPr>
        <xdr:cNvCxnSpPr/>
      </xdr:nvCxnSpPr>
      <xdr:spPr>
        <a:xfrm>
          <a:off x="8686800" y="17305655"/>
          <a:ext cx="742950" cy="8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93980</xdr:rowOff>
    </xdr:from>
    <xdr:to>
      <xdr:col>46</xdr:col>
      <xdr:colOff>38100</xdr:colOff>
      <xdr:row>107</xdr:row>
      <xdr:rowOff>24130</xdr:rowOff>
    </xdr:to>
    <xdr:sp macro="" textlink="">
      <xdr:nvSpPr>
        <xdr:cNvPr id="427" name="楕円 426">
          <a:extLst>
            <a:ext uri="{FF2B5EF4-FFF2-40B4-BE49-F238E27FC236}">
              <a16:creationId xmlns:a16="http://schemas.microsoft.com/office/drawing/2014/main" id="{41FB13EF-176D-4D5A-B70A-5816C3BF17A7}"/>
            </a:ext>
          </a:extLst>
        </xdr:cNvPr>
        <xdr:cNvSpPr/>
      </xdr:nvSpPr>
      <xdr:spPr>
        <a:xfrm>
          <a:off x="7839075" y="172580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144780</xdr:rowOff>
    </xdr:from>
    <xdr:to>
      <xdr:col>50</xdr:col>
      <xdr:colOff>114300</xdr:colOff>
      <xdr:row>106</xdr:row>
      <xdr:rowOff>144780</xdr:rowOff>
    </xdr:to>
    <xdr:cxnSp macro="">
      <xdr:nvCxnSpPr>
        <xdr:cNvPr id="428" name="直線コネクタ 427">
          <a:extLst>
            <a:ext uri="{FF2B5EF4-FFF2-40B4-BE49-F238E27FC236}">
              <a16:creationId xmlns:a16="http://schemas.microsoft.com/office/drawing/2014/main" id="{A9DD9BF6-EADC-49E7-BB2C-7AAF6514FE52}"/>
            </a:ext>
          </a:extLst>
        </xdr:cNvPr>
        <xdr:cNvCxnSpPr/>
      </xdr:nvCxnSpPr>
      <xdr:spPr>
        <a:xfrm>
          <a:off x="7886700" y="1730565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93980</xdr:rowOff>
    </xdr:from>
    <xdr:to>
      <xdr:col>41</xdr:col>
      <xdr:colOff>101600</xdr:colOff>
      <xdr:row>107</xdr:row>
      <xdr:rowOff>24130</xdr:rowOff>
    </xdr:to>
    <xdr:sp macro="" textlink="">
      <xdr:nvSpPr>
        <xdr:cNvPr id="429" name="楕円 428">
          <a:extLst>
            <a:ext uri="{FF2B5EF4-FFF2-40B4-BE49-F238E27FC236}">
              <a16:creationId xmlns:a16="http://schemas.microsoft.com/office/drawing/2014/main" id="{F847F4E2-F5FB-489E-8105-D13C0D074BCF}"/>
            </a:ext>
          </a:extLst>
        </xdr:cNvPr>
        <xdr:cNvSpPr/>
      </xdr:nvSpPr>
      <xdr:spPr>
        <a:xfrm>
          <a:off x="7029450" y="1725803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144780</xdr:rowOff>
    </xdr:from>
    <xdr:to>
      <xdr:col>45</xdr:col>
      <xdr:colOff>177800</xdr:colOff>
      <xdr:row>106</xdr:row>
      <xdr:rowOff>144780</xdr:rowOff>
    </xdr:to>
    <xdr:cxnSp macro="">
      <xdr:nvCxnSpPr>
        <xdr:cNvPr id="430" name="直線コネクタ 429">
          <a:extLst>
            <a:ext uri="{FF2B5EF4-FFF2-40B4-BE49-F238E27FC236}">
              <a16:creationId xmlns:a16="http://schemas.microsoft.com/office/drawing/2014/main" id="{35392446-1B53-46A6-AA23-551D5F857E34}"/>
            </a:ext>
          </a:extLst>
        </xdr:cNvPr>
        <xdr:cNvCxnSpPr/>
      </xdr:nvCxnSpPr>
      <xdr:spPr>
        <a:xfrm>
          <a:off x="7077075" y="1730565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26688</xdr:rowOff>
    </xdr:from>
    <xdr:ext cx="469744" cy="259045"/>
    <xdr:sp macro="" textlink="">
      <xdr:nvSpPr>
        <xdr:cNvPr id="431" name="n_1aveValue【保健所】&#10;一人当たり面積">
          <a:extLst>
            <a:ext uri="{FF2B5EF4-FFF2-40B4-BE49-F238E27FC236}">
              <a16:creationId xmlns:a16="http://schemas.microsoft.com/office/drawing/2014/main" id="{58361D60-8FF1-4256-8B26-6F4E73DA22C6}"/>
            </a:ext>
          </a:extLst>
        </xdr:cNvPr>
        <xdr:cNvSpPr txBox="1"/>
      </xdr:nvSpPr>
      <xdr:spPr>
        <a:xfrm>
          <a:off x="8458277" y="1751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26688</xdr:rowOff>
    </xdr:from>
    <xdr:ext cx="469744" cy="259045"/>
    <xdr:sp macro="" textlink="">
      <xdr:nvSpPr>
        <xdr:cNvPr id="432" name="n_2aveValue【保健所】&#10;一人当たり面積">
          <a:extLst>
            <a:ext uri="{FF2B5EF4-FFF2-40B4-BE49-F238E27FC236}">
              <a16:creationId xmlns:a16="http://schemas.microsoft.com/office/drawing/2014/main" id="{C52647E1-A45F-4E40-AF66-2F0B09361A61}"/>
            </a:ext>
          </a:extLst>
        </xdr:cNvPr>
        <xdr:cNvSpPr txBox="1"/>
      </xdr:nvSpPr>
      <xdr:spPr>
        <a:xfrm>
          <a:off x="7677227" y="1751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106697</xdr:rowOff>
    </xdr:from>
    <xdr:ext cx="469744" cy="259045"/>
    <xdr:sp macro="" textlink="">
      <xdr:nvSpPr>
        <xdr:cNvPr id="433" name="n_3aveValue【保健所】&#10;一人当たり面積">
          <a:extLst>
            <a:ext uri="{FF2B5EF4-FFF2-40B4-BE49-F238E27FC236}">
              <a16:creationId xmlns:a16="http://schemas.microsoft.com/office/drawing/2014/main" id="{F85DE1B4-949F-43AE-8EB8-72E5BA67DF27}"/>
            </a:ext>
          </a:extLst>
        </xdr:cNvPr>
        <xdr:cNvSpPr txBox="1"/>
      </xdr:nvSpPr>
      <xdr:spPr>
        <a:xfrm>
          <a:off x="6867602" y="1742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40657</xdr:rowOff>
    </xdr:from>
    <xdr:ext cx="469744" cy="259045"/>
    <xdr:sp macro="" textlink="">
      <xdr:nvSpPr>
        <xdr:cNvPr id="434" name="n_1mainValue【保健所】&#10;一人当たり面積">
          <a:extLst>
            <a:ext uri="{FF2B5EF4-FFF2-40B4-BE49-F238E27FC236}">
              <a16:creationId xmlns:a16="http://schemas.microsoft.com/office/drawing/2014/main" id="{21586125-C00C-44F9-84C4-504DDDE4AE64}"/>
            </a:ext>
          </a:extLst>
        </xdr:cNvPr>
        <xdr:cNvSpPr txBox="1"/>
      </xdr:nvSpPr>
      <xdr:spPr>
        <a:xfrm>
          <a:off x="8458277" y="1704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40657</xdr:rowOff>
    </xdr:from>
    <xdr:ext cx="469744" cy="259045"/>
    <xdr:sp macro="" textlink="">
      <xdr:nvSpPr>
        <xdr:cNvPr id="435" name="n_2mainValue【保健所】&#10;一人当たり面積">
          <a:extLst>
            <a:ext uri="{FF2B5EF4-FFF2-40B4-BE49-F238E27FC236}">
              <a16:creationId xmlns:a16="http://schemas.microsoft.com/office/drawing/2014/main" id="{274621E4-9E8C-426C-956E-8F2F6A1A8B44}"/>
            </a:ext>
          </a:extLst>
        </xdr:cNvPr>
        <xdr:cNvSpPr txBox="1"/>
      </xdr:nvSpPr>
      <xdr:spPr>
        <a:xfrm>
          <a:off x="7677227" y="1704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40657</xdr:rowOff>
    </xdr:from>
    <xdr:ext cx="469744" cy="259045"/>
    <xdr:sp macro="" textlink="">
      <xdr:nvSpPr>
        <xdr:cNvPr id="436" name="n_3mainValue【保健所】&#10;一人当たり面積">
          <a:extLst>
            <a:ext uri="{FF2B5EF4-FFF2-40B4-BE49-F238E27FC236}">
              <a16:creationId xmlns:a16="http://schemas.microsoft.com/office/drawing/2014/main" id="{B794CB5A-52B8-4857-9BB4-4105FF6ADD23}"/>
            </a:ext>
          </a:extLst>
        </xdr:cNvPr>
        <xdr:cNvSpPr txBox="1"/>
      </xdr:nvSpPr>
      <xdr:spPr>
        <a:xfrm>
          <a:off x="6867602" y="1704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7" name="正方形/長方形 436">
          <a:extLst>
            <a:ext uri="{FF2B5EF4-FFF2-40B4-BE49-F238E27FC236}">
              <a16:creationId xmlns:a16="http://schemas.microsoft.com/office/drawing/2014/main" id="{7EE769AE-7E5E-4A20-A6C4-42745A8DAFA0}"/>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38" name="正方形/長方形 437">
          <a:extLst>
            <a:ext uri="{FF2B5EF4-FFF2-40B4-BE49-F238E27FC236}">
              <a16:creationId xmlns:a16="http://schemas.microsoft.com/office/drawing/2014/main" id="{17B76C1C-C40A-47F7-B4E7-77F353C33B68}"/>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39" name="正方形/長方形 438">
          <a:extLst>
            <a:ext uri="{FF2B5EF4-FFF2-40B4-BE49-F238E27FC236}">
              <a16:creationId xmlns:a16="http://schemas.microsoft.com/office/drawing/2014/main" id="{C6CB3DBE-8935-4AA2-A699-9A21DF103901}"/>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40" name="正方形/長方形 439">
          <a:extLst>
            <a:ext uri="{FF2B5EF4-FFF2-40B4-BE49-F238E27FC236}">
              <a16:creationId xmlns:a16="http://schemas.microsoft.com/office/drawing/2014/main" id="{26634E0D-C53E-4438-AB2D-42048016C65D}"/>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41" name="正方形/長方形 440">
          <a:extLst>
            <a:ext uri="{FF2B5EF4-FFF2-40B4-BE49-F238E27FC236}">
              <a16:creationId xmlns:a16="http://schemas.microsoft.com/office/drawing/2014/main" id="{49EA789D-94F1-4AB2-892A-352B5EC2788B}"/>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2" name="正方形/長方形 441">
          <a:extLst>
            <a:ext uri="{FF2B5EF4-FFF2-40B4-BE49-F238E27FC236}">
              <a16:creationId xmlns:a16="http://schemas.microsoft.com/office/drawing/2014/main" id="{093895CE-60BA-4BCA-819D-B1BA6A3826B3}"/>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3" name="テキスト ボックス 442">
          <a:extLst>
            <a:ext uri="{FF2B5EF4-FFF2-40B4-BE49-F238E27FC236}">
              <a16:creationId xmlns:a16="http://schemas.microsoft.com/office/drawing/2014/main" id="{C6DF33AD-581D-4F5D-8AEA-236E61601759}"/>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4" name="直線コネクタ 443">
          <a:extLst>
            <a:ext uri="{FF2B5EF4-FFF2-40B4-BE49-F238E27FC236}">
              <a16:creationId xmlns:a16="http://schemas.microsoft.com/office/drawing/2014/main" id="{D69EDC23-7362-4CA2-B5ED-CB0F2A447E0D}"/>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45" name="テキスト ボックス 444">
          <a:extLst>
            <a:ext uri="{FF2B5EF4-FFF2-40B4-BE49-F238E27FC236}">
              <a16:creationId xmlns:a16="http://schemas.microsoft.com/office/drawing/2014/main" id="{94C8B3DC-719A-46F4-9214-F6E1F47DB3D1}"/>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46" name="直線コネクタ 445">
          <a:extLst>
            <a:ext uri="{FF2B5EF4-FFF2-40B4-BE49-F238E27FC236}">
              <a16:creationId xmlns:a16="http://schemas.microsoft.com/office/drawing/2014/main" id="{E2AD1072-686E-4082-A14E-8C6B73C8CB7D}"/>
            </a:ext>
          </a:extLst>
        </xdr:cNvPr>
        <xdr:cNvCxnSpPr/>
      </xdr:nvCxnSpPr>
      <xdr:spPr>
        <a:xfrm>
          <a:off x="11210925" y="67722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47" name="テキスト ボックス 446">
          <a:extLst>
            <a:ext uri="{FF2B5EF4-FFF2-40B4-BE49-F238E27FC236}">
              <a16:creationId xmlns:a16="http://schemas.microsoft.com/office/drawing/2014/main" id="{FACB410A-A3B9-46D5-AB61-041CF3D592FB}"/>
            </a:ext>
          </a:extLst>
        </xdr:cNvPr>
        <xdr:cNvSpPr txBox="1"/>
      </xdr:nvSpPr>
      <xdr:spPr>
        <a:xfrm>
          <a:off x="10845966"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48" name="直線コネクタ 447">
          <a:extLst>
            <a:ext uri="{FF2B5EF4-FFF2-40B4-BE49-F238E27FC236}">
              <a16:creationId xmlns:a16="http://schemas.microsoft.com/office/drawing/2014/main" id="{46BF9F5E-D487-4743-8C3A-9A28C026CCF3}"/>
            </a:ext>
          </a:extLst>
        </xdr:cNvPr>
        <xdr:cNvCxnSpPr/>
      </xdr:nvCxnSpPr>
      <xdr:spPr>
        <a:xfrm>
          <a:off x="11210925" y="6334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49" name="テキスト ボックス 448">
          <a:extLst>
            <a:ext uri="{FF2B5EF4-FFF2-40B4-BE49-F238E27FC236}">
              <a16:creationId xmlns:a16="http://schemas.microsoft.com/office/drawing/2014/main" id="{98035773-4391-4305-B28C-D4CD0F7385F5}"/>
            </a:ext>
          </a:extLst>
        </xdr:cNvPr>
        <xdr:cNvSpPr txBox="1"/>
      </xdr:nvSpPr>
      <xdr:spPr>
        <a:xfrm>
          <a:off x="10845966"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50" name="直線コネクタ 449">
          <a:extLst>
            <a:ext uri="{FF2B5EF4-FFF2-40B4-BE49-F238E27FC236}">
              <a16:creationId xmlns:a16="http://schemas.microsoft.com/office/drawing/2014/main" id="{4DAACA27-F129-4467-AB62-D24AFE11C3B2}"/>
            </a:ext>
          </a:extLst>
        </xdr:cNvPr>
        <xdr:cNvCxnSpPr/>
      </xdr:nvCxnSpPr>
      <xdr:spPr>
        <a:xfrm>
          <a:off x="11210925" y="590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51" name="テキスト ボックス 450">
          <a:extLst>
            <a:ext uri="{FF2B5EF4-FFF2-40B4-BE49-F238E27FC236}">
              <a16:creationId xmlns:a16="http://schemas.microsoft.com/office/drawing/2014/main" id="{87333C7E-F5C5-4968-A081-9AD12C784146}"/>
            </a:ext>
          </a:extLst>
        </xdr:cNvPr>
        <xdr:cNvSpPr txBox="1"/>
      </xdr:nvSpPr>
      <xdr:spPr>
        <a:xfrm>
          <a:off x="10845966"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52" name="直線コネクタ 451">
          <a:extLst>
            <a:ext uri="{FF2B5EF4-FFF2-40B4-BE49-F238E27FC236}">
              <a16:creationId xmlns:a16="http://schemas.microsoft.com/office/drawing/2014/main" id="{BA6A2DAA-F863-4365-B198-FC3B4409EF77}"/>
            </a:ext>
          </a:extLst>
        </xdr:cNvPr>
        <xdr:cNvCxnSpPr/>
      </xdr:nvCxnSpPr>
      <xdr:spPr>
        <a:xfrm>
          <a:off x="11210925" y="5476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53" name="テキスト ボックス 452">
          <a:extLst>
            <a:ext uri="{FF2B5EF4-FFF2-40B4-BE49-F238E27FC236}">
              <a16:creationId xmlns:a16="http://schemas.microsoft.com/office/drawing/2014/main" id="{6171EDED-3F8A-4978-A2E1-D5B0E4775445}"/>
            </a:ext>
          </a:extLst>
        </xdr:cNvPr>
        <xdr:cNvSpPr txBox="1"/>
      </xdr:nvSpPr>
      <xdr:spPr>
        <a:xfrm>
          <a:off x="10845966"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4" name="直線コネクタ 453">
          <a:extLst>
            <a:ext uri="{FF2B5EF4-FFF2-40B4-BE49-F238E27FC236}">
              <a16:creationId xmlns:a16="http://schemas.microsoft.com/office/drawing/2014/main" id="{51D76A4A-11F1-4D37-B971-055D0E5C3447}"/>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55" name="テキスト ボックス 454">
          <a:extLst>
            <a:ext uri="{FF2B5EF4-FFF2-40B4-BE49-F238E27FC236}">
              <a16:creationId xmlns:a16="http://schemas.microsoft.com/office/drawing/2014/main" id="{4715919B-6F12-4A77-AB49-9BD3113E0377}"/>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6" name="【試験研究機関】&#10;有形固定資産減価償却率グラフ枠">
          <a:extLst>
            <a:ext uri="{FF2B5EF4-FFF2-40B4-BE49-F238E27FC236}">
              <a16:creationId xmlns:a16="http://schemas.microsoft.com/office/drawing/2014/main" id="{F7F6FD3F-0D48-4DCF-B343-2B1D26631CC7}"/>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64770</xdr:rowOff>
    </xdr:from>
    <xdr:to>
      <xdr:col>85</xdr:col>
      <xdr:colOff>126364</xdr:colOff>
      <xdr:row>42</xdr:row>
      <xdr:rowOff>30480</xdr:rowOff>
    </xdr:to>
    <xdr:cxnSp macro="">
      <xdr:nvCxnSpPr>
        <xdr:cNvPr id="457" name="直線コネクタ 456">
          <a:extLst>
            <a:ext uri="{FF2B5EF4-FFF2-40B4-BE49-F238E27FC236}">
              <a16:creationId xmlns:a16="http://schemas.microsoft.com/office/drawing/2014/main" id="{5C376B12-8978-45AE-BABB-BD9D0C497CF4}"/>
            </a:ext>
          </a:extLst>
        </xdr:cNvPr>
        <xdr:cNvCxnSpPr/>
      </xdr:nvCxnSpPr>
      <xdr:spPr>
        <a:xfrm flipV="1">
          <a:off x="14695170" y="5735320"/>
          <a:ext cx="1269" cy="1092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34307</xdr:rowOff>
    </xdr:from>
    <xdr:ext cx="405111" cy="259045"/>
    <xdr:sp macro="" textlink="">
      <xdr:nvSpPr>
        <xdr:cNvPr id="458" name="【試験研究機関】&#10;有形固定資産減価償却率最小値テキスト">
          <a:extLst>
            <a:ext uri="{FF2B5EF4-FFF2-40B4-BE49-F238E27FC236}">
              <a16:creationId xmlns:a16="http://schemas.microsoft.com/office/drawing/2014/main" id="{847F16A1-319A-460E-A54C-835A8801115C}"/>
            </a:ext>
          </a:extLst>
        </xdr:cNvPr>
        <xdr:cNvSpPr txBox="1"/>
      </xdr:nvSpPr>
      <xdr:spPr>
        <a:xfrm>
          <a:off x="14744700" y="6831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30480</xdr:rowOff>
    </xdr:from>
    <xdr:to>
      <xdr:col>86</xdr:col>
      <xdr:colOff>25400</xdr:colOff>
      <xdr:row>42</xdr:row>
      <xdr:rowOff>30480</xdr:rowOff>
    </xdr:to>
    <xdr:cxnSp macro="">
      <xdr:nvCxnSpPr>
        <xdr:cNvPr id="459" name="直線コネクタ 458">
          <a:extLst>
            <a:ext uri="{FF2B5EF4-FFF2-40B4-BE49-F238E27FC236}">
              <a16:creationId xmlns:a16="http://schemas.microsoft.com/office/drawing/2014/main" id="{A43AD65F-B8A6-4BD5-97EB-C4F593BF5472}"/>
            </a:ext>
          </a:extLst>
        </xdr:cNvPr>
        <xdr:cNvCxnSpPr/>
      </xdr:nvCxnSpPr>
      <xdr:spPr>
        <a:xfrm>
          <a:off x="14611350" y="68281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11447</xdr:rowOff>
    </xdr:from>
    <xdr:ext cx="405111" cy="259045"/>
    <xdr:sp macro="" textlink="">
      <xdr:nvSpPr>
        <xdr:cNvPr id="460" name="【試験研究機関】&#10;有形固定資産減価償却率最大値テキスト">
          <a:extLst>
            <a:ext uri="{FF2B5EF4-FFF2-40B4-BE49-F238E27FC236}">
              <a16:creationId xmlns:a16="http://schemas.microsoft.com/office/drawing/2014/main" id="{0800A13B-2FEB-45A6-871F-487F808A757F}"/>
            </a:ext>
          </a:extLst>
        </xdr:cNvPr>
        <xdr:cNvSpPr txBox="1"/>
      </xdr:nvSpPr>
      <xdr:spPr>
        <a:xfrm>
          <a:off x="14744700" y="55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64770</xdr:rowOff>
    </xdr:from>
    <xdr:to>
      <xdr:col>86</xdr:col>
      <xdr:colOff>25400</xdr:colOff>
      <xdr:row>35</xdr:row>
      <xdr:rowOff>64770</xdr:rowOff>
    </xdr:to>
    <xdr:cxnSp macro="">
      <xdr:nvCxnSpPr>
        <xdr:cNvPr id="461" name="直線コネクタ 460">
          <a:extLst>
            <a:ext uri="{FF2B5EF4-FFF2-40B4-BE49-F238E27FC236}">
              <a16:creationId xmlns:a16="http://schemas.microsoft.com/office/drawing/2014/main" id="{53475988-A77E-477C-89BF-1B8EF644219B}"/>
            </a:ext>
          </a:extLst>
        </xdr:cNvPr>
        <xdr:cNvCxnSpPr/>
      </xdr:nvCxnSpPr>
      <xdr:spPr>
        <a:xfrm>
          <a:off x="14611350" y="57353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11701</xdr:rowOff>
    </xdr:from>
    <xdr:ext cx="405111" cy="259045"/>
    <xdr:sp macro="" textlink="">
      <xdr:nvSpPr>
        <xdr:cNvPr id="462" name="【試験研究機関】&#10;有形固定資産減価償却率平均値テキスト">
          <a:extLst>
            <a:ext uri="{FF2B5EF4-FFF2-40B4-BE49-F238E27FC236}">
              <a16:creationId xmlns:a16="http://schemas.microsoft.com/office/drawing/2014/main" id="{0BF87490-EF06-456A-9D19-FA43DA32D3D7}"/>
            </a:ext>
          </a:extLst>
        </xdr:cNvPr>
        <xdr:cNvSpPr txBox="1"/>
      </xdr:nvSpPr>
      <xdr:spPr>
        <a:xfrm>
          <a:off x="14744700" y="5999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160274</xdr:rowOff>
    </xdr:from>
    <xdr:to>
      <xdr:col>85</xdr:col>
      <xdr:colOff>177800</xdr:colOff>
      <xdr:row>38</xdr:row>
      <xdr:rowOff>90424</xdr:rowOff>
    </xdr:to>
    <xdr:sp macro="" textlink="">
      <xdr:nvSpPr>
        <xdr:cNvPr id="463" name="フローチャート: 判断 462">
          <a:extLst>
            <a:ext uri="{FF2B5EF4-FFF2-40B4-BE49-F238E27FC236}">
              <a16:creationId xmlns:a16="http://schemas.microsoft.com/office/drawing/2014/main" id="{40CAD8E4-35D2-4216-A3EE-D366DA0128E6}"/>
            </a:ext>
          </a:extLst>
        </xdr:cNvPr>
        <xdr:cNvSpPr/>
      </xdr:nvSpPr>
      <xdr:spPr>
        <a:xfrm>
          <a:off x="14649450" y="615467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64" name="フローチャート: 判断 463">
          <a:extLst>
            <a:ext uri="{FF2B5EF4-FFF2-40B4-BE49-F238E27FC236}">
              <a16:creationId xmlns:a16="http://schemas.microsoft.com/office/drawing/2014/main" id="{BA249B3A-B2A6-46F3-9BEC-ADAA15FF3C7C}"/>
            </a:ext>
          </a:extLst>
        </xdr:cNvPr>
        <xdr:cNvSpPr/>
      </xdr:nvSpPr>
      <xdr:spPr>
        <a:xfrm>
          <a:off x="13887450" y="611632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91694</xdr:rowOff>
    </xdr:from>
    <xdr:to>
      <xdr:col>76</xdr:col>
      <xdr:colOff>165100</xdr:colOff>
      <xdr:row>38</xdr:row>
      <xdr:rowOff>21844</xdr:rowOff>
    </xdr:to>
    <xdr:sp macro="" textlink="">
      <xdr:nvSpPr>
        <xdr:cNvPr id="465" name="フローチャート: 判断 464">
          <a:extLst>
            <a:ext uri="{FF2B5EF4-FFF2-40B4-BE49-F238E27FC236}">
              <a16:creationId xmlns:a16="http://schemas.microsoft.com/office/drawing/2014/main" id="{437681E8-D380-44C3-88CA-7970D201B492}"/>
            </a:ext>
          </a:extLst>
        </xdr:cNvPr>
        <xdr:cNvSpPr/>
      </xdr:nvSpPr>
      <xdr:spPr>
        <a:xfrm>
          <a:off x="13096875" y="607974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107696</xdr:rowOff>
    </xdr:from>
    <xdr:to>
      <xdr:col>72</xdr:col>
      <xdr:colOff>38100</xdr:colOff>
      <xdr:row>39</xdr:row>
      <xdr:rowOff>37846</xdr:rowOff>
    </xdr:to>
    <xdr:sp macro="" textlink="">
      <xdr:nvSpPr>
        <xdr:cNvPr id="466" name="フローチャート: 判断 465">
          <a:extLst>
            <a:ext uri="{FF2B5EF4-FFF2-40B4-BE49-F238E27FC236}">
              <a16:creationId xmlns:a16="http://schemas.microsoft.com/office/drawing/2014/main" id="{F49B4E9A-4D52-45E7-9641-CCAB03B04F54}"/>
            </a:ext>
          </a:extLst>
        </xdr:cNvPr>
        <xdr:cNvSpPr/>
      </xdr:nvSpPr>
      <xdr:spPr>
        <a:xfrm>
          <a:off x="12296775" y="625767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712C953F-2AA3-4A89-9A06-66CAF30C0C65}"/>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5F638DBA-7720-47B3-B9BB-EC0C893DBE30}"/>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DBFEC04E-BB9F-4970-AF41-445A385F528C}"/>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CD857DCF-BF78-4C7D-8404-6DC2C7E18F57}"/>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4717238A-DBA6-4177-9BF1-60F1C95BC1B1}"/>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151130</xdr:rowOff>
    </xdr:from>
    <xdr:to>
      <xdr:col>85</xdr:col>
      <xdr:colOff>177800</xdr:colOff>
      <xdr:row>42</xdr:row>
      <xdr:rowOff>81280</xdr:rowOff>
    </xdr:to>
    <xdr:sp macro="" textlink="">
      <xdr:nvSpPr>
        <xdr:cNvPr id="472" name="楕円 471">
          <a:extLst>
            <a:ext uri="{FF2B5EF4-FFF2-40B4-BE49-F238E27FC236}">
              <a16:creationId xmlns:a16="http://schemas.microsoft.com/office/drawing/2014/main" id="{0296CC9B-4673-48C2-8A5B-DCCD56247BDE}"/>
            </a:ext>
          </a:extLst>
        </xdr:cNvPr>
        <xdr:cNvSpPr/>
      </xdr:nvSpPr>
      <xdr:spPr>
        <a:xfrm>
          <a:off x="14649450" y="67900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41</xdr:row>
      <xdr:rowOff>66057</xdr:rowOff>
    </xdr:from>
    <xdr:ext cx="405111" cy="259045"/>
    <xdr:sp macro="" textlink="">
      <xdr:nvSpPr>
        <xdr:cNvPr id="473" name="【試験研究機関】&#10;有形固定資産減価償却率該当値テキスト">
          <a:extLst>
            <a:ext uri="{FF2B5EF4-FFF2-40B4-BE49-F238E27FC236}">
              <a16:creationId xmlns:a16="http://schemas.microsoft.com/office/drawing/2014/main" id="{6469C256-546D-4B1E-80F4-D3669032253E}"/>
            </a:ext>
          </a:extLst>
        </xdr:cNvPr>
        <xdr:cNvSpPr txBox="1"/>
      </xdr:nvSpPr>
      <xdr:spPr>
        <a:xfrm>
          <a:off x="14744700" y="6708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96266</xdr:rowOff>
    </xdr:from>
    <xdr:to>
      <xdr:col>81</xdr:col>
      <xdr:colOff>101600</xdr:colOff>
      <xdr:row>42</xdr:row>
      <xdr:rowOff>26416</xdr:rowOff>
    </xdr:to>
    <xdr:sp macro="" textlink="">
      <xdr:nvSpPr>
        <xdr:cNvPr id="474" name="楕円 473">
          <a:extLst>
            <a:ext uri="{FF2B5EF4-FFF2-40B4-BE49-F238E27FC236}">
              <a16:creationId xmlns:a16="http://schemas.microsoft.com/office/drawing/2014/main" id="{B4FD20AB-41B7-411B-B13A-DFDC78828A20}"/>
            </a:ext>
          </a:extLst>
        </xdr:cNvPr>
        <xdr:cNvSpPr/>
      </xdr:nvSpPr>
      <xdr:spPr>
        <a:xfrm>
          <a:off x="13887450" y="673519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147066</xdr:rowOff>
    </xdr:from>
    <xdr:to>
      <xdr:col>85</xdr:col>
      <xdr:colOff>127000</xdr:colOff>
      <xdr:row>42</xdr:row>
      <xdr:rowOff>30480</xdr:rowOff>
    </xdr:to>
    <xdr:cxnSp macro="">
      <xdr:nvCxnSpPr>
        <xdr:cNvPr id="475" name="直線コネクタ 474">
          <a:extLst>
            <a:ext uri="{FF2B5EF4-FFF2-40B4-BE49-F238E27FC236}">
              <a16:creationId xmlns:a16="http://schemas.microsoft.com/office/drawing/2014/main" id="{263D7922-3F37-4F21-B49D-F19364A4DE9A}"/>
            </a:ext>
          </a:extLst>
        </xdr:cNvPr>
        <xdr:cNvCxnSpPr/>
      </xdr:nvCxnSpPr>
      <xdr:spPr>
        <a:xfrm>
          <a:off x="13935075" y="6782816"/>
          <a:ext cx="762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36830</xdr:rowOff>
    </xdr:from>
    <xdr:to>
      <xdr:col>76</xdr:col>
      <xdr:colOff>165100</xdr:colOff>
      <xdr:row>41</xdr:row>
      <xdr:rowOff>138430</xdr:rowOff>
    </xdr:to>
    <xdr:sp macro="" textlink="">
      <xdr:nvSpPr>
        <xdr:cNvPr id="476" name="楕円 475">
          <a:extLst>
            <a:ext uri="{FF2B5EF4-FFF2-40B4-BE49-F238E27FC236}">
              <a16:creationId xmlns:a16="http://schemas.microsoft.com/office/drawing/2014/main" id="{942E9E30-260B-4A5A-BDCE-4CB800F6E82D}"/>
            </a:ext>
          </a:extLst>
        </xdr:cNvPr>
        <xdr:cNvSpPr/>
      </xdr:nvSpPr>
      <xdr:spPr>
        <a:xfrm>
          <a:off x="13096875" y="667575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87630</xdr:rowOff>
    </xdr:from>
    <xdr:to>
      <xdr:col>81</xdr:col>
      <xdr:colOff>50800</xdr:colOff>
      <xdr:row>41</xdr:row>
      <xdr:rowOff>147066</xdr:rowOff>
    </xdr:to>
    <xdr:cxnSp macro="">
      <xdr:nvCxnSpPr>
        <xdr:cNvPr id="477" name="直線コネクタ 476">
          <a:extLst>
            <a:ext uri="{FF2B5EF4-FFF2-40B4-BE49-F238E27FC236}">
              <a16:creationId xmlns:a16="http://schemas.microsoft.com/office/drawing/2014/main" id="{DCDD6FEA-23E0-4059-B06C-AD22BDD92B5D}"/>
            </a:ext>
          </a:extLst>
        </xdr:cNvPr>
        <xdr:cNvCxnSpPr/>
      </xdr:nvCxnSpPr>
      <xdr:spPr>
        <a:xfrm>
          <a:off x="13144500" y="6723380"/>
          <a:ext cx="790575"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64262</xdr:rowOff>
    </xdr:from>
    <xdr:to>
      <xdr:col>72</xdr:col>
      <xdr:colOff>38100</xdr:colOff>
      <xdr:row>41</xdr:row>
      <xdr:rowOff>165862</xdr:rowOff>
    </xdr:to>
    <xdr:sp macro="" textlink="">
      <xdr:nvSpPr>
        <xdr:cNvPr id="478" name="楕円 477">
          <a:extLst>
            <a:ext uri="{FF2B5EF4-FFF2-40B4-BE49-F238E27FC236}">
              <a16:creationId xmlns:a16="http://schemas.microsoft.com/office/drawing/2014/main" id="{51B533E7-8B33-44EB-83E7-BDE71B5B7040}"/>
            </a:ext>
          </a:extLst>
        </xdr:cNvPr>
        <xdr:cNvSpPr/>
      </xdr:nvSpPr>
      <xdr:spPr>
        <a:xfrm>
          <a:off x="12296775" y="670636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87630</xdr:rowOff>
    </xdr:from>
    <xdr:to>
      <xdr:col>76</xdr:col>
      <xdr:colOff>114300</xdr:colOff>
      <xdr:row>41</xdr:row>
      <xdr:rowOff>115062</xdr:rowOff>
    </xdr:to>
    <xdr:cxnSp macro="">
      <xdr:nvCxnSpPr>
        <xdr:cNvPr id="479" name="直線コネクタ 478">
          <a:extLst>
            <a:ext uri="{FF2B5EF4-FFF2-40B4-BE49-F238E27FC236}">
              <a16:creationId xmlns:a16="http://schemas.microsoft.com/office/drawing/2014/main" id="{8C9163AD-2DF1-4AEF-999C-EB4786E33E19}"/>
            </a:ext>
          </a:extLst>
        </xdr:cNvPr>
        <xdr:cNvCxnSpPr/>
      </xdr:nvCxnSpPr>
      <xdr:spPr>
        <a:xfrm flipV="1">
          <a:off x="12344400" y="6723380"/>
          <a:ext cx="8001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80" name="n_1aveValue【試験研究機関】&#10;有形固定資産減価償却率">
          <a:extLst>
            <a:ext uri="{FF2B5EF4-FFF2-40B4-BE49-F238E27FC236}">
              <a16:creationId xmlns:a16="http://schemas.microsoft.com/office/drawing/2014/main" id="{3A5F9F59-0AAA-4865-942C-2064F90539AD}"/>
            </a:ext>
          </a:extLst>
        </xdr:cNvPr>
        <xdr:cNvSpPr txBox="1"/>
      </xdr:nvSpPr>
      <xdr:spPr>
        <a:xfrm>
          <a:off x="13745219"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38371</xdr:rowOff>
    </xdr:from>
    <xdr:ext cx="405111" cy="259045"/>
    <xdr:sp macro="" textlink="">
      <xdr:nvSpPr>
        <xdr:cNvPr id="481" name="n_2aveValue【試験研究機関】&#10;有形固定資産減価償却率">
          <a:extLst>
            <a:ext uri="{FF2B5EF4-FFF2-40B4-BE49-F238E27FC236}">
              <a16:creationId xmlns:a16="http://schemas.microsoft.com/office/drawing/2014/main" id="{05307118-A38C-4E6F-AC9A-77A41BE4D3C0}"/>
            </a:ext>
          </a:extLst>
        </xdr:cNvPr>
        <xdr:cNvSpPr txBox="1"/>
      </xdr:nvSpPr>
      <xdr:spPr>
        <a:xfrm>
          <a:off x="12964169" y="586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54373</xdr:rowOff>
    </xdr:from>
    <xdr:ext cx="405111" cy="259045"/>
    <xdr:sp macro="" textlink="">
      <xdr:nvSpPr>
        <xdr:cNvPr id="482" name="n_3aveValue【試験研究機関】&#10;有形固定資産減価償却率">
          <a:extLst>
            <a:ext uri="{FF2B5EF4-FFF2-40B4-BE49-F238E27FC236}">
              <a16:creationId xmlns:a16="http://schemas.microsoft.com/office/drawing/2014/main" id="{BC6E1E9C-CBD5-44FC-BE71-E4E47F1BEE7B}"/>
            </a:ext>
          </a:extLst>
        </xdr:cNvPr>
        <xdr:cNvSpPr txBox="1"/>
      </xdr:nvSpPr>
      <xdr:spPr>
        <a:xfrm>
          <a:off x="12164069" y="6045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17543</xdr:rowOff>
    </xdr:from>
    <xdr:ext cx="405111" cy="259045"/>
    <xdr:sp macro="" textlink="">
      <xdr:nvSpPr>
        <xdr:cNvPr id="483" name="n_1mainValue【試験研究機関】&#10;有形固定資産減価償却率">
          <a:extLst>
            <a:ext uri="{FF2B5EF4-FFF2-40B4-BE49-F238E27FC236}">
              <a16:creationId xmlns:a16="http://schemas.microsoft.com/office/drawing/2014/main" id="{9BCC326E-CA41-4CF0-9D57-2C0A0B591BA1}"/>
            </a:ext>
          </a:extLst>
        </xdr:cNvPr>
        <xdr:cNvSpPr txBox="1"/>
      </xdr:nvSpPr>
      <xdr:spPr>
        <a:xfrm>
          <a:off x="13745219" y="6818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129557</xdr:rowOff>
    </xdr:from>
    <xdr:ext cx="405111" cy="259045"/>
    <xdr:sp macro="" textlink="">
      <xdr:nvSpPr>
        <xdr:cNvPr id="484" name="n_2mainValue【試験研究機関】&#10;有形固定資産減価償却率">
          <a:extLst>
            <a:ext uri="{FF2B5EF4-FFF2-40B4-BE49-F238E27FC236}">
              <a16:creationId xmlns:a16="http://schemas.microsoft.com/office/drawing/2014/main" id="{D6C4D956-7829-4D57-9DC7-1610772A9559}"/>
            </a:ext>
          </a:extLst>
        </xdr:cNvPr>
        <xdr:cNvSpPr txBox="1"/>
      </xdr:nvSpPr>
      <xdr:spPr>
        <a:xfrm>
          <a:off x="12964169" y="6765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156989</xdr:rowOff>
    </xdr:from>
    <xdr:ext cx="405111" cy="259045"/>
    <xdr:sp macro="" textlink="">
      <xdr:nvSpPr>
        <xdr:cNvPr id="485" name="n_3mainValue【試験研究機関】&#10;有形固定資産減価償却率">
          <a:extLst>
            <a:ext uri="{FF2B5EF4-FFF2-40B4-BE49-F238E27FC236}">
              <a16:creationId xmlns:a16="http://schemas.microsoft.com/office/drawing/2014/main" id="{87EFC1AE-45D2-46B6-A7B7-603DEF40604E}"/>
            </a:ext>
          </a:extLst>
        </xdr:cNvPr>
        <xdr:cNvSpPr txBox="1"/>
      </xdr:nvSpPr>
      <xdr:spPr>
        <a:xfrm>
          <a:off x="12164069" y="6799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6" name="正方形/長方形 485">
          <a:extLst>
            <a:ext uri="{FF2B5EF4-FFF2-40B4-BE49-F238E27FC236}">
              <a16:creationId xmlns:a16="http://schemas.microsoft.com/office/drawing/2014/main" id="{0FAB57C9-59E3-4995-8630-8C611E2D0C27}"/>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87" name="正方形/長方形 486">
          <a:extLst>
            <a:ext uri="{FF2B5EF4-FFF2-40B4-BE49-F238E27FC236}">
              <a16:creationId xmlns:a16="http://schemas.microsoft.com/office/drawing/2014/main" id="{0AB27B34-C824-437E-A7C8-1295E0380F5F}"/>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88" name="正方形/長方形 487">
          <a:extLst>
            <a:ext uri="{FF2B5EF4-FFF2-40B4-BE49-F238E27FC236}">
              <a16:creationId xmlns:a16="http://schemas.microsoft.com/office/drawing/2014/main" id="{EC1C0DA3-5C6D-4842-A756-45D01C7BD04F}"/>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89" name="正方形/長方形 488">
          <a:extLst>
            <a:ext uri="{FF2B5EF4-FFF2-40B4-BE49-F238E27FC236}">
              <a16:creationId xmlns:a16="http://schemas.microsoft.com/office/drawing/2014/main" id="{577240A4-AE1F-489D-A10F-C6A5D59BEBA7}"/>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90" name="正方形/長方形 489">
          <a:extLst>
            <a:ext uri="{FF2B5EF4-FFF2-40B4-BE49-F238E27FC236}">
              <a16:creationId xmlns:a16="http://schemas.microsoft.com/office/drawing/2014/main" id="{3A6B6BE2-762A-4B10-98A1-D960F027A5D1}"/>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1" name="正方形/長方形 490">
          <a:extLst>
            <a:ext uri="{FF2B5EF4-FFF2-40B4-BE49-F238E27FC236}">
              <a16:creationId xmlns:a16="http://schemas.microsoft.com/office/drawing/2014/main" id="{6001C122-7BA8-4F55-AEDA-97EB15EB19C5}"/>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2" name="テキスト ボックス 491">
          <a:extLst>
            <a:ext uri="{FF2B5EF4-FFF2-40B4-BE49-F238E27FC236}">
              <a16:creationId xmlns:a16="http://schemas.microsoft.com/office/drawing/2014/main" id="{22670016-4A39-4388-BE9F-0EDB54ED2E44}"/>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3" name="直線コネクタ 492">
          <a:extLst>
            <a:ext uri="{FF2B5EF4-FFF2-40B4-BE49-F238E27FC236}">
              <a16:creationId xmlns:a16="http://schemas.microsoft.com/office/drawing/2014/main" id="{63F26FD0-6A6B-4D81-B1EA-D26FCAE62BAF}"/>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4" name="直線コネクタ 493">
          <a:extLst>
            <a:ext uri="{FF2B5EF4-FFF2-40B4-BE49-F238E27FC236}">
              <a16:creationId xmlns:a16="http://schemas.microsoft.com/office/drawing/2014/main" id="{8306D684-16C8-474D-8EFF-0642022158BE}"/>
            </a:ext>
          </a:extLst>
        </xdr:cNvPr>
        <xdr:cNvCxnSpPr/>
      </xdr:nvCxnSpPr>
      <xdr:spPr>
        <a:xfrm>
          <a:off x="164592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95" name="テキスト ボックス 494">
          <a:extLst>
            <a:ext uri="{FF2B5EF4-FFF2-40B4-BE49-F238E27FC236}">
              <a16:creationId xmlns:a16="http://schemas.microsoft.com/office/drawing/2014/main" id="{5D1B31E3-1185-4336-AA82-C2B6715085B4}"/>
            </a:ext>
          </a:extLst>
        </xdr:cNvPr>
        <xdr:cNvSpPr txBox="1"/>
      </xdr:nvSpPr>
      <xdr:spPr>
        <a:xfrm>
          <a:off x="16052346"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6" name="直線コネクタ 495">
          <a:extLst>
            <a:ext uri="{FF2B5EF4-FFF2-40B4-BE49-F238E27FC236}">
              <a16:creationId xmlns:a16="http://schemas.microsoft.com/office/drawing/2014/main" id="{A93DA42C-A9F5-4B52-B884-245086DFDE42}"/>
            </a:ext>
          </a:extLst>
        </xdr:cNvPr>
        <xdr:cNvCxnSpPr/>
      </xdr:nvCxnSpPr>
      <xdr:spPr>
        <a:xfrm>
          <a:off x="164592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97" name="テキスト ボックス 496">
          <a:extLst>
            <a:ext uri="{FF2B5EF4-FFF2-40B4-BE49-F238E27FC236}">
              <a16:creationId xmlns:a16="http://schemas.microsoft.com/office/drawing/2014/main" id="{EA62EFFC-6DC8-4BD5-8679-9D1358B8E4DF}"/>
            </a:ext>
          </a:extLst>
        </xdr:cNvPr>
        <xdr:cNvSpPr txBox="1"/>
      </xdr:nvSpPr>
      <xdr:spPr>
        <a:xfrm>
          <a:off x="16052346"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8" name="直線コネクタ 497">
          <a:extLst>
            <a:ext uri="{FF2B5EF4-FFF2-40B4-BE49-F238E27FC236}">
              <a16:creationId xmlns:a16="http://schemas.microsoft.com/office/drawing/2014/main" id="{6D62C5F4-5FC7-4637-B199-662D257CEFEE}"/>
            </a:ext>
          </a:extLst>
        </xdr:cNvPr>
        <xdr:cNvCxnSpPr/>
      </xdr:nvCxnSpPr>
      <xdr:spPr>
        <a:xfrm>
          <a:off x="164592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99" name="テキスト ボックス 498">
          <a:extLst>
            <a:ext uri="{FF2B5EF4-FFF2-40B4-BE49-F238E27FC236}">
              <a16:creationId xmlns:a16="http://schemas.microsoft.com/office/drawing/2014/main" id="{5F0BCB51-684E-4E57-AA39-BB645FC2F171}"/>
            </a:ext>
          </a:extLst>
        </xdr:cNvPr>
        <xdr:cNvSpPr txBox="1"/>
      </xdr:nvSpPr>
      <xdr:spPr>
        <a:xfrm>
          <a:off x="16052346"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0" name="直線コネクタ 499">
          <a:extLst>
            <a:ext uri="{FF2B5EF4-FFF2-40B4-BE49-F238E27FC236}">
              <a16:creationId xmlns:a16="http://schemas.microsoft.com/office/drawing/2014/main" id="{D34ADF34-19E9-45FB-A426-075124E1A974}"/>
            </a:ext>
          </a:extLst>
        </xdr:cNvPr>
        <xdr:cNvCxnSpPr/>
      </xdr:nvCxnSpPr>
      <xdr:spPr>
        <a:xfrm>
          <a:off x="164592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01" name="テキスト ボックス 500">
          <a:extLst>
            <a:ext uri="{FF2B5EF4-FFF2-40B4-BE49-F238E27FC236}">
              <a16:creationId xmlns:a16="http://schemas.microsoft.com/office/drawing/2014/main" id="{A68BA29D-7BFC-4936-AA5F-7F932FA40233}"/>
            </a:ext>
          </a:extLst>
        </xdr:cNvPr>
        <xdr:cNvSpPr txBox="1"/>
      </xdr:nvSpPr>
      <xdr:spPr>
        <a:xfrm>
          <a:off x="16052346"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2" name="直線コネクタ 501">
          <a:extLst>
            <a:ext uri="{FF2B5EF4-FFF2-40B4-BE49-F238E27FC236}">
              <a16:creationId xmlns:a16="http://schemas.microsoft.com/office/drawing/2014/main" id="{4EE0A45F-295A-43F8-B8A6-33AFE17D59E7}"/>
            </a:ext>
          </a:extLst>
        </xdr:cNvPr>
        <xdr:cNvCxnSpPr/>
      </xdr:nvCxnSpPr>
      <xdr:spPr>
        <a:xfrm>
          <a:off x="164592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03" name="テキスト ボックス 502">
          <a:extLst>
            <a:ext uri="{FF2B5EF4-FFF2-40B4-BE49-F238E27FC236}">
              <a16:creationId xmlns:a16="http://schemas.microsoft.com/office/drawing/2014/main" id="{A4C7C613-3E9D-481B-90D3-FADF24F5C7CE}"/>
            </a:ext>
          </a:extLst>
        </xdr:cNvPr>
        <xdr:cNvSpPr txBox="1"/>
      </xdr:nvSpPr>
      <xdr:spPr>
        <a:xfrm>
          <a:off x="16052346"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4" name="直線コネクタ 503">
          <a:extLst>
            <a:ext uri="{FF2B5EF4-FFF2-40B4-BE49-F238E27FC236}">
              <a16:creationId xmlns:a16="http://schemas.microsoft.com/office/drawing/2014/main" id="{28B97F7E-651A-45E1-8D77-D8553DE95B25}"/>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05" name="テキスト ボックス 504">
          <a:extLst>
            <a:ext uri="{FF2B5EF4-FFF2-40B4-BE49-F238E27FC236}">
              <a16:creationId xmlns:a16="http://schemas.microsoft.com/office/drawing/2014/main" id="{4B73D261-C9CB-4766-8A18-770029A318D1}"/>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6" name="【試験研究機関】&#10;一人当たり面積グラフ枠">
          <a:extLst>
            <a:ext uri="{FF2B5EF4-FFF2-40B4-BE49-F238E27FC236}">
              <a16:creationId xmlns:a16="http://schemas.microsoft.com/office/drawing/2014/main" id="{514008DF-5670-4B10-98A5-22960C2CB258}"/>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127000</xdr:rowOff>
    </xdr:from>
    <xdr:to>
      <xdr:col>116</xdr:col>
      <xdr:colOff>62864</xdr:colOff>
      <xdr:row>41</xdr:row>
      <xdr:rowOff>158750</xdr:rowOff>
    </xdr:to>
    <xdr:cxnSp macro="">
      <xdr:nvCxnSpPr>
        <xdr:cNvPr id="507" name="直線コネクタ 506">
          <a:extLst>
            <a:ext uri="{FF2B5EF4-FFF2-40B4-BE49-F238E27FC236}">
              <a16:creationId xmlns:a16="http://schemas.microsoft.com/office/drawing/2014/main" id="{1B21EA5C-B5A6-402D-9ADB-E4BFA5694F66}"/>
            </a:ext>
          </a:extLst>
        </xdr:cNvPr>
        <xdr:cNvCxnSpPr/>
      </xdr:nvCxnSpPr>
      <xdr:spPr>
        <a:xfrm flipV="1">
          <a:off x="19952970" y="5305425"/>
          <a:ext cx="1269"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162577</xdr:rowOff>
    </xdr:from>
    <xdr:ext cx="469744" cy="259045"/>
    <xdr:sp macro="" textlink="">
      <xdr:nvSpPr>
        <xdr:cNvPr id="508" name="【試験研究機関】&#10;一人当たり面積最小値テキスト">
          <a:extLst>
            <a:ext uri="{FF2B5EF4-FFF2-40B4-BE49-F238E27FC236}">
              <a16:creationId xmlns:a16="http://schemas.microsoft.com/office/drawing/2014/main" id="{7563F30A-5FE8-4651-9BB9-5978C59C94EA}"/>
            </a:ext>
          </a:extLst>
        </xdr:cNvPr>
        <xdr:cNvSpPr txBox="1"/>
      </xdr:nvSpPr>
      <xdr:spPr>
        <a:xfrm>
          <a:off x="20002500"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158750</xdr:rowOff>
    </xdr:from>
    <xdr:to>
      <xdr:col>116</xdr:col>
      <xdr:colOff>152400</xdr:colOff>
      <xdr:row>41</xdr:row>
      <xdr:rowOff>158750</xdr:rowOff>
    </xdr:to>
    <xdr:cxnSp macro="">
      <xdr:nvCxnSpPr>
        <xdr:cNvPr id="509" name="直線コネクタ 508">
          <a:extLst>
            <a:ext uri="{FF2B5EF4-FFF2-40B4-BE49-F238E27FC236}">
              <a16:creationId xmlns:a16="http://schemas.microsoft.com/office/drawing/2014/main" id="{22E1DA49-AFB6-4C9B-B6FB-2CD8B4035982}"/>
            </a:ext>
          </a:extLst>
        </xdr:cNvPr>
        <xdr:cNvCxnSpPr/>
      </xdr:nvCxnSpPr>
      <xdr:spPr>
        <a:xfrm>
          <a:off x="19878675" y="68008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73677</xdr:rowOff>
    </xdr:from>
    <xdr:ext cx="469744" cy="259045"/>
    <xdr:sp macro="" textlink="">
      <xdr:nvSpPr>
        <xdr:cNvPr id="510" name="【試験研究機関】&#10;一人当たり面積最大値テキスト">
          <a:extLst>
            <a:ext uri="{FF2B5EF4-FFF2-40B4-BE49-F238E27FC236}">
              <a16:creationId xmlns:a16="http://schemas.microsoft.com/office/drawing/2014/main" id="{D222B196-5086-4C7C-837C-C9A52999F3E7}"/>
            </a:ext>
          </a:extLst>
        </xdr:cNvPr>
        <xdr:cNvSpPr txBox="1"/>
      </xdr:nvSpPr>
      <xdr:spPr>
        <a:xfrm>
          <a:off x="20002500" y="509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127000</xdr:rowOff>
    </xdr:from>
    <xdr:to>
      <xdr:col>116</xdr:col>
      <xdr:colOff>152400</xdr:colOff>
      <xdr:row>32</xdr:row>
      <xdr:rowOff>127000</xdr:rowOff>
    </xdr:to>
    <xdr:cxnSp macro="">
      <xdr:nvCxnSpPr>
        <xdr:cNvPr id="511" name="直線コネクタ 510">
          <a:extLst>
            <a:ext uri="{FF2B5EF4-FFF2-40B4-BE49-F238E27FC236}">
              <a16:creationId xmlns:a16="http://schemas.microsoft.com/office/drawing/2014/main" id="{137A8703-CADA-4EC3-AB7A-95556DF3E38B}"/>
            </a:ext>
          </a:extLst>
        </xdr:cNvPr>
        <xdr:cNvCxnSpPr/>
      </xdr:nvCxnSpPr>
      <xdr:spPr>
        <a:xfrm>
          <a:off x="19878675" y="53054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92727</xdr:rowOff>
    </xdr:from>
    <xdr:ext cx="469744" cy="259045"/>
    <xdr:sp macro="" textlink="">
      <xdr:nvSpPr>
        <xdr:cNvPr id="512" name="【試験研究機関】&#10;一人当たり面積平均値テキスト">
          <a:extLst>
            <a:ext uri="{FF2B5EF4-FFF2-40B4-BE49-F238E27FC236}">
              <a16:creationId xmlns:a16="http://schemas.microsoft.com/office/drawing/2014/main" id="{DEF32058-5571-4B71-9478-45AD78C18A12}"/>
            </a:ext>
          </a:extLst>
        </xdr:cNvPr>
        <xdr:cNvSpPr txBox="1"/>
      </xdr:nvSpPr>
      <xdr:spPr>
        <a:xfrm>
          <a:off x="20002500" y="6245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114300</xdr:rowOff>
    </xdr:from>
    <xdr:to>
      <xdr:col>116</xdr:col>
      <xdr:colOff>114300</xdr:colOff>
      <xdr:row>39</xdr:row>
      <xdr:rowOff>44450</xdr:rowOff>
    </xdr:to>
    <xdr:sp macro="" textlink="">
      <xdr:nvSpPr>
        <xdr:cNvPr id="513" name="フローチャート: 判断 512">
          <a:extLst>
            <a:ext uri="{FF2B5EF4-FFF2-40B4-BE49-F238E27FC236}">
              <a16:creationId xmlns:a16="http://schemas.microsoft.com/office/drawing/2014/main" id="{128CB50B-938A-4D73-9DA6-4413766E920D}"/>
            </a:ext>
          </a:extLst>
        </xdr:cNvPr>
        <xdr:cNvSpPr/>
      </xdr:nvSpPr>
      <xdr:spPr>
        <a:xfrm>
          <a:off x="19897725" y="62674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514" name="フローチャート: 判断 513">
          <a:extLst>
            <a:ext uri="{FF2B5EF4-FFF2-40B4-BE49-F238E27FC236}">
              <a16:creationId xmlns:a16="http://schemas.microsoft.com/office/drawing/2014/main" id="{C9069100-E6A7-4F34-B27B-FD46AA9DCAE1}"/>
            </a:ext>
          </a:extLst>
        </xdr:cNvPr>
        <xdr:cNvSpPr/>
      </xdr:nvSpPr>
      <xdr:spPr>
        <a:xfrm>
          <a:off x="19154775" y="62388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127000</xdr:rowOff>
    </xdr:from>
    <xdr:to>
      <xdr:col>107</xdr:col>
      <xdr:colOff>101600</xdr:colOff>
      <xdr:row>39</xdr:row>
      <xdr:rowOff>57150</xdr:rowOff>
    </xdr:to>
    <xdr:sp macro="" textlink="">
      <xdr:nvSpPr>
        <xdr:cNvPr id="515" name="フローチャート: 判断 514">
          <a:extLst>
            <a:ext uri="{FF2B5EF4-FFF2-40B4-BE49-F238E27FC236}">
              <a16:creationId xmlns:a16="http://schemas.microsoft.com/office/drawing/2014/main" id="{8AA3C954-697C-4C6D-BBE1-182DC045D9BE}"/>
            </a:ext>
          </a:extLst>
        </xdr:cNvPr>
        <xdr:cNvSpPr/>
      </xdr:nvSpPr>
      <xdr:spPr>
        <a:xfrm>
          <a:off x="18345150" y="62769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516" name="フローチャート: 判断 515">
          <a:extLst>
            <a:ext uri="{FF2B5EF4-FFF2-40B4-BE49-F238E27FC236}">
              <a16:creationId xmlns:a16="http://schemas.microsoft.com/office/drawing/2014/main" id="{601CC3E6-90B3-43C1-BB9F-14DF4D6A91AC}"/>
            </a:ext>
          </a:extLst>
        </xdr:cNvPr>
        <xdr:cNvSpPr/>
      </xdr:nvSpPr>
      <xdr:spPr>
        <a:xfrm>
          <a:off x="17554575" y="6324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15A24B4E-878F-4E7C-B7EC-1DCC08608923}"/>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538D7111-C002-4DDC-B837-DE2ADC29F881}"/>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4A10A408-29F9-4C9D-B4CE-D743453B900B}"/>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356DD94C-4EE1-4D3C-A285-21CA2F57D78F}"/>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8FEA1B0C-EF38-4AD2-B0F1-7BC0ED01752C}"/>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133350</xdr:rowOff>
    </xdr:from>
    <xdr:to>
      <xdr:col>116</xdr:col>
      <xdr:colOff>114300</xdr:colOff>
      <xdr:row>38</xdr:row>
      <xdr:rowOff>63500</xdr:rowOff>
    </xdr:to>
    <xdr:sp macro="" textlink="">
      <xdr:nvSpPr>
        <xdr:cNvPr id="522" name="楕円 521">
          <a:extLst>
            <a:ext uri="{FF2B5EF4-FFF2-40B4-BE49-F238E27FC236}">
              <a16:creationId xmlns:a16="http://schemas.microsoft.com/office/drawing/2014/main" id="{7C138107-0963-4F1B-BF2D-8035E4B6E1AF}"/>
            </a:ext>
          </a:extLst>
        </xdr:cNvPr>
        <xdr:cNvSpPr/>
      </xdr:nvSpPr>
      <xdr:spPr>
        <a:xfrm>
          <a:off x="19897725" y="61245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156227</xdr:rowOff>
    </xdr:from>
    <xdr:ext cx="469744" cy="259045"/>
    <xdr:sp macro="" textlink="">
      <xdr:nvSpPr>
        <xdr:cNvPr id="523" name="【試験研究機関】&#10;一人当たり面積該当値テキスト">
          <a:extLst>
            <a:ext uri="{FF2B5EF4-FFF2-40B4-BE49-F238E27FC236}">
              <a16:creationId xmlns:a16="http://schemas.microsoft.com/office/drawing/2014/main" id="{E5DEF0BE-A941-47CC-A424-F5E781EFE892}"/>
            </a:ext>
          </a:extLst>
        </xdr:cNvPr>
        <xdr:cNvSpPr txBox="1"/>
      </xdr:nvSpPr>
      <xdr:spPr>
        <a:xfrm>
          <a:off x="20002500" y="598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524" name="楕円 523">
          <a:extLst>
            <a:ext uri="{FF2B5EF4-FFF2-40B4-BE49-F238E27FC236}">
              <a16:creationId xmlns:a16="http://schemas.microsoft.com/office/drawing/2014/main" id="{2816D5CC-97CC-4BF3-A109-DEDF5DAB2BFB}"/>
            </a:ext>
          </a:extLst>
        </xdr:cNvPr>
        <xdr:cNvSpPr/>
      </xdr:nvSpPr>
      <xdr:spPr>
        <a:xfrm>
          <a:off x="19154775" y="61341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12700</xdr:rowOff>
    </xdr:from>
    <xdr:to>
      <xdr:col>116</xdr:col>
      <xdr:colOff>63500</xdr:colOff>
      <xdr:row>38</xdr:row>
      <xdr:rowOff>25400</xdr:rowOff>
    </xdr:to>
    <xdr:cxnSp macro="">
      <xdr:nvCxnSpPr>
        <xdr:cNvPr id="525" name="直線コネクタ 524">
          <a:extLst>
            <a:ext uri="{FF2B5EF4-FFF2-40B4-BE49-F238E27FC236}">
              <a16:creationId xmlns:a16="http://schemas.microsoft.com/office/drawing/2014/main" id="{CDFD809E-F7E3-4B7E-9DD5-664C59C91F87}"/>
            </a:ext>
          </a:extLst>
        </xdr:cNvPr>
        <xdr:cNvCxnSpPr/>
      </xdr:nvCxnSpPr>
      <xdr:spPr>
        <a:xfrm flipV="1">
          <a:off x="19202400" y="6162675"/>
          <a:ext cx="7524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158750</xdr:rowOff>
    </xdr:from>
    <xdr:to>
      <xdr:col>107</xdr:col>
      <xdr:colOff>101600</xdr:colOff>
      <xdr:row>38</xdr:row>
      <xdr:rowOff>88900</xdr:rowOff>
    </xdr:to>
    <xdr:sp macro="" textlink="">
      <xdr:nvSpPr>
        <xdr:cNvPr id="526" name="楕円 525">
          <a:extLst>
            <a:ext uri="{FF2B5EF4-FFF2-40B4-BE49-F238E27FC236}">
              <a16:creationId xmlns:a16="http://schemas.microsoft.com/office/drawing/2014/main" id="{FB776C1F-257F-4B89-8FDF-108C0E255BF2}"/>
            </a:ext>
          </a:extLst>
        </xdr:cNvPr>
        <xdr:cNvSpPr/>
      </xdr:nvSpPr>
      <xdr:spPr>
        <a:xfrm>
          <a:off x="18345150" y="61531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38100</xdr:rowOff>
    </xdr:to>
    <xdr:cxnSp macro="">
      <xdr:nvCxnSpPr>
        <xdr:cNvPr id="527" name="直線コネクタ 526">
          <a:extLst>
            <a:ext uri="{FF2B5EF4-FFF2-40B4-BE49-F238E27FC236}">
              <a16:creationId xmlns:a16="http://schemas.microsoft.com/office/drawing/2014/main" id="{54A4A3D7-2242-40A1-A610-7400F1981E58}"/>
            </a:ext>
          </a:extLst>
        </xdr:cNvPr>
        <xdr:cNvCxnSpPr/>
      </xdr:nvCxnSpPr>
      <xdr:spPr>
        <a:xfrm flipV="1">
          <a:off x="18392775" y="6181725"/>
          <a:ext cx="8096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133350</xdr:rowOff>
    </xdr:from>
    <xdr:to>
      <xdr:col>102</xdr:col>
      <xdr:colOff>165100</xdr:colOff>
      <xdr:row>38</xdr:row>
      <xdr:rowOff>63500</xdr:rowOff>
    </xdr:to>
    <xdr:sp macro="" textlink="">
      <xdr:nvSpPr>
        <xdr:cNvPr id="528" name="楕円 527">
          <a:extLst>
            <a:ext uri="{FF2B5EF4-FFF2-40B4-BE49-F238E27FC236}">
              <a16:creationId xmlns:a16="http://schemas.microsoft.com/office/drawing/2014/main" id="{A4231B1D-08C6-40D3-B88D-9AC08DADB14F}"/>
            </a:ext>
          </a:extLst>
        </xdr:cNvPr>
        <xdr:cNvSpPr/>
      </xdr:nvSpPr>
      <xdr:spPr>
        <a:xfrm>
          <a:off x="17554575" y="61245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12700</xdr:rowOff>
    </xdr:from>
    <xdr:to>
      <xdr:col>107</xdr:col>
      <xdr:colOff>50800</xdr:colOff>
      <xdr:row>38</xdr:row>
      <xdr:rowOff>38100</xdr:rowOff>
    </xdr:to>
    <xdr:cxnSp macro="">
      <xdr:nvCxnSpPr>
        <xdr:cNvPr id="529" name="直線コネクタ 528">
          <a:extLst>
            <a:ext uri="{FF2B5EF4-FFF2-40B4-BE49-F238E27FC236}">
              <a16:creationId xmlns:a16="http://schemas.microsoft.com/office/drawing/2014/main" id="{D2E1B755-E933-4EE9-9A6E-B8851D402235}"/>
            </a:ext>
          </a:extLst>
        </xdr:cNvPr>
        <xdr:cNvCxnSpPr/>
      </xdr:nvCxnSpPr>
      <xdr:spPr>
        <a:xfrm>
          <a:off x="17602200" y="6162675"/>
          <a:ext cx="79057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10177</xdr:rowOff>
    </xdr:from>
    <xdr:ext cx="469744" cy="259045"/>
    <xdr:sp macro="" textlink="">
      <xdr:nvSpPr>
        <xdr:cNvPr id="530" name="n_1aveValue【試験研究機関】&#10;一人当たり面積">
          <a:extLst>
            <a:ext uri="{FF2B5EF4-FFF2-40B4-BE49-F238E27FC236}">
              <a16:creationId xmlns:a16="http://schemas.microsoft.com/office/drawing/2014/main" id="{D99A6F0E-F678-4D3F-A754-7BBF4A9796D2}"/>
            </a:ext>
          </a:extLst>
        </xdr:cNvPr>
        <xdr:cNvSpPr txBox="1"/>
      </xdr:nvSpPr>
      <xdr:spPr>
        <a:xfrm>
          <a:off x="18983402" y="632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48277</xdr:rowOff>
    </xdr:from>
    <xdr:ext cx="469744" cy="259045"/>
    <xdr:sp macro="" textlink="">
      <xdr:nvSpPr>
        <xdr:cNvPr id="531" name="n_2aveValue【試験研究機関】&#10;一人当たり面積">
          <a:extLst>
            <a:ext uri="{FF2B5EF4-FFF2-40B4-BE49-F238E27FC236}">
              <a16:creationId xmlns:a16="http://schemas.microsoft.com/office/drawing/2014/main" id="{077207C6-EF99-4690-A9E4-109DA37A9FDD}"/>
            </a:ext>
          </a:extLst>
        </xdr:cNvPr>
        <xdr:cNvSpPr txBox="1"/>
      </xdr:nvSpPr>
      <xdr:spPr>
        <a:xfrm>
          <a:off x="18183302"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99077</xdr:rowOff>
    </xdr:from>
    <xdr:ext cx="469744" cy="259045"/>
    <xdr:sp macro="" textlink="">
      <xdr:nvSpPr>
        <xdr:cNvPr id="532" name="n_3aveValue【試験研究機関】&#10;一人当たり面積">
          <a:extLst>
            <a:ext uri="{FF2B5EF4-FFF2-40B4-BE49-F238E27FC236}">
              <a16:creationId xmlns:a16="http://schemas.microsoft.com/office/drawing/2014/main" id="{2FFC2875-E0E4-41B3-AFCB-26BD957C7518}"/>
            </a:ext>
          </a:extLst>
        </xdr:cNvPr>
        <xdr:cNvSpPr txBox="1"/>
      </xdr:nvSpPr>
      <xdr:spPr>
        <a:xfrm>
          <a:off x="17383202"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92727</xdr:rowOff>
    </xdr:from>
    <xdr:ext cx="469744" cy="259045"/>
    <xdr:sp macro="" textlink="">
      <xdr:nvSpPr>
        <xdr:cNvPr id="533" name="n_1mainValue【試験研究機関】&#10;一人当たり面積">
          <a:extLst>
            <a:ext uri="{FF2B5EF4-FFF2-40B4-BE49-F238E27FC236}">
              <a16:creationId xmlns:a16="http://schemas.microsoft.com/office/drawing/2014/main" id="{5F8280BB-209B-4DD1-BD6D-6566BE288CCE}"/>
            </a:ext>
          </a:extLst>
        </xdr:cNvPr>
        <xdr:cNvSpPr txBox="1"/>
      </xdr:nvSpPr>
      <xdr:spPr>
        <a:xfrm>
          <a:off x="18983402"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105427</xdr:rowOff>
    </xdr:from>
    <xdr:ext cx="469744" cy="259045"/>
    <xdr:sp macro="" textlink="">
      <xdr:nvSpPr>
        <xdr:cNvPr id="534" name="n_2mainValue【試験研究機関】&#10;一人当たり面積">
          <a:extLst>
            <a:ext uri="{FF2B5EF4-FFF2-40B4-BE49-F238E27FC236}">
              <a16:creationId xmlns:a16="http://schemas.microsoft.com/office/drawing/2014/main" id="{46D6DA5C-7ACB-485B-A716-85C2CB557FC8}"/>
            </a:ext>
          </a:extLst>
        </xdr:cNvPr>
        <xdr:cNvSpPr txBox="1"/>
      </xdr:nvSpPr>
      <xdr:spPr>
        <a:xfrm>
          <a:off x="18183302" y="593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80027</xdr:rowOff>
    </xdr:from>
    <xdr:ext cx="469744" cy="259045"/>
    <xdr:sp macro="" textlink="">
      <xdr:nvSpPr>
        <xdr:cNvPr id="535" name="n_3mainValue【試験研究機関】&#10;一人当たり面積">
          <a:extLst>
            <a:ext uri="{FF2B5EF4-FFF2-40B4-BE49-F238E27FC236}">
              <a16:creationId xmlns:a16="http://schemas.microsoft.com/office/drawing/2014/main" id="{C4EC6F04-D0FD-4B35-A1D2-7189BF6A5E11}"/>
            </a:ext>
          </a:extLst>
        </xdr:cNvPr>
        <xdr:cNvSpPr txBox="1"/>
      </xdr:nvSpPr>
      <xdr:spPr>
        <a:xfrm>
          <a:off x="17383202" y="591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6" name="正方形/長方形 535">
          <a:extLst>
            <a:ext uri="{FF2B5EF4-FFF2-40B4-BE49-F238E27FC236}">
              <a16:creationId xmlns:a16="http://schemas.microsoft.com/office/drawing/2014/main" id="{F25BDD2A-3218-470B-94E1-F63D3BD37ABE}"/>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37" name="正方形/長方形 536">
          <a:extLst>
            <a:ext uri="{FF2B5EF4-FFF2-40B4-BE49-F238E27FC236}">
              <a16:creationId xmlns:a16="http://schemas.microsoft.com/office/drawing/2014/main" id="{4DB0E16A-ABE1-40A2-808D-7817415A94A6}"/>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38" name="正方形/長方形 537">
          <a:extLst>
            <a:ext uri="{FF2B5EF4-FFF2-40B4-BE49-F238E27FC236}">
              <a16:creationId xmlns:a16="http://schemas.microsoft.com/office/drawing/2014/main" id="{15236027-592F-4961-860A-C7C529D503CD}"/>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39" name="正方形/長方形 538">
          <a:extLst>
            <a:ext uri="{FF2B5EF4-FFF2-40B4-BE49-F238E27FC236}">
              <a16:creationId xmlns:a16="http://schemas.microsoft.com/office/drawing/2014/main" id="{2CE3D197-FF08-41FA-B529-91267C1AD8CC}"/>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40" name="正方形/長方形 539">
          <a:extLst>
            <a:ext uri="{FF2B5EF4-FFF2-40B4-BE49-F238E27FC236}">
              <a16:creationId xmlns:a16="http://schemas.microsoft.com/office/drawing/2014/main" id="{EC38AC95-F768-4DD2-A472-31ECCE647729}"/>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1" name="正方形/長方形 540">
          <a:extLst>
            <a:ext uri="{FF2B5EF4-FFF2-40B4-BE49-F238E27FC236}">
              <a16:creationId xmlns:a16="http://schemas.microsoft.com/office/drawing/2014/main" id="{78F687EA-5972-461D-B817-6E6B7EB0C181}"/>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2" name="テキスト ボックス 541">
          <a:extLst>
            <a:ext uri="{FF2B5EF4-FFF2-40B4-BE49-F238E27FC236}">
              <a16:creationId xmlns:a16="http://schemas.microsoft.com/office/drawing/2014/main" id="{672199AA-8FD2-4B68-A5AA-92305EF95F4D}"/>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3" name="直線コネクタ 542">
          <a:extLst>
            <a:ext uri="{FF2B5EF4-FFF2-40B4-BE49-F238E27FC236}">
              <a16:creationId xmlns:a16="http://schemas.microsoft.com/office/drawing/2014/main" id="{8472F9EE-CE44-4C87-8ABF-01DD59C27AC4}"/>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44" name="テキスト ボックス 543">
          <a:extLst>
            <a:ext uri="{FF2B5EF4-FFF2-40B4-BE49-F238E27FC236}">
              <a16:creationId xmlns:a16="http://schemas.microsoft.com/office/drawing/2014/main" id="{8F6CF9B8-1DC9-4910-9FF5-5C3341AB99D7}"/>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45" name="直線コネクタ 544">
          <a:extLst>
            <a:ext uri="{FF2B5EF4-FFF2-40B4-BE49-F238E27FC236}">
              <a16:creationId xmlns:a16="http://schemas.microsoft.com/office/drawing/2014/main" id="{7E1A5FB9-1C27-4A4B-8F6C-EE9363217BD4}"/>
            </a:ext>
          </a:extLst>
        </xdr:cNvPr>
        <xdr:cNvCxnSpPr/>
      </xdr:nvCxnSpPr>
      <xdr:spPr>
        <a:xfrm>
          <a:off x="11210925" y="10439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46" name="テキスト ボックス 545">
          <a:extLst>
            <a:ext uri="{FF2B5EF4-FFF2-40B4-BE49-F238E27FC236}">
              <a16:creationId xmlns:a16="http://schemas.microsoft.com/office/drawing/2014/main" id="{F1875ECE-38D8-4945-B149-61B18DDBB213}"/>
            </a:ext>
          </a:extLst>
        </xdr:cNvPr>
        <xdr:cNvSpPr txBox="1"/>
      </xdr:nvSpPr>
      <xdr:spPr>
        <a:xfrm>
          <a:off x="10845966"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7" name="直線コネクタ 546">
          <a:extLst>
            <a:ext uri="{FF2B5EF4-FFF2-40B4-BE49-F238E27FC236}">
              <a16:creationId xmlns:a16="http://schemas.microsoft.com/office/drawing/2014/main" id="{58620664-95DF-4F59-8CBB-DBA4ABFEA348}"/>
            </a:ext>
          </a:extLst>
        </xdr:cNvPr>
        <xdr:cNvCxnSpPr/>
      </xdr:nvCxnSpPr>
      <xdr:spPr>
        <a:xfrm>
          <a:off x="11210925" y="10077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8" name="テキスト ボックス 547">
          <a:extLst>
            <a:ext uri="{FF2B5EF4-FFF2-40B4-BE49-F238E27FC236}">
              <a16:creationId xmlns:a16="http://schemas.microsoft.com/office/drawing/2014/main" id="{169FD9B1-A3F9-4035-AAAE-B36F065BF0E0}"/>
            </a:ext>
          </a:extLst>
        </xdr:cNvPr>
        <xdr:cNvSpPr txBox="1"/>
      </xdr:nvSpPr>
      <xdr:spPr>
        <a:xfrm>
          <a:off x="10845966"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9" name="直線コネクタ 548">
          <a:extLst>
            <a:ext uri="{FF2B5EF4-FFF2-40B4-BE49-F238E27FC236}">
              <a16:creationId xmlns:a16="http://schemas.microsoft.com/office/drawing/2014/main" id="{0CE02AC3-7EA9-4D20-A594-25723B1CBD5F}"/>
            </a:ext>
          </a:extLst>
        </xdr:cNvPr>
        <xdr:cNvCxnSpPr/>
      </xdr:nvCxnSpPr>
      <xdr:spPr>
        <a:xfrm>
          <a:off x="11210925" y="971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50" name="テキスト ボックス 549">
          <a:extLst>
            <a:ext uri="{FF2B5EF4-FFF2-40B4-BE49-F238E27FC236}">
              <a16:creationId xmlns:a16="http://schemas.microsoft.com/office/drawing/2014/main" id="{03C96E8E-854B-47DF-ABFA-4AD02FB09B95}"/>
            </a:ext>
          </a:extLst>
        </xdr:cNvPr>
        <xdr:cNvSpPr txBox="1"/>
      </xdr:nvSpPr>
      <xdr:spPr>
        <a:xfrm>
          <a:off x="10845966"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51" name="直線コネクタ 550">
          <a:extLst>
            <a:ext uri="{FF2B5EF4-FFF2-40B4-BE49-F238E27FC236}">
              <a16:creationId xmlns:a16="http://schemas.microsoft.com/office/drawing/2014/main" id="{4C237BED-3EB8-4B0B-95CE-6B175CA2EB45}"/>
            </a:ext>
          </a:extLst>
        </xdr:cNvPr>
        <xdr:cNvCxnSpPr/>
      </xdr:nvCxnSpPr>
      <xdr:spPr>
        <a:xfrm>
          <a:off x="11210925" y="9363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52" name="テキスト ボックス 551">
          <a:extLst>
            <a:ext uri="{FF2B5EF4-FFF2-40B4-BE49-F238E27FC236}">
              <a16:creationId xmlns:a16="http://schemas.microsoft.com/office/drawing/2014/main" id="{5AD63711-AB3F-4D32-8469-A1D11FAFAB19}"/>
            </a:ext>
          </a:extLst>
        </xdr:cNvPr>
        <xdr:cNvSpPr txBox="1"/>
      </xdr:nvSpPr>
      <xdr:spPr>
        <a:xfrm>
          <a:off x="10845966"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53" name="直線コネクタ 552">
          <a:extLst>
            <a:ext uri="{FF2B5EF4-FFF2-40B4-BE49-F238E27FC236}">
              <a16:creationId xmlns:a16="http://schemas.microsoft.com/office/drawing/2014/main" id="{27FA2142-8EDC-4361-BFA3-662153395EF8}"/>
            </a:ext>
          </a:extLst>
        </xdr:cNvPr>
        <xdr:cNvCxnSpPr/>
      </xdr:nvCxnSpPr>
      <xdr:spPr>
        <a:xfrm>
          <a:off x="11210925" y="9001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54" name="テキスト ボックス 553">
          <a:extLst>
            <a:ext uri="{FF2B5EF4-FFF2-40B4-BE49-F238E27FC236}">
              <a16:creationId xmlns:a16="http://schemas.microsoft.com/office/drawing/2014/main" id="{2B5747B6-4658-4746-96F8-56C2289F8F81}"/>
            </a:ext>
          </a:extLst>
        </xdr:cNvPr>
        <xdr:cNvSpPr txBox="1"/>
      </xdr:nvSpPr>
      <xdr:spPr>
        <a:xfrm>
          <a:off x="10845966"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5" name="直線コネクタ 554">
          <a:extLst>
            <a:ext uri="{FF2B5EF4-FFF2-40B4-BE49-F238E27FC236}">
              <a16:creationId xmlns:a16="http://schemas.microsoft.com/office/drawing/2014/main" id="{FB9125CD-2CA5-4518-99C9-B9A650322C38}"/>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56" name="テキスト ボックス 555">
          <a:extLst>
            <a:ext uri="{FF2B5EF4-FFF2-40B4-BE49-F238E27FC236}">
              <a16:creationId xmlns:a16="http://schemas.microsoft.com/office/drawing/2014/main" id="{B3F81B26-32B5-40B4-8269-C6F5F02B8FCC}"/>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7" name="【警察施設】&#10;有形固定資産減価償却率グラフ枠">
          <a:extLst>
            <a:ext uri="{FF2B5EF4-FFF2-40B4-BE49-F238E27FC236}">
              <a16:creationId xmlns:a16="http://schemas.microsoft.com/office/drawing/2014/main" id="{41C81AA9-1D09-4105-B525-F461E38E4CD9}"/>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82550</xdr:rowOff>
    </xdr:from>
    <xdr:to>
      <xdr:col>85</xdr:col>
      <xdr:colOff>126364</xdr:colOff>
      <xdr:row>64</xdr:row>
      <xdr:rowOff>63500</xdr:rowOff>
    </xdr:to>
    <xdr:cxnSp macro="">
      <xdr:nvCxnSpPr>
        <xdr:cNvPr id="558" name="直線コネクタ 557">
          <a:extLst>
            <a:ext uri="{FF2B5EF4-FFF2-40B4-BE49-F238E27FC236}">
              <a16:creationId xmlns:a16="http://schemas.microsoft.com/office/drawing/2014/main" id="{087B3059-9511-4638-835A-DACC768DB15F}"/>
            </a:ext>
          </a:extLst>
        </xdr:cNvPr>
        <xdr:cNvCxnSpPr/>
      </xdr:nvCxnSpPr>
      <xdr:spPr>
        <a:xfrm flipV="1">
          <a:off x="14695170" y="8991600"/>
          <a:ext cx="1269"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67327</xdr:rowOff>
    </xdr:from>
    <xdr:ext cx="405111" cy="259045"/>
    <xdr:sp macro="" textlink="">
      <xdr:nvSpPr>
        <xdr:cNvPr id="559" name="【警察施設】&#10;有形固定資産減価償却率最小値テキスト">
          <a:extLst>
            <a:ext uri="{FF2B5EF4-FFF2-40B4-BE49-F238E27FC236}">
              <a16:creationId xmlns:a16="http://schemas.microsoft.com/office/drawing/2014/main" id="{C0E95083-32B8-43C1-BF06-D209C0F9BBB1}"/>
            </a:ext>
          </a:extLst>
        </xdr:cNvPr>
        <xdr:cNvSpPr txBox="1"/>
      </xdr:nvSpPr>
      <xdr:spPr>
        <a:xfrm>
          <a:off x="14744700" y="10427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63500</xdr:rowOff>
    </xdr:from>
    <xdr:to>
      <xdr:col>86</xdr:col>
      <xdr:colOff>25400</xdr:colOff>
      <xdr:row>64</xdr:row>
      <xdr:rowOff>63500</xdr:rowOff>
    </xdr:to>
    <xdr:cxnSp macro="">
      <xdr:nvCxnSpPr>
        <xdr:cNvPr id="560" name="直線コネクタ 559">
          <a:extLst>
            <a:ext uri="{FF2B5EF4-FFF2-40B4-BE49-F238E27FC236}">
              <a16:creationId xmlns:a16="http://schemas.microsoft.com/office/drawing/2014/main" id="{CEA41C53-B74F-4985-8CE0-B58AD4EC738D}"/>
            </a:ext>
          </a:extLst>
        </xdr:cNvPr>
        <xdr:cNvCxnSpPr/>
      </xdr:nvCxnSpPr>
      <xdr:spPr>
        <a:xfrm>
          <a:off x="14611350" y="104298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29227</xdr:rowOff>
    </xdr:from>
    <xdr:ext cx="405111" cy="259045"/>
    <xdr:sp macro="" textlink="">
      <xdr:nvSpPr>
        <xdr:cNvPr id="561" name="【警察施設】&#10;有形固定資産減価償却率最大値テキスト">
          <a:extLst>
            <a:ext uri="{FF2B5EF4-FFF2-40B4-BE49-F238E27FC236}">
              <a16:creationId xmlns:a16="http://schemas.microsoft.com/office/drawing/2014/main" id="{43CE9A46-9592-4190-92B2-62535CE823AA}"/>
            </a:ext>
          </a:extLst>
        </xdr:cNvPr>
        <xdr:cNvSpPr txBox="1"/>
      </xdr:nvSpPr>
      <xdr:spPr>
        <a:xfrm>
          <a:off x="14744700" y="877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82550</xdr:rowOff>
    </xdr:from>
    <xdr:to>
      <xdr:col>86</xdr:col>
      <xdr:colOff>25400</xdr:colOff>
      <xdr:row>55</xdr:row>
      <xdr:rowOff>82550</xdr:rowOff>
    </xdr:to>
    <xdr:cxnSp macro="">
      <xdr:nvCxnSpPr>
        <xdr:cNvPr id="562" name="直線コネクタ 561">
          <a:extLst>
            <a:ext uri="{FF2B5EF4-FFF2-40B4-BE49-F238E27FC236}">
              <a16:creationId xmlns:a16="http://schemas.microsoft.com/office/drawing/2014/main" id="{76F548AE-3696-4B71-BF75-F5C0DBB00581}"/>
            </a:ext>
          </a:extLst>
        </xdr:cNvPr>
        <xdr:cNvCxnSpPr/>
      </xdr:nvCxnSpPr>
      <xdr:spPr>
        <a:xfrm>
          <a:off x="14611350" y="89916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118127</xdr:rowOff>
    </xdr:from>
    <xdr:ext cx="405111" cy="259045"/>
    <xdr:sp macro="" textlink="">
      <xdr:nvSpPr>
        <xdr:cNvPr id="563" name="【警察施設】&#10;有形固定資産減価償却率平均値テキスト">
          <a:extLst>
            <a:ext uri="{FF2B5EF4-FFF2-40B4-BE49-F238E27FC236}">
              <a16:creationId xmlns:a16="http://schemas.microsoft.com/office/drawing/2014/main" id="{93D9592E-633B-42A9-94CB-CA2A909C19A9}"/>
            </a:ext>
          </a:extLst>
        </xdr:cNvPr>
        <xdr:cNvSpPr txBox="1"/>
      </xdr:nvSpPr>
      <xdr:spPr>
        <a:xfrm>
          <a:off x="14744700" y="9836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95250</xdr:rowOff>
    </xdr:from>
    <xdr:to>
      <xdr:col>85</xdr:col>
      <xdr:colOff>177800</xdr:colOff>
      <xdr:row>62</xdr:row>
      <xdr:rowOff>25400</xdr:rowOff>
    </xdr:to>
    <xdr:sp macro="" textlink="">
      <xdr:nvSpPr>
        <xdr:cNvPr id="564" name="フローチャート: 判断 563">
          <a:extLst>
            <a:ext uri="{FF2B5EF4-FFF2-40B4-BE49-F238E27FC236}">
              <a16:creationId xmlns:a16="http://schemas.microsoft.com/office/drawing/2014/main" id="{75D68AB8-1846-4AD8-B6B2-CD1753AA3C85}"/>
            </a:ext>
          </a:extLst>
        </xdr:cNvPr>
        <xdr:cNvSpPr/>
      </xdr:nvSpPr>
      <xdr:spPr>
        <a:xfrm>
          <a:off x="14649450" y="99726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6350</xdr:rowOff>
    </xdr:from>
    <xdr:to>
      <xdr:col>81</xdr:col>
      <xdr:colOff>101600</xdr:colOff>
      <xdr:row>61</xdr:row>
      <xdr:rowOff>107950</xdr:rowOff>
    </xdr:to>
    <xdr:sp macro="" textlink="">
      <xdr:nvSpPr>
        <xdr:cNvPr id="565" name="フローチャート: 判断 564">
          <a:extLst>
            <a:ext uri="{FF2B5EF4-FFF2-40B4-BE49-F238E27FC236}">
              <a16:creationId xmlns:a16="http://schemas.microsoft.com/office/drawing/2014/main" id="{A82CA5D9-9A4D-42DD-94DF-A9D31B6ECDC7}"/>
            </a:ext>
          </a:extLst>
        </xdr:cNvPr>
        <xdr:cNvSpPr/>
      </xdr:nvSpPr>
      <xdr:spPr>
        <a:xfrm>
          <a:off x="13887450" y="98869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69850</xdr:rowOff>
    </xdr:from>
    <xdr:to>
      <xdr:col>76</xdr:col>
      <xdr:colOff>165100</xdr:colOff>
      <xdr:row>62</xdr:row>
      <xdr:rowOff>0</xdr:rowOff>
    </xdr:to>
    <xdr:sp macro="" textlink="">
      <xdr:nvSpPr>
        <xdr:cNvPr id="566" name="フローチャート: 判断 565">
          <a:extLst>
            <a:ext uri="{FF2B5EF4-FFF2-40B4-BE49-F238E27FC236}">
              <a16:creationId xmlns:a16="http://schemas.microsoft.com/office/drawing/2014/main" id="{B1DA3741-00EE-4103-8404-6280944118DC}"/>
            </a:ext>
          </a:extLst>
        </xdr:cNvPr>
        <xdr:cNvSpPr/>
      </xdr:nvSpPr>
      <xdr:spPr>
        <a:xfrm>
          <a:off x="13096875" y="99441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139700</xdr:rowOff>
    </xdr:from>
    <xdr:to>
      <xdr:col>72</xdr:col>
      <xdr:colOff>38100</xdr:colOff>
      <xdr:row>61</xdr:row>
      <xdr:rowOff>69850</xdr:rowOff>
    </xdr:to>
    <xdr:sp macro="" textlink="">
      <xdr:nvSpPr>
        <xdr:cNvPr id="567" name="フローチャート: 判断 566">
          <a:extLst>
            <a:ext uri="{FF2B5EF4-FFF2-40B4-BE49-F238E27FC236}">
              <a16:creationId xmlns:a16="http://schemas.microsoft.com/office/drawing/2014/main" id="{1A3623C8-A65D-4852-BF5A-0D0E5D64311D}"/>
            </a:ext>
          </a:extLst>
        </xdr:cNvPr>
        <xdr:cNvSpPr/>
      </xdr:nvSpPr>
      <xdr:spPr>
        <a:xfrm>
          <a:off x="122967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2A221178-BF1E-422C-9329-272E7B3B5626}"/>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0BDB606C-2626-48C3-846C-076587EC8B2A}"/>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8DA4CAFF-D6A3-49BE-AC58-0A4D3F801919}"/>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C782B3DE-9380-4A3E-9051-A084A95D5CE7}"/>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1BA843D9-2271-4FD8-9846-7C0177442914}"/>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95250</xdr:rowOff>
    </xdr:from>
    <xdr:to>
      <xdr:col>85</xdr:col>
      <xdr:colOff>177800</xdr:colOff>
      <xdr:row>64</xdr:row>
      <xdr:rowOff>25400</xdr:rowOff>
    </xdr:to>
    <xdr:sp macro="" textlink="">
      <xdr:nvSpPr>
        <xdr:cNvPr id="573" name="楕円 572">
          <a:extLst>
            <a:ext uri="{FF2B5EF4-FFF2-40B4-BE49-F238E27FC236}">
              <a16:creationId xmlns:a16="http://schemas.microsoft.com/office/drawing/2014/main" id="{71054757-D458-4A41-BF0C-BCD7A9AB9FF5}"/>
            </a:ext>
          </a:extLst>
        </xdr:cNvPr>
        <xdr:cNvSpPr/>
      </xdr:nvSpPr>
      <xdr:spPr>
        <a:xfrm>
          <a:off x="14649450" y="102965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63</xdr:row>
      <xdr:rowOff>10177</xdr:rowOff>
    </xdr:from>
    <xdr:ext cx="405111" cy="259045"/>
    <xdr:sp macro="" textlink="">
      <xdr:nvSpPr>
        <xdr:cNvPr id="574" name="【警察施設】&#10;有形固定資産減価償却率該当値テキスト">
          <a:extLst>
            <a:ext uri="{FF2B5EF4-FFF2-40B4-BE49-F238E27FC236}">
              <a16:creationId xmlns:a16="http://schemas.microsoft.com/office/drawing/2014/main" id="{49901A5D-CD1D-4A6D-8F74-7EABA8146DB1}"/>
            </a:ext>
          </a:extLst>
        </xdr:cNvPr>
        <xdr:cNvSpPr txBox="1"/>
      </xdr:nvSpPr>
      <xdr:spPr>
        <a:xfrm>
          <a:off x="14744700" y="1020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63500</xdr:rowOff>
    </xdr:from>
    <xdr:to>
      <xdr:col>81</xdr:col>
      <xdr:colOff>101600</xdr:colOff>
      <xdr:row>62</xdr:row>
      <xdr:rowOff>165100</xdr:rowOff>
    </xdr:to>
    <xdr:sp macro="" textlink="">
      <xdr:nvSpPr>
        <xdr:cNvPr id="575" name="楕円 574">
          <a:extLst>
            <a:ext uri="{FF2B5EF4-FFF2-40B4-BE49-F238E27FC236}">
              <a16:creationId xmlns:a16="http://schemas.microsoft.com/office/drawing/2014/main" id="{A53473B4-7D5B-4BED-91C0-F0EA7FAF983D}"/>
            </a:ext>
          </a:extLst>
        </xdr:cNvPr>
        <xdr:cNvSpPr/>
      </xdr:nvSpPr>
      <xdr:spPr>
        <a:xfrm>
          <a:off x="13887450" y="101060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114300</xdr:rowOff>
    </xdr:from>
    <xdr:to>
      <xdr:col>85</xdr:col>
      <xdr:colOff>127000</xdr:colOff>
      <xdr:row>63</xdr:row>
      <xdr:rowOff>146050</xdr:rowOff>
    </xdr:to>
    <xdr:cxnSp macro="">
      <xdr:nvCxnSpPr>
        <xdr:cNvPr id="576" name="直線コネクタ 575">
          <a:extLst>
            <a:ext uri="{FF2B5EF4-FFF2-40B4-BE49-F238E27FC236}">
              <a16:creationId xmlns:a16="http://schemas.microsoft.com/office/drawing/2014/main" id="{48E8D6F4-21AF-48F8-B5A2-6157508ACC68}"/>
            </a:ext>
          </a:extLst>
        </xdr:cNvPr>
        <xdr:cNvCxnSpPr/>
      </xdr:nvCxnSpPr>
      <xdr:spPr>
        <a:xfrm>
          <a:off x="13935075" y="10153650"/>
          <a:ext cx="762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69850</xdr:rowOff>
    </xdr:from>
    <xdr:to>
      <xdr:col>76</xdr:col>
      <xdr:colOff>165100</xdr:colOff>
      <xdr:row>64</xdr:row>
      <xdr:rowOff>0</xdr:rowOff>
    </xdr:to>
    <xdr:sp macro="" textlink="">
      <xdr:nvSpPr>
        <xdr:cNvPr id="577" name="楕円 576">
          <a:extLst>
            <a:ext uri="{FF2B5EF4-FFF2-40B4-BE49-F238E27FC236}">
              <a16:creationId xmlns:a16="http://schemas.microsoft.com/office/drawing/2014/main" id="{79392E3B-4BE0-449F-A457-58ACCB9B47B2}"/>
            </a:ext>
          </a:extLst>
        </xdr:cNvPr>
        <xdr:cNvSpPr/>
      </xdr:nvSpPr>
      <xdr:spPr>
        <a:xfrm>
          <a:off x="13096875" y="102679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114300</xdr:rowOff>
    </xdr:from>
    <xdr:to>
      <xdr:col>81</xdr:col>
      <xdr:colOff>50800</xdr:colOff>
      <xdr:row>63</xdr:row>
      <xdr:rowOff>120650</xdr:rowOff>
    </xdr:to>
    <xdr:cxnSp macro="">
      <xdr:nvCxnSpPr>
        <xdr:cNvPr id="578" name="直線コネクタ 577">
          <a:extLst>
            <a:ext uri="{FF2B5EF4-FFF2-40B4-BE49-F238E27FC236}">
              <a16:creationId xmlns:a16="http://schemas.microsoft.com/office/drawing/2014/main" id="{673ACC7A-EE7B-4431-BDDB-E31562EAA6E8}"/>
            </a:ext>
          </a:extLst>
        </xdr:cNvPr>
        <xdr:cNvCxnSpPr/>
      </xdr:nvCxnSpPr>
      <xdr:spPr>
        <a:xfrm flipV="1">
          <a:off x="13144500" y="10153650"/>
          <a:ext cx="790575"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133350</xdr:rowOff>
    </xdr:from>
    <xdr:to>
      <xdr:col>72</xdr:col>
      <xdr:colOff>38100</xdr:colOff>
      <xdr:row>62</xdr:row>
      <xdr:rowOff>63500</xdr:rowOff>
    </xdr:to>
    <xdr:sp macro="" textlink="">
      <xdr:nvSpPr>
        <xdr:cNvPr id="579" name="楕円 578">
          <a:extLst>
            <a:ext uri="{FF2B5EF4-FFF2-40B4-BE49-F238E27FC236}">
              <a16:creationId xmlns:a16="http://schemas.microsoft.com/office/drawing/2014/main" id="{25CCF5BF-E152-4136-9609-8C5CD7D6B2FE}"/>
            </a:ext>
          </a:extLst>
        </xdr:cNvPr>
        <xdr:cNvSpPr/>
      </xdr:nvSpPr>
      <xdr:spPr>
        <a:xfrm>
          <a:off x="12296775" y="100107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12700</xdr:rowOff>
    </xdr:from>
    <xdr:to>
      <xdr:col>76</xdr:col>
      <xdr:colOff>114300</xdr:colOff>
      <xdr:row>63</xdr:row>
      <xdr:rowOff>120650</xdr:rowOff>
    </xdr:to>
    <xdr:cxnSp macro="">
      <xdr:nvCxnSpPr>
        <xdr:cNvPr id="580" name="直線コネクタ 579">
          <a:extLst>
            <a:ext uri="{FF2B5EF4-FFF2-40B4-BE49-F238E27FC236}">
              <a16:creationId xmlns:a16="http://schemas.microsoft.com/office/drawing/2014/main" id="{5CF80790-C4B1-4479-93AB-D11231890059}"/>
            </a:ext>
          </a:extLst>
        </xdr:cNvPr>
        <xdr:cNvCxnSpPr/>
      </xdr:nvCxnSpPr>
      <xdr:spPr>
        <a:xfrm>
          <a:off x="12344400" y="10048875"/>
          <a:ext cx="8001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124477</xdr:rowOff>
    </xdr:from>
    <xdr:ext cx="405111" cy="259045"/>
    <xdr:sp macro="" textlink="">
      <xdr:nvSpPr>
        <xdr:cNvPr id="581" name="n_1aveValue【警察施設】&#10;有形固定資産減価償却率">
          <a:extLst>
            <a:ext uri="{FF2B5EF4-FFF2-40B4-BE49-F238E27FC236}">
              <a16:creationId xmlns:a16="http://schemas.microsoft.com/office/drawing/2014/main" id="{D717581C-523D-453C-B292-3C1F09570E2E}"/>
            </a:ext>
          </a:extLst>
        </xdr:cNvPr>
        <xdr:cNvSpPr txBox="1"/>
      </xdr:nvSpPr>
      <xdr:spPr>
        <a:xfrm>
          <a:off x="13745219" y="967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16527</xdr:rowOff>
    </xdr:from>
    <xdr:ext cx="405111" cy="259045"/>
    <xdr:sp macro="" textlink="">
      <xdr:nvSpPr>
        <xdr:cNvPr id="582" name="n_2aveValue【警察施設】&#10;有形固定資産減価償却率">
          <a:extLst>
            <a:ext uri="{FF2B5EF4-FFF2-40B4-BE49-F238E27FC236}">
              <a16:creationId xmlns:a16="http://schemas.microsoft.com/office/drawing/2014/main" id="{A40DD842-F53E-4725-A8A7-184342F0C403}"/>
            </a:ext>
          </a:extLst>
        </xdr:cNvPr>
        <xdr:cNvSpPr txBox="1"/>
      </xdr:nvSpPr>
      <xdr:spPr>
        <a:xfrm>
          <a:off x="12964169" y="973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86377</xdr:rowOff>
    </xdr:from>
    <xdr:ext cx="405111" cy="259045"/>
    <xdr:sp macro="" textlink="">
      <xdr:nvSpPr>
        <xdr:cNvPr id="583" name="n_3aveValue【警察施設】&#10;有形固定資産減価償却率">
          <a:extLst>
            <a:ext uri="{FF2B5EF4-FFF2-40B4-BE49-F238E27FC236}">
              <a16:creationId xmlns:a16="http://schemas.microsoft.com/office/drawing/2014/main" id="{2FBD2D07-86DD-4701-AA84-9D830EA22655}"/>
            </a:ext>
          </a:extLst>
        </xdr:cNvPr>
        <xdr:cNvSpPr txBox="1"/>
      </xdr:nvSpPr>
      <xdr:spPr>
        <a:xfrm>
          <a:off x="12164069" y="9636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156227</xdr:rowOff>
    </xdr:from>
    <xdr:ext cx="405111" cy="259045"/>
    <xdr:sp macro="" textlink="">
      <xdr:nvSpPr>
        <xdr:cNvPr id="584" name="n_1mainValue【警察施設】&#10;有形固定資産減価償却率">
          <a:extLst>
            <a:ext uri="{FF2B5EF4-FFF2-40B4-BE49-F238E27FC236}">
              <a16:creationId xmlns:a16="http://schemas.microsoft.com/office/drawing/2014/main" id="{71DC1470-44C1-42F6-AA0D-2B42782A326E}"/>
            </a:ext>
          </a:extLst>
        </xdr:cNvPr>
        <xdr:cNvSpPr txBox="1"/>
      </xdr:nvSpPr>
      <xdr:spPr>
        <a:xfrm>
          <a:off x="13745219" y="10198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162577</xdr:rowOff>
    </xdr:from>
    <xdr:ext cx="405111" cy="259045"/>
    <xdr:sp macro="" textlink="">
      <xdr:nvSpPr>
        <xdr:cNvPr id="585" name="n_2mainValue【警察施設】&#10;有形固定資産減価償却率">
          <a:extLst>
            <a:ext uri="{FF2B5EF4-FFF2-40B4-BE49-F238E27FC236}">
              <a16:creationId xmlns:a16="http://schemas.microsoft.com/office/drawing/2014/main" id="{642EA2FE-CCBA-4828-9561-9522E76B5D65}"/>
            </a:ext>
          </a:extLst>
        </xdr:cNvPr>
        <xdr:cNvSpPr txBox="1"/>
      </xdr:nvSpPr>
      <xdr:spPr>
        <a:xfrm>
          <a:off x="12964169" y="1036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54627</xdr:rowOff>
    </xdr:from>
    <xdr:ext cx="405111" cy="259045"/>
    <xdr:sp macro="" textlink="">
      <xdr:nvSpPr>
        <xdr:cNvPr id="586" name="n_3mainValue【警察施設】&#10;有形固定資産減価償却率">
          <a:extLst>
            <a:ext uri="{FF2B5EF4-FFF2-40B4-BE49-F238E27FC236}">
              <a16:creationId xmlns:a16="http://schemas.microsoft.com/office/drawing/2014/main" id="{7E528F85-6D06-4C22-B19F-0E38960D1CCB}"/>
            </a:ext>
          </a:extLst>
        </xdr:cNvPr>
        <xdr:cNvSpPr txBox="1"/>
      </xdr:nvSpPr>
      <xdr:spPr>
        <a:xfrm>
          <a:off x="12164069" y="1009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7" name="正方形/長方形 586">
          <a:extLst>
            <a:ext uri="{FF2B5EF4-FFF2-40B4-BE49-F238E27FC236}">
              <a16:creationId xmlns:a16="http://schemas.microsoft.com/office/drawing/2014/main" id="{9C3779BD-765C-47D0-8C51-F966C5104474}"/>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88" name="正方形/長方形 587">
          <a:extLst>
            <a:ext uri="{FF2B5EF4-FFF2-40B4-BE49-F238E27FC236}">
              <a16:creationId xmlns:a16="http://schemas.microsoft.com/office/drawing/2014/main" id="{C73D06A1-9307-4394-A516-522E7329009F}"/>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89" name="正方形/長方形 588">
          <a:extLst>
            <a:ext uri="{FF2B5EF4-FFF2-40B4-BE49-F238E27FC236}">
              <a16:creationId xmlns:a16="http://schemas.microsoft.com/office/drawing/2014/main" id="{D431D335-980F-4647-99BE-419257E593EE}"/>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90" name="正方形/長方形 589">
          <a:extLst>
            <a:ext uri="{FF2B5EF4-FFF2-40B4-BE49-F238E27FC236}">
              <a16:creationId xmlns:a16="http://schemas.microsoft.com/office/drawing/2014/main" id="{A643893F-011B-4BC7-8267-EBAD121423BA}"/>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91" name="正方形/長方形 590">
          <a:extLst>
            <a:ext uri="{FF2B5EF4-FFF2-40B4-BE49-F238E27FC236}">
              <a16:creationId xmlns:a16="http://schemas.microsoft.com/office/drawing/2014/main" id="{40CC38B7-A5CB-4EA9-B86A-EAB5A0F74F88}"/>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2" name="正方形/長方形 591">
          <a:extLst>
            <a:ext uri="{FF2B5EF4-FFF2-40B4-BE49-F238E27FC236}">
              <a16:creationId xmlns:a16="http://schemas.microsoft.com/office/drawing/2014/main" id="{11475EC6-5FE1-46A6-86E3-B46EC39E2EB3}"/>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3" name="テキスト ボックス 592">
          <a:extLst>
            <a:ext uri="{FF2B5EF4-FFF2-40B4-BE49-F238E27FC236}">
              <a16:creationId xmlns:a16="http://schemas.microsoft.com/office/drawing/2014/main" id="{EFECECA9-E10D-467A-A376-EC6AF64144BA}"/>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4" name="直線コネクタ 593">
          <a:extLst>
            <a:ext uri="{FF2B5EF4-FFF2-40B4-BE49-F238E27FC236}">
              <a16:creationId xmlns:a16="http://schemas.microsoft.com/office/drawing/2014/main" id="{EB7D90A7-FA22-4C45-9432-16D0F1A0F131}"/>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95" name="テキスト ボックス 594">
          <a:extLst>
            <a:ext uri="{FF2B5EF4-FFF2-40B4-BE49-F238E27FC236}">
              <a16:creationId xmlns:a16="http://schemas.microsoft.com/office/drawing/2014/main" id="{A5FF76FD-3F6B-4CFA-91FA-4B10FDACDFAD}"/>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96" name="直線コネクタ 595">
          <a:extLst>
            <a:ext uri="{FF2B5EF4-FFF2-40B4-BE49-F238E27FC236}">
              <a16:creationId xmlns:a16="http://schemas.microsoft.com/office/drawing/2014/main" id="{F6393094-EE3F-4B82-A05A-45F3649BED3A}"/>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97" name="テキスト ボックス 596">
          <a:extLst>
            <a:ext uri="{FF2B5EF4-FFF2-40B4-BE49-F238E27FC236}">
              <a16:creationId xmlns:a16="http://schemas.microsoft.com/office/drawing/2014/main" id="{90227A56-0C63-4E47-A050-8952A6A97496}"/>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8" name="直線コネクタ 597">
          <a:extLst>
            <a:ext uri="{FF2B5EF4-FFF2-40B4-BE49-F238E27FC236}">
              <a16:creationId xmlns:a16="http://schemas.microsoft.com/office/drawing/2014/main" id="{1E32F80E-03A8-498F-B546-6BA329B4B177}"/>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9" name="テキスト ボックス 598">
          <a:extLst>
            <a:ext uri="{FF2B5EF4-FFF2-40B4-BE49-F238E27FC236}">
              <a16:creationId xmlns:a16="http://schemas.microsoft.com/office/drawing/2014/main" id="{C7BA7538-814F-4F92-A0B9-175276179F13}"/>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00" name="直線コネクタ 599">
          <a:extLst>
            <a:ext uri="{FF2B5EF4-FFF2-40B4-BE49-F238E27FC236}">
              <a16:creationId xmlns:a16="http://schemas.microsoft.com/office/drawing/2014/main" id="{9F93A9FF-7BC2-4817-BFFD-8122F86BE540}"/>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01" name="テキスト ボックス 600">
          <a:extLst>
            <a:ext uri="{FF2B5EF4-FFF2-40B4-BE49-F238E27FC236}">
              <a16:creationId xmlns:a16="http://schemas.microsoft.com/office/drawing/2014/main" id="{94B424EA-0B01-48A3-BC68-3ECE7811AB59}"/>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02" name="直線コネクタ 601">
          <a:extLst>
            <a:ext uri="{FF2B5EF4-FFF2-40B4-BE49-F238E27FC236}">
              <a16:creationId xmlns:a16="http://schemas.microsoft.com/office/drawing/2014/main" id="{FC415017-D8A1-4E8F-807D-D80B64C1133B}"/>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03" name="テキスト ボックス 602">
          <a:extLst>
            <a:ext uri="{FF2B5EF4-FFF2-40B4-BE49-F238E27FC236}">
              <a16:creationId xmlns:a16="http://schemas.microsoft.com/office/drawing/2014/main" id="{CC58D925-7B73-4A8F-83F8-1E0C3C61116F}"/>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04" name="直線コネクタ 603">
          <a:extLst>
            <a:ext uri="{FF2B5EF4-FFF2-40B4-BE49-F238E27FC236}">
              <a16:creationId xmlns:a16="http://schemas.microsoft.com/office/drawing/2014/main" id="{83422663-4190-465F-ABB5-B17034E9B0DF}"/>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05" name="テキスト ボックス 604">
          <a:extLst>
            <a:ext uri="{FF2B5EF4-FFF2-40B4-BE49-F238E27FC236}">
              <a16:creationId xmlns:a16="http://schemas.microsoft.com/office/drawing/2014/main" id="{C37D0B09-5135-4583-B90D-4DB300EE13CE}"/>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6" name="直線コネクタ 605">
          <a:extLst>
            <a:ext uri="{FF2B5EF4-FFF2-40B4-BE49-F238E27FC236}">
              <a16:creationId xmlns:a16="http://schemas.microsoft.com/office/drawing/2014/main" id="{BAB61CF9-B7AA-47F0-8884-B0F9F1969361}"/>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7" name="テキスト ボックス 606">
          <a:extLst>
            <a:ext uri="{FF2B5EF4-FFF2-40B4-BE49-F238E27FC236}">
              <a16:creationId xmlns:a16="http://schemas.microsoft.com/office/drawing/2014/main" id="{E64C5630-5AAB-4088-9708-E95E69C8DC27}"/>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8" name="【警察施設】&#10;一人当たり面積グラフ枠">
          <a:extLst>
            <a:ext uri="{FF2B5EF4-FFF2-40B4-BE49-F238E27FC236}">
              <a16:creationId xmlns:a16="http://schemas.microsoft.com/office/drawing/2014/main" id="{EDFFA19F-79AE-468C-9549-D227C9331B66}"/>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133350</xdr:rowOff>
    </xdr:from>
    <xdr:to>
      <xdr:col>116</xdr:col>
      <xdr:colOff>62864</xdr:colOff>
      <xdr:row>64</xdr:row>
      <xdr:rowOff>114300</xdr:rowOff>
    </xdr:to>
    <xdr:cxnSp macro="">
      <xdr:nvCxnSpPr>
        <xdr:cNvPr id="609" name="直線コネクタ 608">
          <a:extLst>
            <a:ext uri="{FF2B5EF4-FFF2-40B4-BE49-F238E27FC236}">
              <a16:creationId xmlns:a16="http://schemas.microsoft.com/office/drawing/2014/main" id="{27EC4D3E-DED8-48FB-9540-7A272C163577}"/>
            </a:ext>
          </a:extLst>
        </xdr:cNvPr>
        <xdr:cNvCxnSpPr/>
      </xdr:nvCxnSpPr>
      <xdr:spPr>
        <a:xfrm flipV="1">
          <a:off x="19952970" y="9039225"/>
          <a:ext cx="1269"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64</xdr:row>
      <xdr:rowOff>118127</xdr:rowOff>
    </xdr:from>
    <xdr:ext cx="469744" cy="259045"/>
    <xdr:sp macro="" textlink="">
      <xdr:nvSpPr>
        <xdr:cNvPr id="610" name="【警察施設】&#10;一人当たり面積最小値テキスト">
          <a:extLst>
            <a:ext uri="{FF2B5EF4-FFF2-40B4-BE49-F238E27FC236}">
              <a16:creationId xmlns:a16="http://schemas.microsoft.com/office/drawing/2014/main" id="{7B5B8490-80FE-40FF-B6DA-88B30CFC96E1}"/>
            </a:ext>
          </a:extLst>
        </xdr:cNvPr>
        <xdr:cNvSpPr txBox="1"/>
      </xdr:nvSpPr>
      <xdr:spPr>
        <a:xfrm>
          <a:off x="20002500" y="1048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114300</xdr:rowOff>
    </xdr:from>
    <xdr:to>
      <xdr:col>116</xdr:col>
      <xdr:colOff>152400</xdr:colOff>
      <xdr:row>64</xdr:row>
      <xdr:rowOff>114300</xdr:rowOff>
    </xdr:to>
    <xdr:cxnSp macro="">
      <xdr:nvCxnSpPr>
        <xdr:cNvPr id="611" name="直線コネクタ 610">
          <a:extLst>
            <a:ext uri="{FF2B5EF4-FFF2-40B4-BE49-F238E27FC236}">
              <a16:creationId xmlns:a16="http://schemas.microsoft.com/office/drawing/2014/main" id="{7C99DD3E-B277-408F-A6D1-3399D17E5E95}"/>
            </a:ext>
          </a:extLst>
        </xdr:cNvPr>
        <xdr:cNvCxnSpPr/>
      </xdr:nvCxnSpPr>
      <xdr:spPr>
        <a:xfrm>
          <a:off x="19878675" y="104775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80027</xdr:rowOff>
    </xdr:from>
    <xdr:ext cx="469744" cy="259045"/>
    <xdr:sp macro="" textlink="">
      <xdr:nvSpPr>
        <xdr:cNvPr id="612" name="【警察施設】&#10;一人当たり面積最大値テキスト">
          <a:extLst>
            <a:ext uri="{FF2B5EF4-FFF2-40B4-BE49-F238E27FC236}">
              <a16:creationId xmlns:a16="http://schemas.microsoft.com/office/drawing/2014/main" id="{4EC2EA72-ACAC-4C85-90FA-3780EA6632F2}"/>
            </a:ext>
          </a:extLst>
        </xdr:cNvPr>
        <xdr:cNvSpPr txBox="1"/>
      </xdr:nvSpPr>
      <xdr:spPr>
        <a:xfrm>
          <a:off x="20002500"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13" name="直線コネクタ 612">
          <a:extLst>
            <a:ext uri="{FF2B5EF4-FFF2-40B4-BE49-F238E27FC236}">
              <a16:creationId xmlns:a16="http://schemas.microsoft.com/office/drawing/2014/main" id="{F651D008-3C8A-4FDA-A352-EA23171ED1EC}"/>
            </a:ext>
          </a:extLst>
        </xdr:cNvPr>
        <xdr:cNvCxnSpPr/>
      </xdr:nvCxnSpPr>
      <xdr:spPr>
        <a:xfrm>
          <a:off x="19878675" y="90392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61</xdr:row>
      <xdr:rowOff>156227</xdr:rowOff>
    </xdr:from>
    <xdr:ext cx="469744" cy="259045"/>
    <xdr:sp macro="" textlink="">
      <xdr:nvSpPr>
        <xdr:cNvPr id="614" name="【警察施設】&#10;一人当たり面積平均値テキスト">
          <a:extLst>
            <a:ext uri="{FF2B5EF4-FFF2-40B4-BE49-F238E27FC236}">
              <a16:creationId xmlns:a16="http://schemas.microsoft.com/office/drawing/2014/main" id="{57DC4D41-C3BA-4FB0-A47D-F8CFC741C7D3}"/>
            </a:ext>
          </a:extLst>
        </xdr:cNvPr>
        <xdr:cNvSpPr txBox="1"/>
      </xdr:nvSpPr>
      <xdr:spPr>
        <a:xfrm>
          <a:off x="20002500" y="10036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xdr:rowOff>
    </xdr:from>
    <xdr:to>
      <xdr:col>116</xdr:col>
      <xdr:colOff>114300</xdr:colOff>
      <xdr:row>62</xdr:row>
      <xdr:rowOff>107950</xdr:rowOff>
    </xdr:to>
    <xdr:sp macro="" textlink="">
      <xdr:nvSpPr>
        <xdr:cNvPr id="615" name="フローチャート: 判断 614">
          <a:extLst>
            <a:ext uri="{FF2B5EF4-FFF2-40B4-BE49-F238E27FC236}">
              <a16:creationId xmlns:a16="http://schemas.microsoft.com/office/drawing/2014/main" id="{5A125719-D05C-46BF-B111-E050E6582EB4}"/>
            </a:ext>
          </a:extLst>
        </xdr:cNvPr>
        <xdr:cNvSpPr/>
      </xdr:nvSpPr>
      <xdr:spPr>
        <a:xfrm>
          <a:off x="19897725" y="100488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16" name="フローチャート: 判断 615">
          <a:extLst>
            <a:ext uri="{FF2B5EF4-FFF2-40B4-BE49-F238E27FC236}">
              <a16:creationId xmlns:a16="http://schemas.microsoft.com/office/drawing/2014/main" id="{1FB9808D-0CA4-4361-99A0-251D493EAA70}"/>
            </a:ext>
          </a:extLst>
        </xdr:cNvPr>
        <xdr:cNvSpPr/>
      </xdr:nvSpPr>
      <xdr:spPr>
        <a:xfrm>
          <a:off x="19154775" y="100679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25400</xdr:rowOff>
    </xdr:from>
    <xdr:to>
      <xdr:col>107</xdr:col>
      <xdr:colOff>101600</xdr:colOff>
      <xdr:row>62</xdr:row>
      <xdr:rowOff>127000</xdr:rowOff>
    </xdr:to>
    <xdr:sp macro="" textlink="">
      <xdr:nvSpPr>
        <xdr:cNvPr id="617" name="フローチャート: 判断 616">
          <a:extLst>
            <a:ext uri="{FF2B5EF4-FFF2-40B4-BE49-F238E27FC236}">
              <a16:creationId xmlns:a16="http://schemas.microsoft.com/office/drawing/2014/main" id="{C149E17A-3973-490D-A8F6-176F53A7D2DF}"/>
            </a:ext>
          </a:extLst>
        </xdr:cNvPr>
        <xdr:cNvSpPr/>
      </xdr:nvSpPr>
      <xdr:spPr>
        <a:xfrm>
          <a:off x="18345150" y="100679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618" name="フローチャート: 判断 617">
          <a:extLst>
            <a:ext uri="{FF2B5EF4-FFF2-40B4-BE49-F238E27FC236}">
              <a16:creationId xmlns:a16="http://schemas.microsoft.com/office/drawing/2014/main" id="{C2EAB7CF-70F0-4453-B482-FBFA74A0932F}"/>
            </a:ext>
          </a:extLst>
        </xdr:cNvPr>
        <xdr:cNvSpPr/>
      </xdr:nvSpPr>
      <xdr:spPr>
        <a:xfrm>
          <a:off x="17554575" y="101060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9" name="テキスト ボックス 618">
          <a:extLst>
            <a:ext uri="{FF2B5EF4-FFF2-40B4-BE49-F238E27FC236}">
              <a16:creationId xmlns:a16="http://schemas.microsoft.com/office/drawing/2014/main" id="{84E769C8-31C2-4857-BB37-87DB8BBE9667}"/>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0" name="テキスト ボックス 619">
          <a:extLst>
            <a:ext uri="{FF2B5EF4-FFF2-40B4-BE49-F238E27FC236}">
              <a16:creationId xmlns:a16="http://schemas.microsoft.com/office/drawing/2014/main" id="{F5CB5A20-8AC6-472D-89F2-4ACFBD33878C}"/>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1" name="テキスト ボックス 620">
          <a:extLst>
            <a:ext uri="{FF2B5EF4-FFF2-40B4-BE49-F238E27FC236}">
              <a16:creationId xmlns:a16="http://schemas.microsoft.com/office/drawing/2014/main" id="{47BE7136-51A5-4CB4-87E9-7FBD9CD7633E}"/>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id="{072950D5-8E2B-40BC-BE56-954632D9AFA4}"/>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0A940F80-E788-4568-B81E-A9F6D4AADBFA}"/>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63500</xdr:rowOff>
    </xdr:from>
    <xdr:to>
      <xdr:col>116</xdr:col>
      <xdr:colOff>114300</xdr:colOff>
      <xdr:row>59</xdr:row>
      <xdr:rowOff>165100</xdr:rowOff>
    </xdr:to>
    <xdr:sp macro="" textlink="">
      <xdr:nvSpPr>
        <xdr:cNvPr id="624" name="楕円 623">
          <a:extLst>
            <a:ext uri="{FF2B5EF4-FFF2-40B4-BE49-F238E27FC236}">
              <a16:creationId xmlns:a16="http://schemas.microsoft.com/office/drawing/2014/main" id="{A732EA37-A48F-4D7B-89A0-22D479E5B530}"/>
            </a:ext>
          </a:extLst>
        </xdr:cNvPr>
        <xdr:cNvSpPr/>
      </xdr:nvSpPr>
      <xdr:spPr>
        <a:xfrm>
          <a:off x="19897725" y="96202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86377</xdr:rowOff>
    </xdr:from>
    <xdr:ext cx="469744" cy="259045"/>
    <xdr:sp macro="" textlink="">
      <xdr:nvSpPr>
        <xdr:cNvPr id="625" name="【警察施設】&#10;一人当たり面積該当値テキスト">
          <a:extLst>
            <a:ext uri="{FF2B5EF4-FFF2-40B4-BE49-F238E27FC236}">
              <a16:creationId xmlns:a16="http://schemas.microsoft.com/office/drawing/2014/main" id="{6C366411-651C-4DB3-A4AA-F154629A3638}"/>
            </a:ext>
          </a:extLst>
        </xdr:cNvPr>
        <xdr:cNvSpPr txBox="1"/>
      </xdr:nvSpPr>
      <xdr:spPr>
        <a:xfrm>
          <a:off x="20002500" y="947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44450</xdr:rowOff>
    </xdr:from>
    <xdr:to>
      <xdr:col>112</xdr:col>
      <xdr:colOff>38100</xdr:colOff>
      <xdr:row>59</xdr:row>
      <xdr:rowOff>146050</xdr:rowOff>
    </xdr:to>
    <xdr:sp macro="" textlink="">
      <xdr:nvSpPr>
        <xdr:cNvPr id="626" name="楕円 625">
          <a:extLst>
            <a:ext uri="{FF2B5EF4-FFF2-40B4-BE49-F238E27FC236}">
              <a16:creationId xmlns:a16="http://schemas.microsoft.com/office/drawing/2014/main" id="{AE713638-9042-49A6-A6B5-4810FEB28D1B}"/>
            </a:ext>
          </a:extLst>
        </xdr:cNvPr>
        <xdr:cNvSpPr/>
      </xdr:nvSpPr>
      <xdr:spPr>
        <a:xfrm>
          <a:off x="19154775" y="96012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95250</xdr:rowOff>
    </xdr:from>
    <xdr:to>
      <xdr:col>116</xdr:col>
      <xdr:colOff>63500</xdr:colOff>
      <xdr:row>59</xdr:row>
      <xdr:rowOff>114300</xdr:rowOff>
    </xdr:to>
    <xdr:cxnSp macro="">
      <xdr:nvCxnSpPr>
        <xdr:cNvPr id="627" name="直線コネクタ 626">
          <a:extLst>
            <a:ext uri="{FF2B5EF4-FFF2-40B4-BE49-F238E27FC236}">
              <a16:creationId xmlns:a16="http://schemas.microsoft.com/office/drawing/2014/main" id="{C8BDF182-BB8A-473E-A6A6-2D75874A6EAC}"/>
            </a:ext>
          </a:extLst>
        </xdr:cNvPr>
        <xdr:cNvCxnSpPr/>
      </xdr:nvCxnSpPr>
      <xdr:spPr>
        <a:xfrm>
          <a:off x="19202400" y="9648825"/>
          <a:ext cx="7524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139700</xdr:rowOff>
    </xdr:from>
    <xdr:to>
      <xdr:col>107</xdr:col>
      <xdr:colOff>101600</xdr:colOff>
      <xdr:row>60</xdr:row>
      <xdr:rowOff>69850</xdr:rowOff>
    </xdr:to>
    <xdr:sp macro="" textlink="">
      <xdr:nvSpPr>
        <xdr:cNvPr id="628" name="楕円 627">
          <a:extLst>
            <a:ext uri="{FF2B5EF4-FFF2-40B4-BE49-F238E27FC236}">
              <a16:creationId xmlns:a16="http://schemas.microsoft.com/office/drawing/2014/main" id="{07ED62B4-61AA-4A53-A8F4-00515883B64B}"/>
            </a:ext>
          </a:extLst>
        </xdr:cNvPr>
        <xdr:cNvSpPr/>
      </xdr:nvSpPr>
      <xdr:spPr>
        <a:xfrm>
          <a:off x="18345150" y="96964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95250</xdr:rowOff>
    </xdr:from>
    <xdr:to>
      <xdr:col>111</xdr:col>
      <xdr:colOff>177800</xdr:colOff>
      <xdr:row>60</xdr:row>
      <xdr:rowOff>19050</xdr:rowOff>
    </xdr:to>
    <xdr:cxnSp macro="">
      <xdr:nvCxnSpPr>
        <xdr:cNvPr id="629" name="直線コネクタ 628">
          <a:extLst>
            <a:ext uri="{FF2B5EF4-FFF2-40B4-BE49-F238E27FC236}">
              <a16:creationId xmlns:a16="http://schemas.microsoft.com/office/drawing/2014/main" id="{7DB16ECB-FB5F-4D4B-B24B-B8172E3F3815}"/>
            </a:ext>
          </a:extLst>
        </xdr:cNvPr>
        <xdr:cNvCxnSpPr/>
      </xdr:nvCxnSpPr>
      <xdr:spPr>
        <a:xfrm flipV="1">
          <a:off x="18392775" y="9648825"/>
          <a:ext cx="809625"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139700</xdr:rowOff>
    </xdr:from>
    <xdr:to>
      <xdr:col>102</xdr:col>
      <xdr:colOff>165100</xdr:colOff>
      <xdr:row>60</xdr:row>
      <xdr:rowOff>69850</xdr:rowOff>
    </xdr:to>
    <xdr:sp macro="" textlink="">
      <xdr:nvSpPr>
        <xdr:cNvPr id="630" name="楕円 629">
          <a:extLst>
            <a:ext uri="{FF2B5EF4-FFF2-40B4-BE49-F238E27FC236}">
              <a16:creationId xmlns:a16="http://schemas.microsoft.com/office/drawing/2014/main" id="{F4F1D402-DE79-42FF-BD60-D723B1440E36}"/>
            </a:ext>
          </a:extLst>
        </xdr:cNvPr>
        <xdr:cNvSpPr/>
      </xdr:nvSpPr>
      <xdr:spPr>
        <a:xfrm>
          <a:off x="17554575" y="96964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19050</xdr:rowOff>
    </xdr:from>
    <xdr:to>
      <xdr:col>107</xdr:col>
      <xdr:colOff>50800</xdr:colOff>
      <xdr:row>60</xdr:row>
      <xdr:rowOff>19050</xdr:rowOff>
    </xdr:to>
    <xdr:cxnSp macro="">
      <xdr:nvCxnSpPr>
        <xdr:cNvPr id="631" name="直線コネクタ 630">
          <a:extLst>
            <a:ext uri="{FF2B5EF4-FFF2-40B4-BE49-F238E27FC236}">
              <a16:creationId xmlns:a16="http://schemas.microsoft.com/office/drawing/2014/main" id="{947B9FF7-F834-4668-99A6-C56C2A5CBAA7}"/>
            </a:ext>
          </a:extLst>
        </xdr:cNvPr>
        <xdr:cNvCxnSpPr/>
      </xdr:nvCxnSpPr>
      <xdr:spPr>
        <a:xfrm>
          <a:off x="17602200" y="973455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118127</xdr:rowOff>
    </xdr:from>
    <xdr:ext cx="469744" cy="259045"/>
    <xdr:sp macro="" textlink="">
      <xdr:nvSpPr>
        <xdr:cNvPr id="632" name="n_1aveValue【警察施設】&#10;一人当たり面積">
          <a:extLst>
            <a:ext uri="{FF2B5EF4-FFF2-40B4-BE49-F238E27FC236}">
              <a16:creationId xmlns:a16="http://schemas.microsoft.com/office/drawing/2014/main" id="{E19E1428-848A-4859-8FA8-C08CF790D25A}"/>
            </a:ext>
          </a:extLst>
        </xdr:cNvPr>
        <xdr:cNvSpPr txBox="1"/>
      </xdr:nvSpPr>
      <xdr:spPr>
        <a:xfrm>
          <a:off x="18983402" y="1016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118127</xdr:rowOff>
    </xdr:from>
    <xdr:ext cx="469744" cy="259045"/>
    <xdr:sp macro="" textlink="">
      <xdr:nvSpPr>
        <xdr:cNvPr id="633" name="n_2aveValue【警察施設】&#10;一人当たり面積">
          <a:extLst>
            <a:ext uri="{FF2B5EF4-FFF2-40B4-BE49-F238E27FC236}">
              <a16:creationId xmlns:a16="http://schemas.microsoft.com/office/drawing/2014/main" id="{C949F355-6159-4F4A-9EFB-2C2BE91E2EDB}"/>
            </a:ext>
          </a:extLst>
        </xdr:cNvPr>
        <xdr:cNvSpPr txBox="1"/>
      </xdr:nvSpPr>
      <xdr:spPr>
        <a:xfrm>
          <a:off x="18183302" y="1016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634" name="n_3aveValue【警察施設】&#10;一人当たり面積">
          <a:extLst>
            <a:ext uri="{FF2B5EF4-FFF2-40B4-BE49-F238E27FC236}">
              <a16:creationId xmlns:a16="http://schemas.microsoft.com/office/drawing/2014/main" id="{88700F0F-5A59-4FDB-B517-2D4655254888}"/>
            </a:ext>
          </a:extLst>
        </xdr:cNvPr>
        <xdr:cNvSpPr txBox="1"/>
      </xdr:nvSpPr>
      <xdr:spPr>
        <a:xfrm>
          <a:off x="17383202" y="1019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162577</xdr:rowOff>
    </xdr:from>
    <xdr:ext cx="469744" cy="259045"/>
    <xdr:sp macro="" textlink="">
      <xdr:nvSpPr>
        <xdr:cNvPr id="635" name="n_1mainValue【警察施設】&#10;一人当たり面積">
          <a:extLst>
            <a:ext uri="{FF2B5EF4-FFF2-40B4-BE49-F238E27FC236}">
              <a16:creationId xmlns:a16="http://schemas.microsoft.com/office/drawing/2014/main" id="{7C2AEBC8-823F-4836-8B51-C51B32727C47}"/>
            </a:ext>
          </a:extLst>
        </xdr:cNvPr>
        <xdr:cNvSpPr txBox="1"/>
      </xdr:nvSpPr>
      <xdr:spPr>
        <a:xfrm>
          <a:off x="18983402"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86377</xdr:rowOff>
    </xdr:from>
    <xdr:ext cx="469744" cy="259045"/>
    <xdr:sp macro="" textlink="">
      <xdr:nvSpPr>
        <xdr:cNvPr id="636" name="n_2mainValue【警察施設】&#10;一人当たり面積">
          <a:extLst>
            <a:ext uri="{FF2B5EF4-FFF2-40B4-BE49-F238E27FC236}">
              <a16:creationId xmlns:a16="http://schemas.microsoft.com/office/drawing/2014/main" id="{E6537CF1-584B-4AD5-941F-A763591C3006}"/>
            </a:ext>
          </a:extLst>
        </xdr:cNvPr>
        <xdr:cNvSpPr txBox="1"/>
      </xdr:nvSpPr>
      <xdr:spPr>
        <a:xfrm>
          <a:off x="18183302" y="947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86377</xdr:rowOff>
    </xdr:from>
    <xdr:ext cx="469744" cy="259045"/>
    <xdr:sp macro="" textlink="">
      <xdr:nvSpPr>
        <xdr:cNvPr id="637" name="n_3mainValue【警察施設】&#10;一人当たり面積">
          <a:extLst>
            <a:ext uri="{FF2B5EF4-FFF2-40B4-BE49-F238E27FC236}">
              <a16:creationId xmlns:a16="http://schemas.microsoft.com/office/drawing/2014/main" id="{CEBE29A3-321C-4B11-9779-02D00665A4F8}"/>
            </a:ext>
          </a:extLst>
        </xdr:cNvPr>
        <xdr:cNvSpPr txBox="1"/>
      </xdr:nvSpPr>
      <xdr:spPr>
        <a:xfrm>
          <a:off x="17383202" y="947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8" name="正方形/長方形 637">
          <a:extLst>
            <a:ext uri="{FF2B5EF4-FFF2-40B4-BE49-F238E27FC236}">
              <a16:creationId xmlns:a16="http://schemas.microsoft.com/office/drawing/2014/main" id="{B78A538F-0BEE-4440-AF02-045C7C895826}"/>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39" name="正方形/長方形 638">
          <a:extLst>
            <a:ext uri="{FF2B5EF4-FFF2-40B4-BE49-F238E27FC236}">
              <a16:creationId xmlns:a16="http://schemas.microsoft.com/office/drawing/2014/main" id="{4B2A8CE5-C908-43DA-B38C-BD2F05A35786}"/>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40" name="正方形/長方形 639">
          <a:extLst>
            <a:ext uri="{FF2B5EF4-FFF2-40B4-BE49-F238E27FC236}">
              <a16:creationId xmlns:a16="http://schemas.microsoft.com/office/drawing/2014/main" id="{D2A556FA-A446-4C01-AFAE-CFCAD9113030}"/>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41" name="正方形/長方形 640">
          <a:extLst>
            <a:ext uri="{FF2B5EF4-FFF2-40B4-BE49-F238E27FC236}">
              <a16:creationId xmlns:a16="http://schemas.microsoft.com/office/drawing/2014/main" id="{80B3DC68-AAC4-4BA5-9146-11BBC981AC81}"/>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42" name="正方形/長方形 641">
          <a:extLst>
            <a:ext uri="{FF2B5EF4-FFF2-40B4-BE49-F238E27FC236}">
              <a16:creationId xmlns:a16="http://schemas.microsoft.com/office/drawing/2014/main" id="{8BAC22C0-812A-4BAF-874E-14920B451B19}"/>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3" name="正方形/長方形 642">
          <a:extLst>
            <a:ext uri="{FF2B5EF4-FFF2-40B4-BE49-F238E27FC236}">
              <a16:creationId xmlns:a16="http://schemas.microsoft.com/office/drawing/2014/main" id="{B191C340-993E-4459-AE48-FFDE99D474DB}"/>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4" name="テキスト ボックス 643">
          <a:extLst>
            <a:ext uri="{FF2B5EF4-FFF2-40B4-BE49-F238E27FC236}">
              <a16:creationId xmlns:a16="http://schemas.microsoft.com/office/drawing/2014/main" id="{E4DBFA67-631E-4F07-809B-665CA521BD2C}"/>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5" name="直線コネクタ 644">
          <a:extLst>
            <a:ext uri="{FF2B5EF4-FFF2-40B4-BE49-F238E27FC236}">
              <a16:creationId xmlns:a16="http://schemas.microsoft.com/office/drawing/2014/main" id="{EE365A9D-1CF5-49DF-BC91-54A19D4B049B}"/>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46" name="テキスト ボックス 645">
          <a:extLst>
            <a:ext uri="{FF2B5EF4-FFF2-40B4-BE49-F238E27FC236}">
              <a16:creationId xmlns:a16="http://schemas.microsoft.com/office/drawing/2014/main" id="{E1EEEA19-FCF6-4E1A-A408-4E57132C5E57}"/>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47" name="直線コネクタ 646">
          <a:extLst>
            <a:ext uri="{FF2B5EF4-FFF2-40B4-BE49-F238E27FC236}">
              <a16:creationId xmlns:a16="http://schemas.microsoft.com/office/drawing/2014/main" id="{C1F88E8A-634D-4856-84F1-B2B784164D80}"/>
            </a:ext>
          </a:extLst>
        </xdr:cNvPr>
        <xdr:cNvCxnSpPr/>
      </xdr:nvCxnSpPr>
      <xdr:spPr>
        <a:xfrm>
          <a:off x="11210925" y="1396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48" name="テキスト ボックス 647">
          <a:extLst>
            <a:ext uri="{FF2B5EF4-FFF2-40B4-BE49-F238E27FC236}">
              <a16:creationId xmlns:a16="http://schemas.microsoft.com/office/drawing/2014/main" id="{116BC92D-C5EA-4C32-949B-693A8BF9B61E}"/>
            </a:ext>
          </a:extLst>
        </xdr:cNvPr>
        <xdr:cNvSpPr txBox="1"/>
      </xdr:nvSpPr>
      <xdr:spPr>
        <a:xfrm>
          <a:off x="10845966" y="1382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49" name="直線コネクタ 648">
          <a:extLst>
            <a:ext uri="{FF2B5EF4-FFF2-40B4-BE49-F238E27FC236}">
              <a16:creationId xmlns:a16="http://schemas.microsoft.com/office/drawing/2014/main" id="{9C98154A-1BD6-4380-A465-ADBD9FEED344}"/>
            </a:ext>
          </a:extLst>
        </xdr:cNvPr>
        <xdr:cNvCxnSpPr/>
      </xdr:nvCxnSpPr>
      <xdr:spPr>
        <a:xfrm>
          <a:off x="11210925" y="1353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50" name="テキスト ボックス 649">
          <a:extLst>
            <a:ext uri="{FF2B5EF4-FFF2-40B4-BE49-F238E27FC236}">
              <a16:creationId xmlns:a16="http://schemas.microsoft.com/office/drawing/2014/main" id="{E91A8380-38E5-4A73-A90E-1CAFF9CBF675}"/>
            </a:ext>
          </a:extLst>
        </xdr:cNvPr>
        <xdr:cNvSpPr txBox="1"/>
      </xdr:nvSpPr>
      <xdr:spPr>
        <a:xfrm>
          <a:off x="10845966"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51" name="直線コネクタ 650">
          <a:extLst>
            <a:ext uri="{FF2B5EF4-FFF2-40B4-BE49-F238E27FC236}">
              <a16:creationId xmlns:a16="http://schemas.microsoft.com/office/drawing/2014/main" id="{E02203E8-7620-4418-9B66-1CDE46991C3B}"/>
            </a:ext>
          </a:extLst>
        </xdr:cNvPr>
        <xdr:cNvCxnSpPr/>
      </xdr:nvCxnSpPr>
      <xdr:spPr>
        <a:xfrm>
          <a:off x="11210925" y="1310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52" name="テキスト ボックス 651">
          <a:extLst>
            <a:ext uri="{FF2B5EF4-FFF2-40B4-BE49-F238E27FC236}">
              <a16:creationId xmlns:a16="http://schemas.microsoft.com/office/drawing/2014/main" id="{7AD9D0F0-9C07-4D14-B051-8CD4886C749A}"/>
            </a:ext>
          </a:extLst>
        </xdr:cNvPr>
        <xdr:cNvSpPr txBox="1"/>
      </xdr:nvSpPr>
      <xdr:spPr>
        <a:xfrm>
          <a:off x="10845966"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53" name="直線コネクタ 652">
          <a:extLst>
            <a:ext uri="{FF2B5EF4-FFF2-40B4-BE49-F238E27FC236}">
              <a16:creationId xmlns:a16="http://schemas.microsoft.com/office/drawing/2014/main" id="{01090A27-6AC3-468E-B985-E8607DDDE418}"/>
            </a:ext>
          </a:extLst>
        </xdr:cNvPr>
        <xdr:cNvCxnSpPr/>
      </xdr:nvCxnSpPr>
      <xdr:spPr>
        <a:xfrm>
          <a:off x="11210925" y="1266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54" name="テキスト ボックス 653">
          <a:extLst>
            <a:ext uri="{FF2B5EF4-FFF2-40B4-BE49-F238E27FC236}">
              <a16:creationId xmlns:a16="http://schemas.microsoft.com/office/drawing/2014/main" id="{5AB04EDE-7F4E-4850-BA9E-2CF8ED7CCFAF}"/>
            </a:ext>
          </a:extLst>
        </xdr:cNvPr>
        <xdr:cNvSpPr txBox="1"/>
      </xdr:nvSpPr>
      <xdr:spPr>
        <a:xfrm>
          <a:off x="10845966"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5" name="直線コネクタ 654">
          <a:extLst>
            <a:ext uri="{FF2B5EF4-FFF2-40B4-BE49-F238E27FC236}">
              <a16:creationId xmlns:a16="http://schemas.microsoft.com/office/drawing/2014/main" id="{C4679762-11A1-441E-83F4-C6EF516255EA}"/>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56" name="テキスト ボックス 655">
          <a:extLst>
            <a:ext uri="{FF2B5EF4-FFF2-40B4-BE49-F238E27FC236}">
              <a16:creationId xmlns:a16="http://schemas.microsoft.com/office/drawing/2014/main" id="{7608542D-FBDA-4BB5-8321-3C5D9F605AAD}"/>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7" name="【庁舎】&#10;有形固定資産減価償却率グラフ枠">
          <a:extLst>
            <a:ext uri="{FF2B5EF4-FFF2-40B4-BE49-F238E27FC236}">
              <a16:creationId xmlns:a16="http://schemas.microsoft.com/office/drawing/2014/main" id="{E2136232-4895-48DD-B564-7153EC0F814C}"/>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163830</xdr:rowOff>
    </xdr:from>
    <xdr:to>
      <xdr:col>85</xdr:col>
      <xdr:colOff>126364</xdr:colOff>
      <xdr:row>85</xdr:row>
      <xdr:rowOff>67818</xdr:rowOff>
    </xdr:to>
    <xdr:cxnSp macro="">
      <xdr:nvCxnSpPr>
        <xdr:cNvPr id="658" name="直線コネクタ 657">
          <a:extLst>
            <a:ext uri="{FF2B5EF4-FFF2-40B4-BE49-F238E27FC236}">
              <a16:creationId xmlns:a16="http://schemas.microsoft.com/office/drawing/2014/main" id="{228ADB7A-4C92-48B3-81D7-64D31FE579EA}"/>
            </a:ext>
          </a:extLst>
        </xdr:cNvPr>
        <xdr:cNvCxnSpPr/>
      </xdr:nvCxnSpPr>
      <xdr:spPr>
        <a:xfrm flipV="1">
          <a:off x="14695170" y="12628880"/>
          <a:ext cx="1269" cy="1199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71645</xdr:rowOff>
    </xdr:from>
    <xdr:ext cx="405111" cy="259045"/>
    <xdr:sp macro="" textlink="">
      <xdr:nvSpPr>
        <xdr:cNvPr id="659" name="【庁舎】&#10;有形固定資産減価償却率最小値テキスト">
          <a:extLst>
            <a:ext uri="{FF2B5EF4-FFF2-40B4-BE49-F238E27FC236}">
              <a16:creationId xmlns:a16="http://schemas.microsoft.com/office/drawing/2014/main" id="{DBE7C2DE-D774-4EEE-9358-EA2FA1816698}"/>
            </a:ext>
          </a:extLst>
        </xdr:cNvPr>
        <xdr:cNvSpPr txBox="1"/>
      </xdr:nvSpPr>
      <xdr:spPr>
        <a:xfrm>
          <a:off x="14744700" y="13832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67818</xdr:rowOff>
    </xdr:from>
    <xdr:to>
      <xdr:col>86</xdr:col>
      <xdr:colOff>25400</xdr:colOff>
      <xdr:row>85</xdr:row>
      <xdr:rowOff>67818</xdr:rowOff>
    </xdr:to>
    <xdr:cxnSp macro="">
      <xdr:nvCxnSpPr>
        <xdr:cNvPr id="660" name="直線コネクタ 659">
          <a:extLst>
            <a:ext uri="{FF2B5EF4-FFF2-40B4-BE49-F238E27FC236}">
              <a16:creationId xmlns:a16="http://schemas.microsoft.com/office/drawing/2014/main" id="{7FEC9E8F-7FD2-4189-9465-D24F61959249}"/>
            </a:ext>
          </a:extLst>
        </xdr:cNvPr>
        <xdr:cNvCxnSpPr/>
      </xdr:nvCxnSpPr>
      <xdr:spPr>
        <a:xfrm>
          <a:off x="14611350" y="1382826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110507</xdr:rowOff>
    </xdr:from>
    <xdr:ext cx="405111" cy="259045"/>
    <xdr:sp macro="" textlink="">
      <xdr:nvSpPr>
        <xdr:cNvPr id="661" name="【庁舎】&#10;有形固定資産減価償却率最大値テキスト">
          <a:extLst>
            <a:ext uri="{FF2B5EF4-FFF2-40B4-BE49-F238E27FC236}">
              <a16:creationId xmlns:a16="http://schemas.microsoft.com/office/drawing/2014/main" id="{D6C81C25-5548-48B6-A7A7-D2A7196AC94C}"/>
            </a:ext>
          </a:extLst>
        </xdr:cNvPr>
        <xdr:cNvSpPr txBox="1"/>
      </xdr:nvSpPr>
      <xdr:spPr>
        <a:xfrm>
          <a:off x="14744700" y="1241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662" name="直線コネクタ 661">
          <a:extLst>
            <a:ext uri="{FF2B5EF4-FFF2-40B4-BE49-F238E27FC236}">
              <a16:creationId xmlns:a16="http://schemas.microsoft.com/office/drawing/2014/main" id="{B5A4AB9C-0D6E-44A3-A309-D1E4B83BE828}"/>
            </a:ext>
          </a:extLst>
        </xdr:cNvPr>
        <xdr:cNvCxnSpPr/>
      </xdr:nvCxnSpPr>
      <xdr:spPr>
        <a:xfrm>
          <a:off x="14611350" y="126288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148607</xdr:rowOff>
    </xdr:from>
    <xdr:ext cx="405111" cy="259045"/>
    <xdr:sp macro="" textlink="">
      <xdr:nvSpPr>
        <xdr:cNvPr id="663" name="【庁舎】&#10;有形固定資産減価償却率平均値テキスト">
          <a:extLst>
            <a:ext uri="{FF2B5EF4-FFF2-40B4-BE49-F238E27FC236}">
              <a16:creationId xmlns:a16="http://schemas.microsoft.com/office/drawing/2014/main" id="{40E9EDCC-5A00-4CC2-B736-E7F13CD4261F}"/>
            </a:ext>
          </a:extLst>
        </xdr:cNvPr>
        <xdr:cNvSpPr txBox="1"/>
      </xdr:nvSpPr>
      <xdr:spPr>
        <a:xfrm>
          <a:off x="14744700" y="13099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170180</xdr:rowOff>
    </xdr:from>
    <xdr:to>
      <xdr:col>85</xdr:col>
      <xdr:colOff>177800</xdr:colOff>
      <xdr:row>81</xdr:row>
      <xdr:rowOff>100330</xdr:rowOff>
    </xdr:to>
    <xdr:sp macro="" textlink="">
      <xdr:nvSpPr>
        <xdr:cNvPr id="664" name="フローチャート: 判断 663">
          <a:extLst>
            <a:ext uri="{FF2B5EF4-FFF2-40B4-BE49-F238E27FC236}">
              <a16:creationId xmlns:a16="http://schemas.microsoft.com/office/drawing/2014/main" id="{D731EDD9-34EA-4B3A-8563-53A9FDE1D99B}"/>
            </a:ext>
          </a:extLst>
        </xdr:cNvPr>
        <xdr:cNvSpPr/>
      </xdr:nvSpPr>
      <xdr:spPr>
        <a:xfrm>
          <a:off x="14649450" y="131146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85598</xdr:rowOff>
    </xdr:from>
    <xdr:to>
      <xdr:col>81</xdr:col>
      <xdr:colOff>101600</xdr:colOff>
      <xdr:row>82</xdr:row>
      <xdr:rowOff>15748</xdr:rowOff>
    </xdr:to>
    <xdr:sp macro="" textlink="">
      <xdr:nvSpPr>
        <xdr:cNvPr id="665" name="フローチャート: 判断 664">
          <a:extLst>
            <a:ext uri="{FF2B5EF4-FFF2-40B4-BE49-F238E27FC236}">
              <a16:creationId xmlns:a16="http://schemas.microsoft.com/office/drawing/2014/main" id="{B28C5C7F-8900-426C-9F39-AD02B5BA5A94}"/>
            </a:ext>
          </a:extLst>
        </xdr:cNvPr>
        <xdr:cNvSpPr/>
      </xdr:nvSpPr>
      <xdr:spPr>
        <a:xfrm>
          <a:off x="13887450" y="1320469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35306</xdr:rowOff>
    </xdr:from>
    <xdr:to>
      <xdr:col>76</xdr:col>
      <xdr:colOff>165100</xdr:colOff>
      <xdr:row>81</xdr:row>
      <xdr:rowOff>136906</xdr:rowOff>
    </xdr:to>
    <xdr:sp macro="" textlink="">
      <xdr:nvSpPr>
        <xdr:cNvPr id="666" name="フローチャート: 判断 665">
          <a:extLst>
            <a:ext uri="{FF2B5EF4-FFF2-40B4-BE49-F238E27FC236}">
              <a16:creationId xmlns:a16="http://schemas.microsoft.com/office/drawing/2014/main" id="{9F28E09A-2ADC-4EF7-845C-5A187D81750A}"/>
            </a:ext>
          </a:extLst>
        </xdr:cNvPr>
        <xdr:cNvSpPr/>
      </xdr:nvSpPr>
      <xdr:spPr>
        <a:xfrm>
          <a:off x="13096875" y="1315123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5587</xdr:rowOff>
    </xdr:from>
    <xdr:to>
      <xdr:col>72</xdr:col>
      <xdr:colOff>38100</xdr:colOff>
      <xdr:row>80</xdr:row>
      <xdr:rowOff>107187</xdr:rowOff>
    </xdr:to>
    <xdr:sp macro="" textlink="">
      <xdr:nvSpPr>
        <xdr:cNvPr id="667" name="フローチャート: 判断 666">
          <a:extLst>
            <a:ext uri="{FF2B5EF4-FFF2-40B4-BE49-F238E27FC236}">
              <a16:creationId xmlns:a16="http://schemas.microsoft.com/office/drawing/2014/main" id="{B51008A1-3B17-4AE2-AA8D-C31A9BA3873C}"/>
            </a:ext>
          </a:extLst>
        </xdr:cNvPr>
        <xdr:cNvSpPr/>
      </xdr:nvSpPr>
      <xdr:spPr>
        <a:xfrm>
          <a:off x="12296775" y="1296276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9525BBE8-44C0-4D3B-AFFF-7B2F7194551E}"/>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3F4B9197-F425-409B-BE86-9A111B66744C}"/>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969DA756-1CF1-4491-A8F3-59CC15F227A5}"/>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2A618783-1806-4E00-BE1C-5F04B55E9028}"/>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38B2D500-357C-4B76-964B-BC4392B38FBB}"/>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119887</xdr:rowOff>
    </xdr:from>
    <xdr:to>
      <xdr:col>85</xdr:col>
      <xdr:colOff>177800</xdr:colOff>
      <xdr:row>81</xdr:row>
      <xdr:rowOff>50037</xdr:rowOff>
    </xdr:to>
    <xdr:sp macro="" textlink="">
      <xdr:nvSpPr>
        <xdr:cNvPr id="673" name="楕円 672">
          <a:extLst>
            <a:ext uri="{FF2B5EF4-FFF2-40B4-BE49-F238E27FC236}">
              <a16:creationId xmlns:a16="http://schemas.microsoft.com/office/drawing/2014/main" id="{63D0BBB0-0BBA-4C17-BF59-A977922BFC77}"/>
            </a:ext>
          </a:extLst>
        </xdr:cNvPr>
        <xdr:cNvSpPr/>
      </xdr:nvSpPr>
      <xdr:spPr>
        <a:xfrm>
          <a:off x="14649450" y="1307706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142764</xdr:rowOff>
    </xdr:from>
    <xdr:ext cx="405111" cy="259045"/>
    <xdr:sp macro="" textlink="">
      <xdr:nvSpPr>
        <xdr:cNvPr id="674" name="【庁舎】&#10;有形固定資産減価償却率該当値テキスト">
          <a:extLst>
            <a:ext uri="{FF2B5EF4-FFF2-40B4-BE49-F238E27FC236}">
              <a16:creationId xmlns:a16="http://schemas.microsoft.com/office/drawing/2014/main" id="{1F4FCF67-34AC-4EE0-8C41-0307C3E733B6}"/>
            </a:ext>
          </a:extLst>
        </xdr:cNvPr>
        <xdr:cNvSpPr txBox="1"/>
      </xdr:nvSpPr>
      <xdr:spPr>
        <a:xfrm>
          <a:off x="14744700" y="1293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92456</xdr:rowOff>
    </xdr:from>
    <xdr:to>
      <xdr:col>81</xdr:col>
      <xdr:colOff>101600</xdr:colOff>
      <xdr:row>81</xdr:row>
      <xdr:rowOff>22606</xdr:rowOff>
    </xdr:to>
    <xdr:sp macro="" textlink="">
      <xdr:nvSpPr>
        <xdr:cNvPr id="675" name="楕円 674">
          <a:extLst>
            <a:ext uri="{FF2B5EF4-FFF2-40B4-BE49-F238E27FC236}">
              <a16:creationId xmlns:a16="http://schemas.microsoft.com/office/drawing/2014/main" id="{C543165B-A366-4D22-BD6E-861CCA24C0A2}"/>
            </a:ext>
          </a:extLst>
        </xdr:cNvPr>
        <xdr:cNvSpPr/>
      </xdr:nvSpPr>
      <xdr:spPr>
        <a:xfrm>
          <a:off x="13887450" y="1304645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143256</xdr:rowOff>
    </xdr:from>
    <xdr:to>
      <xdr:col>85</xdr:col>
      <xdr:colOff>127000</xdr:colOff>
      <xdr:row>80</xdr:row>
      <xdr:rowOff>170687</xdr:rowOff>
    </xdr:to>
    <xdr:cxnSp macro="">
      <xdr:nvCxnSpPr>
        <xdr:cNvPr id="676" name="直線コネクタ 675">
          <a:extLst>
            <a:ext uri="{FF2B5EF4-FFF2-40B4-BE49-F238E27FC236}">
              <a16:creationId xmlns:a16="http://schemas.microsoft.com/office/drawing/2014/main" id="{7AEAC38C-FCF1-4140-83F7-C284FFBCCA9E}"/>
            </a:ext>
          </a:extLst>
        </xdr:cNvPr>
        <xdr:cNvCxnSpPr/>
      </xdr:nvCxnSpPr>
      <xdr:spPr>
        <a:xfrm>
          <a:off x="13935075" y="13094081"/>
          <a:ext cx="762000" cy="2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78739</xdr:rowOff>
    </xdr:from>
    <xdr:to>
      <xdr:col>76</xdr:col>
      <xdr:colOff>165100</xdr:colOff>
      <xdr:row>81</xdr:row>
      <xdr:rowOff>8889</xdr:rowOff>
    </xdr:to>
    <xdr:sp macro="" textlink="">
      <xdr:nvSpPr>
        <xdr:cNvPr id="677" name="楕円 676">
          <a:extLst>
            <a:ext uri="{FF2B5EF4-FFF2-40B4-BE49-F238E27FC236}">
              <a16:creationId xmlns:a16="http://schemas.microsoft.com/office/drawing/2014/main" id="{9A8E646D-8673-4631-B486-D94E0E45C10F}"/>
            </a:ext>
          </a:extLst>
        </xdr:cNvPr>
        <xdr:cNvSpPr/>
      </xdr:nvSpPr>
      <xdr:spPr>
        <a:xfrm>
          <a:off x="13096875" y="130327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129539</xdr:rowOff>
    </xdr:from>
    <xdr:to>
      <xdr:col>81</xdr:col>
      <xdr:colOff>50800</xdr:colOff>
      <xdr:row>80</xdr:row>
      <xdr:rowOff>143256</xdr:rowOff>
    </xdr:to>
    <xdr:cxnSp macro="">
      <xdr:nvCxnSpPr>
        <xdr:cNvPr id="678" name="直線コネクタ 677">
          <a:extLst>
            <a:ext uri="{FF2B5EF4-FFF2-40B4-BE49-F238E27FC236}">
              <a16:creationId xmlns:a16="http://schemas.microsoft.com/office/drawing/2014/main" id="{B64D11A6-7645-4BB0-A3DA-BE36B20104CA}"/>
            </a:ext>
          </a:extLst>
        </xdr:cNvPr>
        <xdr:cNvCxnSpPr/>
      </xdr:nvCxnSpPr>
      <xdr:spPr>
        <a:xfrm>
          <a:off x="13144500" y="13080364"/>
          <a:ext cx="790575"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167894</xdr:rowOff>
    </xdr:from>
    <xdr:to>
      <xdr:col>72</xdr:col>
      <xdr:colOff>38100</xdr:colOff>
      <xdr:row>80</xdr:row>
      <xdr:rowOff>98044</xdr:rowOff>
    </xdr:to>
    <xdr:sp macro="" textlink="">
      <xdr:nvSpPr>
        <xdr:cNvPr id="679" name="楕円 678">
          <a:extLst>
            <a:ext uri="{FF2B5EF4-FFF2-40B4-BE49-F238E27FC236}">
              <a16:creationId xmlns:a16="http://schemas.microsoft.com/office/drawing/2014/main" id="{5AC9809C-EFCC-4995-89EC-EAB8EEB63345}"/>
            </a:ext>
          </a:extLst>
        </xdr:cNvPr>
        <xdr:cNvSpPr/>
      </xdr:nvSpPr>
      <xdr:spPr>
        <a:xfrm>
          <a:off x="12296775" y="1295679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47244</xdr:rowOff>
    </xdr:from>
    <xdr:to>
      <xdr:col>76</xdr:col>
      <xdr:colOff>114300</xdr:colOff>
      <xdr:row>80</xdr:row>
      <xdr:rowOff>129539</xdr:rowOff>
    </xdr:to>
    <xdr:cxnSp macro="">
      <xdr:nvCxnSpPr>
        <xdr:cNvPr id="680" name="直線コネクタ 679">
          <a:extLst>
            <a:ext uri="{FF2B5EF4-FFF2-40B4-BE49-F238E27FC236}">
              <a16:creationId xmlns:a16="http://schemas.microsoft.com/office/drawing/2014/main" id="{A42A37D9-083B-4AD4-9FE2-DD78BDB0BFEE}"/>
            </a:ext>
          </a:extLst>
        </xdr:cNvPr>
        <xdr:cNvCxnSpPr/>
      </xdr:nvCxnSpPr>
      <xdr:spPr>
        <a:xfrm>
          <a:off x="12344400" y="13004419"/>
          <a:ext cx="800100" cy="7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6875</xdr:rowOff>
    </xdr:from>
    <xdr:ext cx="405111" cy="259045"/>
    <xdr:sp macro="" textlink="">
      <xdr:nvSpPr>
        <xdr:cNvPr id="681" name="n_1aveValue【庁舎】&#10;有形固定資産減価償却率">
          <a:extLst>
            <a:ext uri="{FF2B5EF4-FFF2-40B4-BE49-F238E27FC236}">
              <a16:creationId xmlns:a16="http://schemas.microsoft.com/office/drawing/2014/main" id="{4A68EB06-7876-4FA7-B44F-BFB89EE3B6C3}"/>
            </a:ext>
          </a:extLst>
        </xdr:cNvPr>
        <xdr:cNvSpPr txBox="1"/>
      </xdr:nvSpPr>
      <xdr:spPr>
        <a:xfrm>
          <a:off x="13745219" y="13287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128033</xdr:rowOff>
    </xdr:from>
    <xdr:ext cx="405111" cy="259045"/>
    <xdr:sp macro="" textlink="">
      <xdr:nvSpPr>
        <xdr:cNvPr id="682" name="n_2aveValue【庁舎】&#10;有形固定資産減価償却率">
          <a:extLst>
            <a:ext uri="{FF2B5EF4-FFF2-40B4-BE49-F238E27FC236}">
              <a16:creationId xmlns:a16="http://schemas.microsoft.com/office/drawing/2014/main" id="{7406BB0F-2497-4421-913E-7B69F26BA786}"/>
            </a:ext>
          </a:extLst>
        </xdr:cNvPr>
        <xdr:cNvSpPr txBox="1"/>
      </xdr:nvSpPr>
      <xdr:spPr>
        <a:xfrm>
          <a:off x="12964169" y="1324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98314</xdr:rowOff>
    </xdr:from>
    <xdr:ext cx="405111" cy="259045"/>
    <xdr:sp macro="" textlink="">
      <xdr:nvSpPr>
        <xdr:cNvPr id="683" name="n_3aveValue【庁舎】&#10;有形固定資産減価償却率">
          <a:extLst>
            <a:ext uri="{FF2B5EF4-FFF2-40B4-BE49-F238E27FC236}">
              <a16:creationId xmlns:a16="http://schemas.microsoft.com/office/drawing/2014/main" id="{6F32EB7F-F577-47C5-97B0-5923C5D67A9C}"/>
            </a:ext>
          </a:extLst>
        </xdr:cNvPr>
        <xdr:cNvSpPr txBox="1"/>
      </xdr:nvSpPr>
      <xdr:spPr>
        <a:xfrm>
          <a:off x="12164069" y="13052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39133</xdr:rowOff>
    </xdr:from>
    <xdr:ext cx="405111" cy="259045"/>
    <xdr:sp macro="" textlink="">
      <xdr:nvSpPr>
        <xdr:cNvPr id="684" name="n_1mainValue【庁舎】&#10;有形固定資産減価償却率">
          <a:extLst>
            <a:ext uri="{FF2B5EF4-FFF2-40B4-BE49-F238E27FC236}">
              <a16:creationId xmlns:a16="http://schemas.microsoft.com/office/drawing/2014/main" id="{4A656C09-7430-4D61-8157-B1DA7D5B986D}"/>
            </a:ext>
          </a:extLst>
        </xdr:cNvPr>
        <xdr:cNvSpPr txBox="1"/>
      </xdr:nvSpPr>
      <xdr:spPr>
        <a:xfrm>
          <a:off x="13745219" y="128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25416</xdr:rowOff>
    </xdr:from>
    <xdr:ext cx="405111" cy="259045"/>
    <xdr:sp macro="" textlink="">
      <xdr:nvSpPr>
        <xdr:cNvPr id="685" name="n_2mainValue【庁舎】&#10;有形固定資産減価償却率">
          <a:extLst>
            <a:ext uri="{FF2B5EF4-FFF2-40B4-BE49-F238E27FC236}">
              <a16:creationId xmlns:a16="http://schemas.microsoft.com/office/drawing/2014/main" id="{628866AC-1419-48B5-A9FE-3468997BA665}"/>
            </a:ext>
          </a:extLst>
        </xdr:cNvPr>
        <xdr:cNvSpPr txBox="1"/>
      </xdr:nvSpPr>
      <xdr:spPr>
        <a:xfrm>
          <a:off x="12964169" y="12820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114571</xdr:rowOff>
    </xdr:from>
    <xdr:ext cx="405111" cy="259045"/>
    <xdr:sp macro="" textlink="">
      <xdr:nvSpPr>
        <xdr:cNvPr id="686" name="n_3mainValue【庁舎】&#10;有形固定資産減価償却率">
          <a:extLst>
            <a:ext uri="{FF2B5EF4-FFF2-40B4-BE49-F238E27FC236}">
              <a16:creationId xmlns:a16="http://schemas.microsoft.com/office/drawing/2014/main" id="{9D3DF6AD-A36C-4172-AFB2-F779D2CEF0DF}"/>
            </a:ext>
          </a:extLst>
        </xdr:cNvPr>
        <xdr:cNvSpPr txBox="1"/>
      </xdr:nvSpPr>
      <xdr:spPr>
        <a:xfrm>
          <a:off x="12164069" y="12744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a:extLst>
            <a:ext uri="{FF2B5EF4-FFF2-40B4-BE49-F238E27FC236}">
              <a16:creationId xmlns:a16="http://schemas.microsoft.com/office/drawing/2014/main" id="{D65B7CE0-008A-462B-A28B-31FD5DB22038}"/>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88" name="正方形/長方形 687">
          <a:extLst>
            <a:ext uri="{FF2B5EF4-FFF2-40B4-BE49-F238E27FC236}">
              <a16:creationId xmlns:a16="http://schemas.microsoft.com/office/drawing/2014/main" id="{8FB5EC0F-DA62-4A1C-989A-C0AE757A9F56}"/>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89" name="正方形/長方形 688">
          <a:extLst>
            <a:ext uri="{FF2B5EF4-FFF2-40B4-BE49-F238E27FC236}">
              <a16:creationId xmlns:a16="http://schemas.microsoft.com/office/drawing/2014/main" id="{51117FD5-23BA-4C15-BB8E-1C91092B2AAF}"/>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90" name="正方形/長方形 689">
          <a:extLst>
            <a:ext uri="{FF2B5EF4-FFF2-40B4-BE49-F238E27FC236}">
              <a16:creationId xmlns:a16="http://schemas.microsoft.com/office/drawing/2014/main" id="{79782FAF-6D33-434F-8E56-518AB6E99875}"/>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91" name="正方形/長方形 690">
          <a:extLst>
            <a:ext uri="{FF2B5EF4-FFF2-40B4-BE49-F238E27FC236}">
              <a16:creationId xmlns:a16="http://schemas.microsoft.com/office/drawing/2014/main" id="{F3037A91-EDD7-46B9-BB07-1CCF594AFBEB}"/>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E2FCE303-14F5-4373-A18D-0FC7C0054563}"/>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B2276365-104F-4B7F-808B-E6CBCDF64431}"/>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5D9F88A3-DD54-4CBC-B4E8-6FD6310B5C53}"/>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95" name="テキスト ボックス 694">
          <a:extLst>
            <a:ext uri="{FF2B5EF4-FFF2-40B4-BE49-F238E27FC236}">
              <a16:creationId xmlns:a16="http://schemas.microsoft.com/office/drawing/2014/main" id="{46354BD2-FDC7-45EC-B64A-FBC402359328}"/>
            </a:ext>
          </a:extLst>
        </xdr:cNvPr>
        <xdr:cNvSpPr txBox="1"/>
      </xdr:nvSpPr>
      <xdr:spPr>
        <a:xfrm>
          <a:off x="160523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a:extLst>
            <a:ext uri="{FF2B5EF4-FFF2-40B4-BE49-F238E27FC236}">
              <a16:creationId xmlns:a16="http://schemas.microsoft.com/office/drawing/2014/main" id="{597E5214-2819-4303-83B9-60BBBDC9A3D5}"/>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a:extLst>
            <a:ext uri="{FF2B5EF4-FFF2-40B4-BE49-F238E27FC236}">
              <a16:creationId xmlns:a16="http://schemas.microsoft.com/office/drawing/2014/main" id="{B5996383-684C-429F-8B8F-FD74AF27F36A}"/>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a:extLst>
            <a:ext uri="{FF2B5EF4-FFF2-40B4-BE49-F238E27FC236}">
              <a16:creationId xmlns:a16="http://schemas.microsoft.com/office/drawing/2014/main" id="{5B4B1CDE-8852-4994-90CA-49F54C2ED879}"/>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a:extLst>
            <a:ext uri="{FF2B5EF4-FFF2-40B4-BE49-F238E27FC236}">
              <a16:creationId xmlns:a16="http://schemas.microsoft.com/office/drawing/2014/main" id="{C7F7E6AC-467F-4276-9B64-A58F79CA49D5}"/>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a:extLst>
            <a:ext uri="{FF2B5EF4-FFF2-40B4-BE49-F238E27FC236}">
              <a16:creationId xmlns:a16="http://schemas.microsoft.com/office/drawing/2014/main" id="{D6930232-4588-471B-8764-FBF53D5F7C5F}"/>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a:extLst>
            <a:ext uri="{FF2B5EF4-FFF2-40B4-BE49-F238E27FC236}">
              <a16:creationId xmlns:a16="http://schemas.microsoft.com/office/drawing/2014/main" id="{57A76A47-BA77-4A9F-AFF5-796B34165FCA}"/>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a:extLst>
            <a:ext uri="{FF2B5EF4-FFF2-40B4-BE49-F238E27FC236}">
              <a16:creationId xmlns:a16="http://schemas.microsoft.com/office/drawing/2014/main" id="{CC237FEB-2E24-48FF-AAA2-5D028167BFB6}"/>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a:extLst>
            <a:ext uri="{FF2B5EF4-FFF2-40B4-BE49-F238E27FC236}">
              <a16:creationId xmlns:a16="http://schemas.microsoft.com/office/drawing/2014/main" id="{7D05CF4D-1E88-4F01-8D2C-989C1E960694}"/>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a:extLst>
            <a:ext uri="{FF2B5EF4-FFF2-40B4-BE49-F238E27FC236}">
              <a16:creationId xmlns:a16="http://schemas.microsoft.com/office/drawing/2014/main" id="{68F51F59-7041-45B9-9828-47951A26064A}"/>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a:extLst>
            <a:ext uri="{FF2B5EF4-FFF2-40B4-BE49-F238E27FC236}">
              <a16:creationId xmlns:a16="http://schemas.microsoft.com/office/drawing/2014/main" id="{9F749F72-F58B-4805-A51A-C4905F003529}"/>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1F1121CE-80BA-41A5-AEAA-A7892B362702}"/>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DE323713-0BF6-4975-957F-885D2BBC7D55}"/>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庁舎】&#10;一人当たり面積グラフ枠">
          <a:extLst>
            <a:ext uri="{FF2B5EF4-FFF2-40B4-BE49-F238E27FC236}">
              <a16:creationId xmlns:a16="http://schemas.microsoft.com/office/drawing/2014/main" id="{D7783C10-659F-42A9-ACA5-C9C879E90B93}"/>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19050</xdr:rowOff>
    </xdr:from>
    <xdr:to>
      <xdr:col>116</xdr:col>
      <xdr:colOff>62864</xdr:colOff>
      <xdr:row>85</xdr:row>
      <xdr:rowOff>82550</xdr:rowOff>
    </xdr:to>
    <xdr:cxnSp macro="">
      <xdr:nvCxnSpPr>
        <xdr:cNvPr id="709" name="直線コネクタ 708">
          <a:extLst>
            <a:ext uri="{FF2B5EF4-FFF2-40B4-BE49-F238E27FC236}">
              <a16:creationId xmlns:a16="http://schemas.microsoft.com/office/drawing/2014/main" id="{F40D36D7-D15E-4B19-A568-0DA31F0A0A59}"/>
            </a:ext>
          </a:extLst>
        </xdr:cNvPr>
        <xdr:cNvCxnSpPr/>
      </xdr:nvCxnSpPr>
      <xdr:spPr>
        <a:xfrm flipV="1">
          <a:off x="19952970" y="12487275"/>
          <a:ext cx="1269"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86377</xdr:rowOff>
    </xdr:from>
    <xdr:ext cx="469744" cy="259045"/>
    <xdr:sp macro="" textlink="">
      <xdr:nvSpPr>
        <xdr:cNvPr id="710" name="【庁舎】&#10;一人当たり面積最小値テキスト">
          <a:extLst>
            <a:ext uri="{FF2B5EF4-FFF2-40B4-BE49-F238E27FC236}">
              <a16:creationId xmlns:a16="http://schemas.microsoft.com/office/drawing/2014/main" id="{DBFA4B88-BE59-4121-B05A-E903BC21FC93}"/>
            </a:ext>
          </a:extLst>
        </xdr:cNvPr>
        <xdr:cNvSpPr txBox="1"/>
      </xdr:nvSpPr>
      <xdr:spPr>
        <a:xfrm>
          <a:off x="20002500"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82550</xdr:rowOff>
    </xdr:from>
    <xdr:to>
      <xdr:col>116</xdr:col>
      <xdr:colOff>152400</xdr:colOff>
      <xdr:row>85</xdr:row>
      <xdr:rowOff>82550</xdr:rowOff>
    </xdr:to>
    <xdr:cxnSp macro="">
      <xdr:nvCxnSpPr>
        <xdr:cNvPr id="711" name="直線コネクタ 710">
          <a:extLst>
            <a:ext uri="{FF2B5EF4-FFF2-40B4-BE49-F238E27FC236}">
              <a16:creationId xmlns:a16="http://schemas.microsoft.com/office/drawing/2014/main" id="{1689C2EE-B803-4EB9-92AA-FE85100ACDD9}"/>
            </a:ext>
          </a:extLst>
        </xdr:cNvPr>
        <xdr:cNvCxnSpPr/>
      </xdr:nvCxnSpPr>
      <xdr:spPr>
        <a:xfrm>
          <a:off x="19878675" y="138493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137177</xdr:rowOff>
    </xdr:from>
    <xdr:ext cx="469744" cy="259045"/>
    <xdr:sp macro="" textlink="">
      <xdr:nvSpPr>
        <xdr:cNvPr id="712" name="【庁舎】&#10;一人当たり面積最大値テキスト">
          <a:extLst>
            <a:ext uri="{FF2B5EF4-FFF2-40B4-BE49-F238E27FC236}">
              <a16:creationId xmlns:a16="http://schemas.microsoft.com/office/drawing/2014/main" id="{2D5D035E-E837-414E-BDC0-2001FE5C54B8}"/>
            </a:ext>
          </a:extLst>
        </xdr:cNvPr>
        <xdr:cNvSpPr txBox="1"/>
      </xdr:nvSpPr>
      <xdr:spPr>
        <a:xfrm>
          <a:off x="20002500" y="1228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13" name="直線コネクタ 712">
          <a:extLst>
            <a:ext uri="{FF2B5EF4-FFF2-40B4-BE49-F238E27FC236}">
              <a16:creationId xmlns:a16="http://schemas.microsoft.com/office/drawing/2014/main" id="{CA050823-9FEE-4829-8787-47E836D3BD75}"/>
            </a:ext>
          </a:extLst>
        </xdr:cNvPr>
        <xdr:cNvCxnSpPr/>
      </xdr:nvCxnSpPr>
      <xdr:spPr>
        <a:xfrm>
          <a:off x="19878675" y="124872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10177</xdr:rowOff>
    </xdr:from>
    <xdr:ext cx="469744" cy="259045"/>
    <xdr:sp macro="" textlink="">
      <xdr:nvSpPr>
        <xdr:cNvPr id="714" name="【庁舎】&#10;一人当たり面積平均値テキスト">
          <a:extLst>
            <a:ext uri="{FF2B5EF4-FFF2-40B4-BE49-F238E27FC236}">
              <a16:creationId xmlns:a16="http://schemas.microsoft.com/office/drawing/2014/main" id="{405B0E61-C878-4EE1-9093-27620A798640}"/>
            </a:ext>
          </a:extLst>
        </xdr:cNvPr>
        <xdr:cNvSpPr txBox="1"/>
      </xdr:nvSpPr>
      <xdr:spPr>
        <a:xfrm>
          <a:off x="20002500" y="13446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715" name="フローチャート: 判断 714">
          <a:extLst>
            <a:ext uri="{FF2B5EF4-FFF2-40B4-BE49-F238E27FC236}">
              <a16:creationId xmlns:a16="http://schemas.microsoft.com/office/drawing/2014/main" id="{A0ECFCCA-230D-4DEC-A460-8EF0A5BE1865}"/>
            </a:ext>
          </a:extLst>
        </xdr:cNvPr>
        <xdr:cNvSpPr/>
      </xdr:nvSpPr>
      <xdr:spPr>
        <a:xfrm>
          <a:off x="19897725" y="134683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16" name="フローチャート: 判断 715">
          <a:extLst>
            <a:ext uri="{FF2B5EF4-FFF2-40B4-BE49-F238E27FC236}">
              <a16:creationId xmlns:a16="http://schemas.microsoft.com/office/drawing/2014/main" id="{BBAE60C0-C60E-471B-ACEF-58AD60E3AAB7}"/>
            </a:ext>
          </a:extLst>
        </xdr:cNvPr>
        <xdr:cNvSpPr/>
      </xdr:nvSpPr>
      <xdr:spPr>
        <a:xfrm>
          <a:off x="19154775" y="134874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717" name="フローチャート: 判断 716">
          <a:extLst>
            <a:ext uri="{FF2B5EF4-FFF2-40B4-BE49-F238E27FC236}">
              <a16:creationId xmlns:a16="http://schemas.microsoft.com/office/drawing/2014/main" id="{82A4FFBC-D15B-4585-8A4B-7B1835141A7C}"/>
            </a:ext>
          </a:extLst>
        </xdr:cNvPr>
        <xdr:cNvSpPr/>
      </xdr:nvSpPr>
      <xdr:spPr>
        <a:xfrm>
          <a:off x="18345150" y="134969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19050</xdr:rowOff>
    </xdr:from>
    <xdr:to>
      <xdr:col>102</xdr:col>
      <xdr:colOff>165100</xdr:colOff>
      <xdr:row>83</xdr:row>
      <xdr:rowOff>120650</xdr:rowOff>
    </xdr:to>
    <xdr:sp macro="" textlink="">
      <xdr:nvSpPr>
        <xdr:cNvPr id="718" name="フローチャート: 判断 717">
          <a:extLst>
            <a:ext uri="{FF2B5EF4-FFF2-40B4-BE49-F238E27FC236}">
              <a16:creationId xmlns:a16="http://schemas.microsoft.com/office/drawing/2014/main" id="{E467EF97-9368-47D1-94EA-330261C5CCF8}"/>
            </a:ext>
          </a:extLst>
        </xdr:cNvPr>
        <xdr:cNvSpPr/>
      </xdr:nvSpPr>
      <xdr:spPr>
        <a:xfrm>
          <a:off x="17554575" y="134588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D1D2A8D-BBF6-4F69-B936-184323ED2AD4}"/>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E2637E03-C5EE-42C4-A389-6286DD4B1766}"/>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D0900A35-2400-4976-95B7-1719B6D08808}"/>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AD105FD9-0A08-481A-A0EA-BAEA4608F166}"/>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9D9782DA-4C18-4CA5-B856-CCFE636E745B}"/>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82550</xdr:rowOff>
    </xdr:from>
    <xdr:to>
      <xdr:col>116</xdr:col>
      <xdr:colOff>114300</xdr:colOff>
      <xdr:row>80</xdr:row>
      <xdr:rowOff>12700</xdr:rowOff>
    </xdr:to>
    <xdr:sp macro="" textlink="">
      <xdr:nvSpPr>
        <xdr:cNvPr id="724" name="楕円 723">
          <a:extLst>
            <a:ext uri="{FF2B5EF4-FFF2-40B4-BE49-F238E27FC236}">
              <a16:creationId xmlns:a16="http://schemas.microsoft.com/office/drawing/2014/main" id="{9439F8F7-9C6F-4A1C-A5C7-024985535066}"/>
            </a:ext>
          </a:extLst>
        </xdr:cNvPr>
        <xdr:cNvSpPr/>
      </xdr:nvSpPr>
      <xdr:spPr>
        <a:xfrm>
          <a:off x="19897725" y="128778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105427</xdr:rowOff>
    </xdr:from>
    <xdr:ext cx="469744" cy="259045"/>
    <xdr:sp macro="" textlink="">
      <xdr:nvSpPr>
        <xdr:cNvPr id="725" name="【庁舎】&#10;一人当たり面積該当値テキスト">
          <a:extLst>
            <a:ext uri="{FF2B5EF4-FFF2-40B4-BE49-F238E27FC236}">
              <a16:creationId xmlns:a16="http://schemas.microsoft.com/office/drawing/2014/main" id="{BD9617A5-73D4-48CD-95F4-CA1A7B305DE2}"/>
            </a:ext>
          </a:extLst>
        </xdr:cNvPr>
        <xdr:cNvSpPr txBox="1"/>
      </xdr:nvSpPr>
      <xdr:spPr>
        <a:xfrm>
          <a:off x="20002500" y="1273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57150</xdr:rowOff>
    </xdr:from>
    <xdr:to>
      <xdr:col>112</xdr:col>
      <xdr:colOff>38100</xdr:colOff>
      <xdr:row>79</xdr:row>
      <xdr:rowOff>158750</xdr:rowOff>
    </xdr:to>
    <xdr:sp macro="" textlink="">
      <xdr:nvSpPr>
        <xdr:cNvPr id="726" name="楕円 725">
          <a:extLst>
            <a:ext uri="{FF2B5EF4-FFF2-40B4-BE49-F238E27FC236}">
              <a16:creationId xmlns:a16="http://schemas.microsoft.com/office/drawing/2014/main" id="{FCCB3F2A-03B7-4AC5-A09B-65BA30659C4E}"/>
            </a:ext>
          </a:extLst>
        </xdr:cNvPr>
        <xdr:cNvSpPr/>
      </xdr:nvSpPr>
      <xdr:spPr>
        <a:xfrm>
          <a:off x="19154775" y="1284922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107950</xdr:rowOff>
    </xdr:from>
    <xdr:to>
      <xdr:col>116</xdr:col>
      <xdr:colOff>63500</xdr:colOff>
      <xdr:row>79</xdr:row>
      <xdr:rowOff>133350</xdr:rowOff>
    </xdr:to>
    <xdr:cxnSp macro="">
      <xdr:nvCxnSpPr>
        <xdr:cNvPr id="727" name="直線コネクタ 726">
          <a:extLst>
            <a:ext uri="{FF2B5EF4-FFF2-40B4-BE49-F238E27FC236}">
              <a16:creationId xmlns:a16="http://schemas.microsoft.com/office/drawing/2014/main" id="{118178FB-2340-4402-8A07-3A935D92915C}"/>
            </a:ext>
          </a:extLst>
        </xdr:cNvPr>
        <xdr:cNvCxnSpPr/>
      </xdr:nvCxnSpPr>
      <xdr:spPr>
        <a:xfrm>
          <a:off x="19202400" y="12896850"/>
          <a:ext cx="75247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95250</xdr:rowOff>
    </xdr:from>
    <xdr:to>
      <xdr:col>107</xdr:col>
      <xdr:colOff>101600</xdr:colOff>
      <xdr:row>80</xdr:row>
      <xdr:rowOff>25400</xdr:rowOff>
    </xdr:to>
    <xdr:sp macro="" textlink="">
      <xdr:nvSpPr>
        <xdr:cNvPr id="728" name="楕円 727">
          <a:extLst>
            <a:ext uri="{FF2B5EF4-FFF2-40B4-BE49-F238E27FC236}">
              <a16:creationId xmlns:a16="http://schemas.microsoft.com/office/drawing/2014/main" id="{1EB164A4-98DE-4636-89DC-979FD900AF60}"/>
            </a:ext>
          </a:extLst>
        </xdr:cNvPr>
        <xdr:cNvSpPr/>
      </xdr:nvSpPr>
      <xdr:spPr>
        <a:xfrm>
          <a:off x="18345150" y="128873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107950</xdr:rowOff>
    </xdr:from>
    <xdr:to>
      <xdr:col>111</xdr:col>
      <xdr:colOff>177800</xdr:colOff>
      <xdr:row>79</xdr:row>
      <xdr:rowOff>146050</xdr:rowOff>
    </xdr:to>
    <xdr:cxnSp macro="">
      <xdr:nvCxnSpPr>
        <xdr:cNvPr id="729" name="直線コネクタ 728">
          <a:extLst>
            <a:ext uri="{FF2B5EF4-FFF2-40B4-BE49-F238E27FC236}">
              <a16:creationId xmlns:a16="http://schemas.microsoft.com/office/drawing/2014/main" id="{F7566600-44B6-474F-8AF5-7CC58944D2E3}"/>
            </a:ext>
          </a:extLst>
        </xdr:cNvPr>
        <xdr:cNvCxnSpPr/>
      </xdr:nvCxnSpPr>
      <xdr:spPr>
        <a:xfrm flipV="1">
          <a:off x="18392775" y="12896850"/>
          <a:ext cx="8096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120650</xdr:rowOff>
    </xdr:from>
    <xdr:to>
      <xdr:col>102</xdr:col>
      <xdr:colOff>165100</xdr:colOff>
      <xdr:row>80</xdr:row>
      <xdr:rowOff>50800</xdr:rowOff>
    </xdr:to>
    <xdr:sp macro="" textlink="">
      <xdr:nvSpPr>
        <xdr:cNvPr id="730" name="楕円 729">
          <a:extLst>
            <a:ext uri="{FF2B5EF4-FFF2-40B4-BE49-F238E27FC236}">
              <a16:creationId xmlns:a16="http://schemas.microsoft.com/office/drawing/2014/main" id="{2F351ADA-B423-4A19-9156-A62CE4259B5D}"/>
            </a:ext>
          </a:extLst>
        </xdr:cNvPr>
        <xdr:cNvSpPr/>
      </xdr:nvSpPr>
      <xdr:spPr>
        <a:xfrm>
          <a:off x="17554575" y="129159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146050</xdr:rowOff>
    </xdr:from>
    <xdr:to>
      <xdr:col>107</xdr:col>
      <xdr:colOff>50800</xdr:colOff>
      <xdr:row>80</xdr:row>
      <xdr:rowOff>0</xdr:rowOff>
    </xdr:to>
    <xdr:cxnSp macro="">
      <xdr:nvCxnSpPr>
        <xdr:cNvPr id="731" name="直線コネクタ 730">
          <a:extLst>
            <a:ext uri="{FF2B5EF4-FFF2-40B4-BE49-F238E27FC236}">
              <a16:creationId xmlns:a16="http://schemas.microsoft.com/office/drawing/2014/main" id="{C0FC69BB-8EAF-4B03-B78A-48B92354071C}"/>
            </a:ext>
          </a:extLst>
        </xdr:cNvPr>
        <xdr:cNvCxnSpPr/>
      </xdr:nvCxnSpPr>
      <xdr:spPr>
        <a:xfrm flipV="1">
          <a:off x="17602200" y="12934950"/>
          <a:ext cx="7905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732" name="n_1aveValue【庁舎】&#10;一人当たり面積">
          <a:extLst>
            <a:ext uri="{FF2B5EF4-FFF2-40B4-BE49-F238E27FC236}">
              <a16:creationId xmlns:a16="http://schemas.microsoft.com/office/drawing/2014/main" id="{107A8CD7-E6E2-445B-A817-EE6BDF6919CF}"/>
            </a:ext>
          </a:extLst>
        </xdr:cNvPr>
        <xdr:cNvSpPr txBox="1"/>
      </xdr:nvSpPr>
      <xdr:spPr>
        <a:xfrm>
          <a:off x="18983402" y="1358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149877</xdr:rowOff>
    </xdr:from>
    <xdr:ext cx="469744" cy="259045"/>
    <xdr:sp macro="" textlink="">
      <xdr:nvSpPr>
        <xdr:cNvPr id="733" name="n_2aveValue【庁舎】&#10;一人当たり面積">
          <a:extLst>
            <a:ext uri="{FF2B5EF4-FFF2-40B4-BE49-F238E27FC236}">
              <a16:creationId xmlns:a16="http://schemas.microsoft.com/office/drawing/2014/main" id="{562F8AB3-0721-4D49-9D37-E7A25EA937B1}"/>
            </a:ext>
          </a:extLst>
        </xdr:cNvPr>
        <xdr:cNvSpPr txBox="1"/>
      </xdr:nvSpPr>
      <xdr:spPr>
        <a:xfrm>
          <a:off x="18183302" y="1358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111777</xdr:rowOff>
    </xdr:from>
    <xdr:ext cx="469744" cy="259045"/>
    <xdr:sp macro="" textlink="">
      <xdr:nvSpPr>
        <xdr:cNvPr id="734" name="n_3aveValue【庁舎】&#10;一人当たり面積">
          <a:extLst>
            <a:ext uri="{FF2B5EF4-FFF2-40B4-BE49-F238E27FC236}">
              <a16:creationId xmlns:a16="http://schemas.microsoft.com/office/drawing/2014/main" id="{05FEFBA0-2185-4D44-B02F-12471A5B83F9}"/>
            </a:ext>
          </a:extLst>
        </xdr:cNvPr>
        <xdr:cNvSpPr txBox="1"/>
      </xdr:nvSpPr>
      <xdr:spPr>
        <a:xfrm>
          <a:off x="17383202" y="1355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3827</xdr:rowOff>
    </xdr:from>
    <xdr:ext cx="469744" cy="259045"/>
    <xdr:sp macro="" textlink="">
      <xdr:nvSpPr>
        <xdr:cNvPr id="735" name="n_1mainValue【庁舎】&#10;一人当たり面積">
          <a:extLst>
            <a:ext uri="{FF2B5EF4-FFF2-40B4-BE49-F238E27FC236}">
              <a16:creationId xmlns:a16="http://schemas.microsoft.com/office/drawing/2014/main" id="{3124F4A9-283D-4726-BF27-FA80689B5811}"/>
            </a:ext>
          </a:extLst>
        </xdr:cNvPr>
        <xdr:cNvSpPr txBox="1"/>
      </xdr:nvSpPr>
      <xdr:spPr>
        <a:xfrm>
          <a:off x="18983402" y="1263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41927</xdr:rowOff>
    </xdr:from>
    <xdr:ext cx="469744" cy="259045"/>
    <xdr:sp macro="" textlink="">
      <xdr:nvSpPr>
        <xdr:cNvPr id="736" name="n_2mainValue【庁舎】&#10;一人当たり面積">
          <a:extLst>
            <a:ext uri="{FF2B5EF4-FFF2-40B4-BE49-F238E27FC236}">
              <a16:creationId xmlns:a16="http://schemas.microsoft.com/office/drawing/2014/main" id="{1EE6E53B-5964-457E-BD11-45DD33F69D3E}"/>
            </a:ext>
          </a:extLst>
        </xdr:cNvPr>
        <xdr:cNvSpPr txBox="1"/>
      </xdr:nvSpPr>
      <xdr:spPr>
        <a:xfrm>
          <a:off x="18183302" y="1267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67327</xdr:rowOff>
    </xdr:from>
    <xdr:ext cx="469744" cy="259045"/>
    <xdr:sp macro="" textlink="">
      <xdr:nvSpPr>
        <xdr:cNvPr id="737" name="n_3mainValue【庁舎】&#10;一人当たり面積">
          <a:extLst>
            <a:ext uri="{FF2B5EF4-FFF2-40B4-BE49-F238E27FC236}">
              <a16:creationId xmlns:a16="http://schemas.microsoft.com/office/drawing/2014/main" id="{7EBBA92C-058D-4FA3-A0EC-6C14B2D96E18}"/>
            </a:ext>
          </a:extLst>
        </xdr:cNvPr>
        <xdr:cNvSpPr txBox="1"/>
      </xdr:nvSpPr>
      <xdr:spPr>
        <a:xfrm>
          <a:off x="17383202" y="1269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a:extLst>
            <a:ext uri="{FF2B5EF4-FFF2-40B4-BE49-F238E27FC236}">
              <a16:creationId xmlns:a16="http://schemas.microsoft.com/office/drawing/2014/main" id="{1D707BF1-4775-4332-8E46-CB3AD4C84824}"/>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a:extLst>
            <a:ext uri="{FF2B5EF4-FFF2-40B4-BE49-F238E27FC236}">
              <a16:creationId xmlns:a16="http://schemas.microsoft.com/office/drawing/2014/main" id="{9DBA3BE3-95EB-41D6-8BFE-6CC374995197}"/>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a:extLst>
            <a:ext uri="{FF2B5EF4-FFF2-40B4-BE49-F238E27FC236}">
              <a16:creationId xmlns:a16="http://schemas.microsoft.com/office/drawing/2014/main" id="{B5BF3F94-E34F-4048-81E5-4A5916CA45E4}"/>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類似団体と比較して特に有形固定資産減価償却率が高くなっている施設は「図書館」であり、特に低くなっている施設は「陸上競技場・野球場・球技場」である。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図書館については、昭和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年に建設された山口県立図書館が、耐用年数である</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年を経過しつつあるため、有形固定資産減価償却率が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94.1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％と非常に高くなっている。しかしながら、本施設は耐震性を有しており、外壁改修等の必要な修繕も適切に実施していることから、施設を使用する上での支障はない。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陸上競技場・野球場・球技場については、有形固定資産減価償却率が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％と低い水準となっているが、これは陸上競技場が平成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年に改築されたためである。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また、保健所施設については、有形固定資産減価償却率が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1.8%</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低下し、類似団体よりも低い水準となっているが、これは保健所を他施設に移転後、老朽化施設を廃止したことによるものである。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今後も公共施設等マネジメント基本方針等に基づき、計画的かつ効率的に公共施設等の整備や維持管理を行い、長寿命化や統廃合、利活用を進めていく。</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1,369,882
1,352,180
6,112.53
630,560,989
612,769,567
9,011,579
371,740,097
1,226,633,573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206.7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県内法人の収益が堅調であり、法人二税、地方法人特別譲与税が増収。また、地方消費税率の引き上げに伴う増収等により基準財政収入額の増加が基準財政需要額の増加を上回り、ポイントが改善した。</a:t>
          </a:r>
        </a:p>
        <a:p>
          <a:r>
            <a:rPr kumimoji="1" lang="ja-JP" altLang="en-US" sz="1300">
              <a:latin typeface="ＭＳ Ｐゴシック" panose="020B0600070205080204" pitchFamily="50" charset="-128"/>
              <a:ea typeface="ＭＳ Ｐゴシック" panose="020B0600070205080204" pitchFamily="50" charset="-128"/>
            </a:rPr>
            <a:t>　瀬戸内産業の集積など、本県の強みを最大限に活かし、新たな産業の創出、強い農林水産業の育成等、本県産業力の強化を推進し中長期的な税源涵養の促進を図り、税収の確保・増収に努める。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44</xdr:row>
      <xdr:rowOff>130628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95572"/>
          <a:ext cx="0" cy="1378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126093</xdr:rowOff>
    </xdr:from>
    <xdr:to>
      <xdr:col>23</xdr:col>
      <xdr:colOff>133350</xdr:colOff>
      <xdr:row>40</xdr:row>
      <xdr:rowOff>127000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812643"/>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41</xdr:row>
      <xdr:rowOff>127907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98500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42</xdr:row>
      <xdr:rowOff>128815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57357"/>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75293</xdr:rowOff>
    </xdr:from>
    <xdr:to>
      <xdr:col>11</xdr:col>
      <xdr:colOff>82550</xdr:colOff>
      <xdr:row>40</xdr:row>
      <xdr:rowOff>5443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15620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75293</xdr:rowOff>
    </xdr:from>
    <xdr:to>
      <xdr:col>23</xdr:col>
      <xdr:colOff>184150</xdr:colOff>
      <xdr:row>40</xdr:row>
      <xdr:rowOff>5443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91820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歳出面では</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年債の導入により公債費が減少した一方、歳入面では臨時財政対策債が減少した結果、指標の数値は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％増加し、</a:t>
          </a:r>
          <a:r>
            <a:rPr kumimoji="1" lang="en-US" altLang="ja-JP" sz="1300">
              <a:latin typeface="ＭＳ Ｐゴシック" panose="020B0600070205080204" pitchFamily="50" charset="-128"/>
              <a:ea typeface="ＭＳ Ｐゴシック" panose="020B0600070205080204" pitchFamily="50" charset="-128"/>
            </a:rPr>
            <a:t>91.5</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総人件費の縮減等により、本県の歳入水準に見合った歳出構造への転換を推進する。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23585</xdr:rowOff>
    </xdr:from>
    <xdr:to>
      <xdr:col>23</xdr:col>
      <xdr:colOff>133350</xdr:colOff>
      <xdr:row>67</xdr:row>
      <xdr:rowOff>14515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67685"/>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158042</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7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14515</xdr:rowOff>
    </xdr:from>
    <xdr:to>
      <xdr:col>24</xdr:col>
      <xdr:colOff>12700</xdr:colOff>
      <xdr:row>67</xdr:row>
      <xdr:rowOff>14515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109962</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1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23585</xdr:rowOff>
    </xdr:from>
    <xdr:to>
      <xdr:col>24</xdr:col>
      <xdr:colOff>12700</xdr:colOff>
      <xdr:row>58</xdr:row>
      <xdr:rowOff>23585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6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24493</xdr:rowOff>
    </xdr:from>
    <xdr:to>
      <xdr:col>23</xdr:col>
      <xdr:colOff>133350</xdr:colOff>
      <xdr:row>59</xdr:row>
      <xdr:rowOff>76200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14004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52812</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5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80735</xdr:rowOff>
    </xdr:from>
    <xdr:to>
      <xdr:col>23</xdr:col>
      <xdr:colOff>184150</xdr:colOff>
      <xdr:row>64</xdr:row>
      <xdr:rowOff>10885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24493</xdr:rowOff>
    </xdr:from>
    <xdr:to>
      <xdr:col>19</xdr:col>
      <xdr:colOff>133350</xdr:colOff>
      <xdr:row>62</xdr:row>
      <xdr:rowOff>9978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140043"/>
          <a:ext cx="889000" cy="49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166007</xdr:rowOff>
    </xdr:from>
    <xdr:to>
      <xdr:col>19</xdr:col>
      <xdr:colOff>184150</xdr:colOff>
      <xdr:row>63</xdr:row>
      <xdr:rowOff>96157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80934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8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9978</xdr:rowOff>
    </xdr:from>
    <xdr:to>
      <xdr:col>15</xdr:col>
      <xdr:colOff>82550</xdr:colOff>
      <xdr:row>63</xdr:row>
      <xdr:rowOff>10885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639878"/>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97972</xdr:rowOff>
    </xdr:from>
    <xdr:to>
      <xdr:col>15</xdr:col>
      <xdr:colOff>133350</xdr:colOff>
      <xdr:row>64</xdr:row>
      <xdr:rowOff>28122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9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12899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8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9978</xdr:rowOff>
    </xdr:from>
    <xdr:to>
      <xdr:col>11</xdr:col>
      <xdr:colOff>31750</xdr:colOff>
      <xdr:row>63</xdr:row>
      <xdr:rowOff>10885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639878"/>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97972</xdr:rowOff>
    </xdr:from>
    <xdr:to>
      <xdr:col>11</xdr:col>
      <xdr:colOff>82550</xdr:colOff>
      <xdr:row>64</xdr:row>
      <xdr:rowOff>28122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9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12899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98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113393</xdr:rowOff>
    </xdr:from>
    <xdr:to>
      <xdr:col>7</xdr:col>
      <xdr:colOff>31750</xdr:colOff>
      <xdr:row>62</xdr:row>
      <xdr:rowOff>43543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53720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25400</xdr:rowOff>
    </xdr:from>
    <xdr:to>
      <xdr:col>23</xdr:col>
      <xdr:colOff>184150</xdr:colOff>
      <xdr:row>59</xdr:row>
      <xdr:rowOff>127000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41927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998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145143</xdr:rowOff>
    </xdr:from>
    <xdr:to>
      <xdr:col>19</xdr:col>
      <xdr:colOff>184150</xdr:colOff>
      <xdr:row>59</xdr:row>
      <xdr:rowOff>75293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85470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985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130628</xdr:rowOff>
    </xdr:from>
    <xdr:to>
      <xdr:col>15</xdr:col>
      <xdr:colOff>133350</xdr:colOff>
      <xdr:row>62</xdr:row>
      <xdr:rowOff>60778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70955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131535</xdr:rowOff>
    </xdr:from>
    <xdr:to>
      <xdr:col>11</xdr:col>
      <xdr:colOff>82550</xdr:colOff>
      <xdr:row>63</xdr:row>
      <xdr:rowOff>61685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71862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53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130628</xdr:rowOff>
    </xdr:from>
    <xdr:to>
      <xdr:col>7</xdr:col>
      <xdr:colOff>31750</xdr:colOff>
      <xdr:row>62</xdr:row>
      <xdr:rowOff>60778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45555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[135,171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類似団体と比較して、人口</a:t>
          </a:r>
          <a:r>
            <a:rPr kumimoji="1" lang="en-US" altLang="ja-JP" sz="1300">
              <a:latin typeface="ＭＳ Ｐゴシック" panose="020B0600070205080204" pitchFamily="50" charset="-128"/>
              <a:ea typeface="ＭＳ Ｐゴシック" panose="020B0600070205080204" pitchFamily="50" charset="-128"/>
            </a:rPr>
            <a:t>100,000</a:t>
          </a:r>
          <a:r>
            <a:rPr kumimoji="1" lang="ja-JP" altLang="en-US" sz="1300">
              <a:latin typeface="ＭＳ Ｐゴシック" panose="020B0600070205080204" pitchFamily="50" charset="-128"/>
              <a:ea typeface="ＭＳ Ｐゴシック" panose="020B0600070205080204" pitchFamily="50" charset="-128"/>
            </a:rPr>
            <a:t>人当たりの職員数や１人当たり給料月額が高いためグループ平均を上回っている。</a:t>
          </a:r>
        </a:p>
        <a:p>
          <a:r>
            <a:rPr kumimoji="1" lang="ja-JP" altLang="en-US" sz="1300">
              <a:latin typeface="ＭＳ Ｐゴシック" panose="020B0600070205080204" pitchFamily="50" charset="-128"/>
              <a:ea typeface="ＭＳ Ｐゴシック" panose="020B0600070205080204" pitchFamily="50" charset="-128"/>
            </a:rPr>
            <a:t>　社会情勢や行政ニーズの変化などを踏まえ、また、総定員の削減等の取り組みを通じて、総人件費の縮減を図るとともに、厳格なコスト意識の下、より一層の節減・合理化を推進する。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98073</xdr:rowOff>
    </xdr:from>
    <xdr:to>
      <xdr:col>23</xdr:col>
      <xdr:colOff>133350</xdr:colOff>
      <xdr:row>88</xdr:row>
      <xdr:rowOff>52805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85523"/>
          <a:ext cx="0" cy="1154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24882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1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52805</xdr:rowOff>
    </xdr:from>
    <xdr:to>
      <xdr:col>24</xdr:col>
      <xdr:colOff>12700</xdr:colOff>
      <xdr:row>88</xdr:row>
      <xdr:rowOff>52805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14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13000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2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98073</xdr:rowOff>
    </xdr:from>
    <xdr:to>
      <xdr:col>24</xdr:col>
      <xdr:colOff>12700</xdr:colOff>
      <xdr:row>81</xdr:row>
      <xdr:rowOff>98073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8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106097</xdr:rowOff>
    </xdr:from>
    <xdr:to>
      <xdr:col>23</xdr:col>
      <xdr:colOff>133350</xdr:colOff>
      <xdr:row>84</xdr:row>
      <xdr:rowOff>122385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507897"/>
          <a:ext cx="8382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47077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0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30550</xdr:rowOff>
    </xdr:from>
    <xdr:to>
      <xdr:col>23</xdr:col>
      <xdr:colOff>184150</xdr:colOff>
      <xdr:row>83</xdr:row>
      <xdr:rowOff>132150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6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121158</xdr:rowOff>
    </xdr:from>
    <xdr:to>
      <xdr:col>19</xdr:col>
      <xdr:colOff>133350</xdr:colOff>
      <xdr:row>84</xdr:row>
      <xdr:rowOff>122385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522958"/>
          <a:ext cx="889000" cy="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37205</xdr:rowOff>
    </xdr:from>
    <xdr:to>
      <xdr:col>19</xdr:col>
      <xdr:colOff>184150</xdr:colOff>
      <xdr:row>83</xdr:row>
      <xdr:rowOff>138805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6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148982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36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121158</xdr:rowOff>
    </xdr:from>
    <xdr:to>
      <xdr:col>15</xdr:col>
      <xdr:colOff>82550</xdr:colOff>
      <xdr:row>84</xdr:row>
      <xdr:rowOff>129583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522958"/>
          <a:ext cx="889000" cy="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32279</xdr:rowOff>
    </xdr:from>
    <xdr:to>
      <xdr:col>15</xdr:col>
      <xdr:colOff>133350</xdr:colOff>
      <xdr:row>83</xdr:row>
      <xdr:rowOff>133879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144056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3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129583</xdr:rowOff>
    </xdr:from>
    <xdr:to>
      <xdr:col>11</xdr:col>
      <xdr:colOff>31750</xdr:colOff>
      <xdr:row>84</xdr:row>
      <xdr:rowOff>142232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531383"/>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97692</xdr:rowOff>
    </xdr:from>
    <xdr:to>
      <xdr:col>11</xdr:col>
      <xdr:colOff>82550</xdr:colOff>
      <xdr:row>84</xdr:row>
      <xdr:rowOff>27842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2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38019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96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83796</xdr:rowOff>
    </xdr:from>
    <xdr:to>
      <xdr:col>7</xdr:col>
      <xdr:colOff>31750</xdr:colOff>
      <xdr:row>84</xdr:row>
      <xdr:rowOff>13946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3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24123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8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55297</xdr:rowOff>
    </xdr:from>
    <xdr:to>
      <xdr:col>23</xdr:col>
      <xdr:colOff>184150</xdr:colOff>
      <xdr:row>84</xdr:row>
      <xdr:rowOff>156897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45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27374</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42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71585</xdr:rowOff>
    </xdr:from>
    <xdr:to>
      <xdr:col>19</xdr:col>
      <xdr:colOff>184150</xdr:colOff>
      <xdr:row>85</xdr:row>
      <xdr:rowOff>1735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4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157962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55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70358</xdr:rowOff>
    </xdr:from>
    <xdr:to>
      <xdr:col>15</xdr:col>
      <xdr:colOff>133350</xdr:colOff>
      <xdr:row>85</xdr:row>
      <xdr:rowOff>508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47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156735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55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78783</xdr:rowOff>
    </xdr:from>
    <xdr:to>
      <xdr:col>11</xdr:col>
      <xdr:colOff>82550</xdr:colOff>
      <xdr:row>85</xdr:row>
      <xdr:rowOff>8933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48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165160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56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91432</xdr:rowOff>
    </xdr:from>
    <xdr:to>
      <xdr:col>7</xdr:col>
      <xdr:colOff>31750</xdr:colOff>
      <xdr:row>85</xdr:row>
      <xdr:rowOff>21582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49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6359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57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本県の給与水準は、平成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年人事委員会勧告に基づき、国家公務員との均衡を考慮した給与水準の見直しを実施（平均△２％）した結果、</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を下回る数値となった。</a:t>
          </a:r>
        </a:p>
        <a:p>
          <a:r>
            <a:rPr kumimoji="1" lang="ja-JP" altLang="en-US" sz="1300">
              <a:latin typeface="ＭＳ Ｐゴシック" panose="020B0600070205080204" pitchFamily="50" charset="-128"/>
              <a:ea typeface="ＭＳ Ｐゴシック" panose="020B0600070205080204" pitchFamily="50" charset="-128"/>
            </a:rPr>
            <a:t>　今後も人事委員会勧告などを踏まえながら適正に対応していく。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111761</xdr:rowOff>
    </xdr:from>
    <xdr:to>
      <xdr:col>81</xdr:col>
      <xdr:colOff>44450</xdr:colOff>
      <xdr:row>89</xdr:row>
      <xdr:rowOff>21589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170661"/>
          <a:ext cx="0" cy="1109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26688</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111761</xdr:rowOff>
    </xdr:from>
    <xdr:to>
      <xdr:col>81</xdr:col>
      <xdr:colOff>133350</xdr:colOff>
      <xdr:row>82</xdr:row>
      <xdr:rowOff>111761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1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106680</xdr:rowOff>
    </xdr:from>
    <xdr:to>
      <xdr:col>81</xdr:col>
      <xdr:colOff>44450</xdr:colOff>
      <xdr:row>87</xdr:row>
      <xdr:rowOff>26670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508480"/>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76216</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47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26670</xdr:rowOff>
    </xdr:from>
    <xdr:to>
      <xdr:col>77</xdr:col>
      <xdr:colOff>44450</xdr:colOff>
      <xdr:row>88</xdr:row>
      <xdr:rowOff>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49428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89</xdr:row>
      <xdr:rowOff>21589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5087600"/>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144780</xdr:rowOff>
    </xdr:from>
    <xdr:to>
      <xdr:col>68</xdr:col>
      <xdr:colOff>152400</xdr:colOff>
      <xdr:row>89</xdr:row>
      <xdr:rowOff>21589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523238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104139</xdr:rowOff>
    </xdr:from>
    <xdr:to>
      <xdr:col>64</xdr:col>
      <xdr:colOff>152400</xdr:colOff>
      <xdr:row>85</xdr:row>
      <xdr:rowOff>34289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44466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55880</xdr:rowOff>
    </xdr:from>
    <xdr:to>
      <xdr:col>81</xdr:col>
      <xdr:colOff>95250</xdr:colOff>
      <xdr:row>84</xdr:row>
      <xdr:rowOff>157480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72407</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30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147320</xdr:rowOff>
    </xdr:from>
    <xdr:to>
      <xdr:col>77</xdr:col>
      <xdr:colOff>95250</xdr:colOff>
      <xdr:row>87</xdr:row>
      <xdr:rowOff>77470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142239</xdr:rowOff>
    </xdr:from>
    <xdr:to>
      <xdr:col>68</xdr:col>
      <xdr:colOff>203200</xdr:colOff>
      <xdr:row>89</xdr:row>
      <xdr:rowOff>72389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57166</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93980</xdr:rowOff>
    </xdr:from>
    <xdr:to>
      <xdr:col>64</xdr:col>
      <xdr:colOff>152400</xdr:colOff>
      <xdr:row>89</xdr:row>
      <xdr:rowOff>24130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8907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[1,335.30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令和元年度は対前年比で</a:t>
          </a:r>
          <a:r>
            <a:rPr kumimoji="1" lang="en-US" altLang="ja-JP" sz="1300">
              <a:latin typeface="ＭＳ Ｐゴシック" panose="020B0600070205080204" pitchFamily="50" charset="-128"/>
              <a:ea typeface="ＭＳ Ｐゴシック" panose="020B0600070205080204" pitchFamily="50" charset="-128"/>
            </a:rPr>
            <a:t>171</a:t>
          </a:r>
          <a:r>
            <a:rPr kumimoji="1" lang="ja-JP" altLang="en-US" sz="1300">
              <a:latin typeface="ＭＳ Ｐゴシック" panose="020B0600070205080204" pitchFamily="50" charset="-128"/>
              <a:ea typeface="ＭＳ Ｐゴシック" panose="020B0600070205080204" pitchFamily="50" charset="-128"/>
            </a:rPr>
            <a:t>人を削減し、職員数は毎年減少しているが、類似団体の平均を上回っている。</a:t>
          </a:r>
        </a:p>
        <a:p>
          <a:r>
            <a:rPr kumimoji="1" lang="ja-JP" altLang="en-US" sz="1300">
              <a:latin typeface="ＭＳ Ｐゴシック" panose="020B0600070205080204" pitchFamily="50" charset="-128"/>
              <a:ea typeface="ＭＳ Ｐゴシック" panose="020B0600070205080204" pitchFamily="50" charset="-128"/>
            </a:rPr>
            <a:t>　組織のスリム化等により、厳格な定員管理に努める。</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58658</xdr:rowOff>
    </xdr:from>
    <xdr:to>
      <xdr:col>81</xdr:col>
      <xdr:colOff>44450</xdr:colOff>
      <xdr:row>66</xdr:row>
      <xdr:rowOff>137663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174208"/>
          <a:ext cx="0" cy="12791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109740</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42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137663</xdr:rowOff>
    </xdr:from>
    <xdr:to>
      <xdr:col>81</xdr:col>
      <xdr:colOff>133350</xdr:colOff>
      <xdr:row>66</xdr:row>
      <xdr:rowOff>137663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45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145035</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91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58658</xdr:rowOff>
    </xdr:from>
    <xdr:to>
      <xdr:col>81</xdr:col>
      <xdr:colOff>133350</xdr:colOff>
      <xdr:row>59</xdr:row>
      <xdr:rowOff>58658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17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78829</xdr:rowOff>
    </xdr:from>
    <xdr:to>
      <xdr:col>81</xdr:col>
      <xdr:colOff>44450</xdr:colOff>
      <xdr:row>63</xdr:row>
      <xdr:rowOff>79649</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6179800" y="10880179"/>
          <a:ext cx="838200" cy="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146952</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433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130425</xdr:rowOff>
    </xdr:from>
    <xdr:to>
      <xdr:col>81</xdr:col>
      <xdr:colOff>95250</xdr:colOff>
      <xdr:row>62</xdr:row>
      <xdr:rowOff>60575</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58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79094</xdr:rowOff>
    </xdr:from>
    <xdr:to>
      <xdr:col>77</xdr:col>
      <xdr:colOff>44450</xdr:colOff>
      <xdr:row>63</xdr:row>
      <xdr:rowOff>79649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0880444"/>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117178</xdr:rowOff>
    </xdr:from>
    <xdr:to>
      <xdr:col>77</xdr:col>
      <xdr:colOff>95250</xdr:colOff>
      <xdr:row>62</xdr:row>
      <xdr:rowOff>47328</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5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57505</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3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79094</xdr:rowOff>
    </xdr:from>
    <xdr:to>
      <xdr:col>72</xdr:col>
      <xdr:colOff>203200</xdr:colOff>
      <xdr:row>63</xdr:row>
      <xdr:rowOff>88964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4401800" y="10880444"/>
          <a:ext cx="889000" cy="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99997</xdr:rowOff>
    </xdr:from>
    <xdr:to>
      <xdr:col>73</xdr:col>
      <xdr:colOff>44450</xdr:colOff>
      <xdr:row>62</xdr:row>
      <xdr:rowOff>30147</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5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40324</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327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85054</xdr:rowOff>
    </xdr:from>
    <xdr:to>
      <xdr:col>68</xdr:col>
      <xdr:colOff>152400</xdr:colOff>
      <xdr:row>63</xdr:row>
      <xdr:rowOff>88964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3512800" y="10886404"/>
          <a:ext cx="889000" cy="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83517</xdr:rowOff>
    </xdr:from>
    <xdr:to>
      <xdr:col>68</xdr:col>
      <xdr:colOff>203200</xdr:colOff>
      <xdr:row>62</xdr:row>
      <xdr:rowOff>13667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54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23844</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31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69297</xdr:rowOff>
    </xdr:from>
    <xdr:to>
      <xdr:col>64</xdr:col>
      <xdr:colOff>152400</xdr:colOff>
      <xdr:row>62</xdr:row>
      <xdr:rowOff>170897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69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9624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46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28029</xdr:rowOff>
    </xdr:from>
    <xdr:to>
      <xdr:col>81</xdr:col>
      <xdr:colOff>95250</xdr:colOff>
      <xdr:row>63</xdr:row>
      <xdr:rowOff>129629</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082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106</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801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28849</xdr:rowOff>
    </xdr:from>
    <xdr:to>
      <xdr:col>77</xdr:col>
      <xdr:colOff>95250</xdr:colOff>
      <xdr:row>63</xdr:row>
      <xdr:rowOff>130449</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083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115226</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916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28294</xdr:rowOff>
    </xdr:from>
    <xdr:to>
      <xdr:col>73</xdr:col>
      <xdr:colOff>44450</xdr:colOff>
      <xdr:row>63</xdr:row>
      <xdr:rowOff>129894</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082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114671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91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38164</xdr:rowOff>
    </xdr:from>
    <xdr:to>
      <xdr:col>68</xdr:col>
      <xdr:colOff>203200</xdr:colOff>
      <xdr:row>63</xdr:row>
      <xdr:rowOff>139764</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083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124541</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92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34254</xdr:rowOff>
    </xdr:from>
    <xdr:to>
      <xdr:col>64</xdr:col>
      <xdr:colOff>152400</xdr:colOff>
      <xdr:row>63</xdr:row>
      <xdr:rowOff>135854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083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120631</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92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県債発行の抑制や</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年債の導入による公債費の平準化効果等により、指標の数値は改善している。</a:t>
          </a:r>
        </a:p>
        <a:p>
          <a:r>
            <a:rPr kumimoji="1" lang="ja-JP" altLang="en-US" sz="1300">
              <a:latin typeface="ＭＳ Ｐゴシック" panose="020B0600070205080204" pitchFamily="50" charset="-128"/>
              <a:ea typeface="ＭＳ Ｐゴシック" panose="020B0600070205080204" pitchFamily="50" charset="-128"/>
            </a:rPr>
            <a:t>　今後もプライマリーバランスの黒字確保を通じて、県債発行の抑制等に取り組む。</a:t>
          </a:r>
        </a:p>
      </xdr:txBody>
    </xdr:sp>
    <xdr:clientData/>
  </xdr:twoCellAnchor>
  <xdr:oneCellAnchor>
    <xdr:from>
      <xdr:col>61</xdr:col>
      <xdr:colOff>6350</xdr:colOff>
      <xdr:row>32</xdr:row>
      <xdr:rowOff>101600</xdr:rowOff>
    </xdr:from>
    <xdr:ext cx="298543" cy="22570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112889</xdr:rowOff>
    </xdr:from>
    <xdr:to>
      <xdr:col>81</xdr:col>
      <xdr:colOff>44450</xdr:colOff>
      <xdr:row>45</xdr:row>
      <xdr:rowOff>33867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113639"/>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27816</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585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112889</xdr:rowOff>
    </xdr:from>
    <xdr:to>
      <xdr:col>81</xdr:col>
      <xdr:colOff>133350</xdr:colOff>
      <xdr:row>35</xdr:row>
      <xdr:rowOff>112889</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11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142522</xdr:rowOff>
    </xdr:from>
    <xdr:to>
      <xdr:col>81</xdr:col>
      <xdr:colOff>44450</xdr:colOff>
      <xdr:row>38</xdr:row>
      <xdr:rowOff>40922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6179800" y="6314722"/>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40922</xdr:rowOff>
    </xdr:from>
    <xdr:to>
      <xdr:col>77</xdr:col>
      <xdr:colOff>44450</xdr:colOff>
      <xdr:row>39</xdr:row>
      <xdr:rowOff>137583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5290800" y="6556022"/>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62795</xdr:rowOff>
    </xdr:from>
    <xdr:to>
      <xdr:col>77</xdr:col>
      <xdr:colOff>95250</xdr:colOff>
      <xdr:row>40</xdr:row>
      <xdr:rowOff>164395</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129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149172</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700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40</xdr:row>
      <xdr:rowOff>127000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4401800" y="682413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103011</xdr:rowOff>
    </xdr:from>
    <xdr:to>
      <xdr:col>73</xdr:col>
      <xdr:colOff>44450</xdr:colOff>
      <xdr:row>41</xdr:row>
      <xdr:rowOff>33161</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240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17938</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704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40</xdr:row>
      <xdr:rowOff>153811</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3512800" y="69850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129822</xdr:rowOff>
    </xdr:from>
    <xdr:to>
      <xdr:col>68</xdr:col>
      <xdr:colOff>203200</xdr:colOff>
      <xdr:row>41</xdr:row>
      <xdr:rowOff>59972</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351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44749</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91722</xdr:rowOff>
    </xdr:from>
    <xdr:to>
      <xdr:col>81</xdr:col>
      <xdr:colOff>95250</xdr:colOff>
      <xdr:row>37</xdr:row>
      <xdr:rowOff>21872</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967200" y="62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108249</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61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161572</xdr:rowOff>
    </xdr:from>
    <xdr:to>
      <xdr:col>77</xdr:col>
      <xdr:colOff>95250</xdr:colOff>
      <xdr:row>38</xdr:row>
      <xdr:rowOff>91722</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129000" y="65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101899</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27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103011</xdr:rowOff>
    </xdr:from>
    <xdr:to>
      <xdr:col>64</xdr:col>
      <xdr:colOff>152400</xdr:colOff>
      <xdr:row>41</xdr:row>
      <xdr:rowOff>33161</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3462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43338</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令和元年度は、基準財政需要額算入見込額の減少等の結果、前年度から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％悪化した。</a:t>
          </a:r>
        </a:p>
        <a:p>
          <a:r>
            <a:rPr kumimoji="1" lang="ja-JP" altLang="en-US" sz="1300">
              <a:latin typeface="ＭＳ Ｐゴシック" panose="020B0600070205080204" pitchFamily="50" charset="-128"/>
              <a:ea typeface="ＭＳ Ｐゴシック" panose="020B0600070205080204" pitchFamily="50" charset="-128"/>
            </a:rPr>
            <a:t>　全国水準並みの投資規模への抑制を図るため、公共投資等に係る事業の重点化や平準化を進め、県債の新規発行抑制等による県債残高の縮減により、県の将来的な財政負担軽減を図る。</a:t>
          </a:r>
        </a:p>
      </xdr:txBody>
    </xdr:sp>
    <xdr:clientData/>
  </xdr:twoCellAnchor>
  <xdr:oneCellAnchor>
    <xdr:from>
      <xdr:col>61</xdr:col>
      <xdr:colOff>6350</xdr:colOff>
      <xdr:row>10</xdr:row>
      <xdr:rowOff>63500</xdr:rowOff>
    </xdr:from>
    <xdr:ext cx="298543" cy="22570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2" name="直線コネクタ 411">
          <a:extLst>
            <a:ext uri="{FF2B5EF4-FFF2-40B4-BE49-F238E27FC236}">
              <a16:creationId xmlns:a16="http://schemas.microsoft.com/office/drawing/2014/main" id="{00000000-0008-0000-0300-00009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133773</xdr:rowOff>
    </xdr:from>
    <xdr:to>
      <xdr:col>81</xdr:col>
      <xdr:colOff>44450</xdr:colOff>
      <xdr:row>22</xdr:row>
      <xdr:rowOff>21632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62623"/>
          <a:ext cx="0" cy="1430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165159</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76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21632</xdr:rowOff>
    </xdr:from>
    <xdr:to>
      <xdr:col>81</xdr:col>
      <xdr:colOff>133350</xdr:colOff>
      <xdr:row>22</xdr:row>
      <xdr:rowOff>21632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793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48700</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10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133773</xdr:rowOff>
    </xdr:from>
    <xdr:to>
      <xdr:col>81</xdr:col>
      <xdr:colOff>133350</xdr:colOff>
      <xdr:row>13</xdr:row>
      <xdr:rowOff>133773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6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79502</xdr:rowOff>
    </xdr:from>
    <xdr:to>
      <xdr:col>81</xdr:col>
      <xdr:colOff>44450</xdr:colOff>
      <xdr:row>16</xdr:row>
      <xdr:rowOff>83524</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179800" y="2822702"/>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13394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309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41317</xdr:rowOff>
    </xdr:from>
    <xdr:to>
      <xdr:col>81</xdr:col>
      <xdr:colOff>95250</xdr:colOff>
      <xdr:row>18</xdr:row>
      <xdr:rowOff>142917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312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79502</xdr:rowOff>
    </xdr:from>
    <xdr:to>
      <xdr:col>77</xdr:col>
      <xdr:colOff>44450</xdr:colOff>
      <xdr:row>16</xdr:row>
      <xdr:rowOff>81111</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5290800" y="2822702"/>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13166</xdr:rowOff>
    </xdr:from>
    <xdr:to>
      <xdr:col>77</xdr:col>
      <xdr:colOff>95250</xdr:colOff>
      <xdr:row>18</xdr:row>
      <xdr:rowOff>114766</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309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99542</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3185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81111</xdr:rowOff>
    </xdr:from>
    <xdr:to>
      <xdr:col>72</xdr:col>
      <xdr:colOff>203200</xdr:colOff>
      <xdr:row>16</xdr:row>
      <xdr:rowOff>88350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4401800" y="282431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170138</xdr:rowOff>
    </xdr:from>
    <xdr:to>
      <xdr:col>73</xdr:col>
      <xdr:colOff>44450</xdr:colOff>
      <xdr:row>18</xdr:row>
      <xdr:rowOff>100288</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30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85065</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31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81915</xdr:rowOff>
    </xdr:from>
    <xdr:to>
      <xdr:col>68</xdr:col>
      <xdr:colOff>152400</xdr:colOff>
      <xdr:row>16</xdr:row>
      <xdr:rowOff>88350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3512800" y="2825115"/>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161290</xdr:rowOff>
    </xdr:from>
    <xdr:to>
      <xdr:col>68</xdr:col>
      <xdr:colOff>203200</xdr:colOff>
      <xdr:row>18</xdr:row>
      <xdr:rowOff>91440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76217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316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121878</xdr:rowOff>
    </xdr:from>
    <xdr:to>
      <xdr:col>64</xdr:col>
      <xdr:colOff>152400</xdr:colOff>
      <xdr:row>18</xdr:row>
      <xdr:rowOff>52028</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30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36805</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31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32724</xdr:rowOff>
    </xdr:from>
    <xdr:to>
      <xdr:col>81</xdr:col>
      <xdr:colOff>95250</xdr:colOff>
      <xdr:row>16</xdr:row>
      <xdr:rowOff>134324</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277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49251</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262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28702</xdr:rowOff>
    </xdr:from>
    <xdr:to>
      <xdr:col>77</xdr:col>
      <xdr:colOff>95250</xdr:colOff>
      <xdr:row>16</xdr:row>
      <xdr:rowOff>130302</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129000" y="277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140479</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54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30311</xdr:rowOff>
    </xdr:from>
    <xdr:to>
      <xdr:col>73</xdr:col>
      <xdr:colOff>44450</xdr:colOff>
      <xdr:row>16</xdr:row>
      <xdr:rowOff>131911</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277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142088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542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37550</xdr:rowOff>
    </xdr:from>
    <xdr:to>
      <xdr:col>68</xdr:col>
      <xdr:colOff>203200</xdr:colOff>
      <xdr:row>16</xdr:row>
      <xdr:rowOff>139150</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278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149327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54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31115</xdr:rowOff>
    </xdr:from>
    <xdr:to>
      <xdr:col>64</xdr:col>
      <xdr:colOff>152400</xdr:colOff>
      <xdr:row>16</xdr:row>
      <xdr:rowOff>132715</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7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142892</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54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1,369,882
1,352,180
6,112.53
630,560,989
612,769,567
9,011,579
371,740,097
1,226,633,573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206.7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減少や給与制度の総合的見直しの推進により減少傾向にある一方で、退職手当の増により、指標の数値は昨年度と同水準である。引き続き、総定員の削減等の取組等を通じて、総人件費の縮減を図る。</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a:extLst>
            <a:ext uri="{FF2B5EF4-FFF2-40B4-BE49-F238E27FC236}">
              <a16:creationId xmlns:a16="http://schemas.microsoft.com/office/drawing/2014/main" id="{00000000-0008-0000-0400-00003D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102507</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4826000" y="57277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74584</xdr:rowOff>
    </xdr:from>
    <xdr:ext cx="762000" cy="259045"/>
    <xdr:sp macro="" textlink="">
      <xdr:nvSpPr>
        <xdr:cNvPr id="63" name="人件費最小値テキスト">
          <a:extLst>
            <a:ext uri="{FF2B5EF4-FFF2-40B4-BE49-F238E27FC236}">
              <a16:creationId xmlns:a16="http://schemas.microsoft.com/office/drawing/2014/main" id="{00000000-0008-0000-0400-00003F000000}"/>
            </a:ext>
          </a:extLst>
        </xdr:cNvPr>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102507</xdr:rowOff>
    </xdr:from>
    <xdr:to>
      <xdr:col>24</xdr:col>
      <xdr:colOff>114300</xdr:colOff>
      <xdr:row>41</xdr:row>
      <xdr:rowOff>102507</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5" name="人件費最大値テキスト">
          <a:extLst>
            <a:ext uri="{FF2B5EF4-FFF2-40B4-BE49-F238E27FC236}">
              <a16:creationId xmlns:a16="http://schemas.microsoft.com/office/drawing/2014/main" id="{00000000-0008-0000-0400-000041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86178</xdr:rowOff>
    </xdr:from>
    <xdr:to>
      <xdr:col>24</xdr:col>
      <xdr:colOff>25400</xdr:colOff>
      <xdr:row>39</xdr:row>
      <xdr:rowOff>86178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987800" y="6772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149877</xdr:rowOff>
    </xdr:from>
    <xdr:ext cx="762000" cy="259045"/>
    <xdr:sp macro="" textlink="">
      <xdr:nvSpPr>
        <xdr:cNvPr id="68" name="人件費平均値テキスト">
          <a:extLst>
            <a:ext uri="{FF2B5EF4-FFF2-40B4-BE49-F238E27FC236}">
              <a16:creationId xmlns:a16="http://schemas.microsoft.com/office/drawing/2014/main" id="{00000000-0008-0000-0400-000044000000}"/>
            </a:ext>
          </a:extLst>
        </xdr:cNvPr>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86178</xdr:rowOff>
    </xdr:from>
    <xdr:to>
      <xdr:col>19</xdr:col>
      <xdr:colOff>187325</xdr:colOff>
      <xdr:row>40</xdr:row>
      <xdr:rowOff>78015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098800" y="67727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68036</xdr:rowOff>
    </xdr:from>
    <xdr:to>
      <xdr:col>20</xdr:col>
      <xdr:colOff>38100</xdr:colOff>
      <xdr:row>35</xdr:row>
      <xdr:rowOff>169636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937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8363</xdr:rowOff>
    </xdr:from>
    <xdr:ext cx="7366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3606800" y="583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78015</xdr:rowOff>
    </xdr:from>
    <xdr:to>
      <xdr:col>15</xdr:col>
      <xdr:colOff>98425</xdr:colOff>
      <xdr:row>40</xdr:row>
      <xdr:rowOff>78015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2209800" y="6936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2722</xdr:rowOff>
    </xdr:from>
    <xdr:to>
      <xdr:col>15</xdr:col>
      <xdr:colOff>149225</xdr:colOff>
      <xdr:row>35</xdr:row>
      <xdr:rowOff>104322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048000" y="600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114499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2717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159657</xdr:rowOff>
    </xdr:from>
    <xdr:to>
      <xdr:col>11</xdr:col>
      <xdr:colOff>9525</xdr:colOff>
      <xdr:row>40</xdr:row>
      <xdr:rowOff>78015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1320800" y="6674757"/>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76200</xdr:rowOff>
    </xdr:from>
    <xdr:to>
      <xdr:col>11</xdr:col>
      <xdr:colOff>60325</xdr:colOff>
      <xdr:row>39</xdr:row>
      <xdr:rowOff>6350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2159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16527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1828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125186</xdr:rowOff>
    </xdr:from>
    <xdr:to>
      <xdr:col>6</xdr:col>
      <xdr:colOff>171450</xdr:colOff>
      <xdr:row>37</xdr:row>
      <xdr:rowOff>55336</xdr:rowOff>
    </xdr:to>
    <xdr:sp macro="" textlink="">
      <xdr:nvSpPr>
        <xdr:cNvPr id="79" name="フローチャート: 判断 78">
          <a:extLst>
            <a:ext uri="{FF2B5EF4-FFF2-40B4-BE49-F238E27FC236}">
              <a16:creationId xmlns:a16="http://schemas.microsoft.com/office/drawing/2014/main" id="{00000000-0008-0000-0400-00004F000000}"/>
            </a:ext>
          </a:extLst>
        </xdr:cNvPr>
        <xdr:cNvSpPr/>
      </xdr:nvSpPr>
      <xdr:spPr>
        <a:xfrm>
          <a:off x="12700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65513</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939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35378</xdr:rowOff>
    </xdr:from>
    <xdr:to>
      <xdr:col>24</xdr:col>
      <xdr:colOff>76200</xdr:colOff>
      <xdr:row>39</xdr:row>
      <xdr:rowOff>136978</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47752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7455</xdr:rowOff>
    </xdr:from>
    <xdr:ext cx="762000" cy="259045"/>
    <xdr:sp macro="" textlink="">
      <xdr:nvSpPr>
        <xdr:cNvPr id="87" name="人件費該当値テキスト">
          <a:extLst>
            <a:ext uri="{FF2B5EF4-FFF2-40B4-BE49-F238E27FC236}">
              <a16:creationId xmlns:a16="http://schemas.microsoft.com/office/drawing/2014/main" id="{00000000-0008-0000-0400-000057000000}"/>
            </a:ext>
          </a:extLst>
        </xdr:cNvPr>
        <xdr:cNvSpPr txBox="1"/>
      </xdr:nvSpPr>
      <xdr:spPr>
        <a:xfrm>
          <a:off x="49149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35378</xdr:rowOff>
    </xdr:from>
    <xdr:to>
      <xdr:col>20</xdr:col>
      <xdr:colOff>38100</xdr:colOff>
      <xdr:row>39</xdr:row>
      <xdr:rowOff>136978</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937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121755</xdr:rowOff>
    </xdr:from>
    <xdr:ext cx="7366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3606800" y="680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27215</xdr:rowOff>
    </xdr:from>
    <xdr:to>
      <xdr:col>15</xdr:col>
      <xdr:colOff>149225</xdr:colOff>
      <xdr:row>40</xdr:row>
      <xdr:rowOff>128815</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3048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113592</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2717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27215</xdr:rowOff>
    </xdr:from>
    <xdr:to>
      <xdr:col>11</xdr:col>
      <xdr:colOff>60325</xdr:colOff>
      <xdr:row>40</xdr:row>
      <xdr:rowOff>128815</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2159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113592</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828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108857</xdr:rowOff>
    </xdr:from>
    <xdr:to>
      <xdr:col>6</xdr:col>
      <xdr:colOff>171450</xdr:colOff>
      <xdr:row>39</xdr:row>
      <xdr:rowOff>39007</xdr:rowOff>
    </xdr:to>
    <xdr:sp macro="" textlink="">
      <xdr:nvSpPr>
        <xdr:cNvPr id="94" name="楕円 93">
          <a:extLst>
            <a:ext uri="{FF2B5EF4-FFF2-40B4-BE49-F238E27FC236}">
              <a16:creationId xmlns:a16="http://schemas.microsoft.com/office/drawing/2014/main" id="{00000000-0008-0000-0400-00005E000000}"/>
            </a:ext>
          </a:extLst>
        </xdr:cNvPr>
        <xdr:cNvSpPr/>
      </xdr:nvSpPr>
      <xdr:spPr>
        <a:xfrm>
          <a:off x="1270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23784</xdr:rowOff>
    </xdr:from>
    <xdr:ext cx="762000" cy="259045"/>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939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内部経費（所属運営費、行政事務費等）の削減や事業の徹底した効率化等により、指標の数値は一定水準を維持しており、グループ平均や全国平均と比較して良好な水準を維持している。</a:t>
          </a:r>
        </a:p>
        <a:p>
          <a:r>
            <a:rPr kumimoji="1" lang="ja-JP" altLang="en-US" sz="1300">
              <a:latin typeface="ＭＳ Ｐゴシック" panose="020B0600070205080204" pitchFamily="50" charset="-128"/>
              <a:ea typeface="ＭＳ Ｐゴシック" panose="020B0600070205080204" pitchFamily="50" charset="-128"/>
            </a:rPr>
            <a:t>　引き続き、内部経費をはじめとして、一層の経費削減に取り組む。</a:t>
          </a:r>
        </a:p>
      </xdr:txBody>
    </xdr:sp>
    <xdr:clientData/>
  </xdr:twoCellAnchor>
  <xdr:oneCellAnchor>
    <xdr:from>
      <xdr:col>62</xdr:col>
      <xdr:colOff>6350</xdr:colOff>
      <xdr:row>9</xdr:row>
      <xdr:rowOff>107950</xdr:rowOff>
    </xdr:from>
    <xdr:ext cx="298543" cy="225703"/>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400-000077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88900</xdr:rowOff>
    </xdr:from>
    <xdr:to>
      <xdr:col>82</xdr:col>
      <xdr:colOff>107950</xdr:colOff>
      <xdr:row>14</xdr:row>
      <xdr:rowOff>88900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489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143527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88900</xdr:rowOff>
    </xdr:from>
    <xdr:to>
      <xdr:col>78</xdr:col>
      <xdr:colOff>69850</xdr:colOff>
      <xdr:row>14</xdr:row>
      <xdr:rowOff>88900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48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0</xdr:rowOff>
    </xdr:from>
    <xdr:to>
      <xdr:col>78</xdr:col>
      <xdr:colOff>120650</xdr:colOff>
      <xdr:row>16</xdr:row>
      <xdr:rowOff>101600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86377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88900</xdr:rowOff>
    </xdr:from>
    <xdr:to>
      <xdr:col>73</xdr:col>
      <xdr:colOff>180975</xdr:colOff>
      <xdr:row>14</xdr:row>
      <xdr:rowOff>88900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48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88900</xdr:rowOff>
    </xdr:from>
    <xdr:to>
      <xdr:col>69</xdr:col>
      <xdr:colOff>92075</xdr:colOff>
      <xdr:row>14</xdr:row>
      <xdr:rowOff>88900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48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57150</xdr:rowOff>
    </xdr:from>
    <xdr:to>
      <xdr:col>69</xdr:col>
      <xdr:colOff>142875</xdr:colOff>
      <xdr:row>15</xdr:row>
      <xdr:rowOff>158750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143527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105427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38100</xdr:rowOff>
    </xdr:from>
    <xdr:to>
      <xdr:col>82</xdr:col>
      <xdr:colOff>158750</xdr:colOff>
      <xdr:row>14</xdr:row>
      <xdr:rowOff>139700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54627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38100</xdr:rowOff>
    </xdr:from>
    <xdr:to>
      <xdr:col>78</xdr:col>
      <xdr:colOff>120650</xdr:colOff>
      <xdr:row>14</xdr:row>
      <xdr:rowOff>139700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149877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20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38100</xdr:rowOff>
    </xdr:from>
    <xdr:to>
      <xdr:col>74</xdr:col>
      <xdr:colOff>31750</xdr:colOff>
      <xdr:row>14</xdr:row>
      <xdr:rowOff>139700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149877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38100</xdr:rowOff>
    </xdr:from>
    <xdr:to>
      <xdr:col>69</xdr:col>
      <xdr:colOff>142875</xdr:colOff>
      <xdr:row>14</xdr:row>
      <xdr:rowOff>139700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149877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38100</xdr:rowOff>
    </xdr:from>
    <xdr:to>
      <xdr:col>65</xdr:col>
      <xdr:colOff>53975</xdr:colOff>
      <xdr:row>14</xdr:row>
      <xdr:rowOff>139700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149877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概ね同水準で推移しており、社会経済情勢の変化や県としての役割分担を踏まえつつ、引き続き、制度の適正な運用に努める。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81280</xdr:rowOff>
    </xdr:from>
    <xdr:to>
      <xdr:col>24</xdr:col>
      <xdr:colOff>25400</xdr:colOff>
      <xdr:row>61</xdr:row>
      <xdr:rowOff>69850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3395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167657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81280</xdr:rowOff>
    </xdr:from>
    <xdr:to>
      <xdr:col>24</xdr:col>
      <xdr:colOff>114300</xdr:colOff>
      <xdr:row>54</xdr:row>
      <xdr:rowOff>81280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138430</xdr:rowOff>
    </xdr:from>
    <xdr:to>
      <xdr:col>24</xdr:col>
      <xdr:colOff>25400</xdr:colOff>
      <xdr:row>55</xdr:row>
      <xdr:rowOff>161290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568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151147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138430</xdr:rowOff>
    </xdr:from>
    <xdr:to>
      <xdr:col>19</xdr:col>
      <xdr:colOff>187325</xdr:colOff>
      <xdr:row>55</xdr:row>
      <xdr:rowOff>138430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568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156210</xdr:rowOff>
    </xdr:from>
    <xdr:to>
      <xdr:col>20</xdr:col>
      <xdr:colOff>38100</xdr:colOff>
      <xdr:row>56</xdr:row>
      <xdr:rowOff>86360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71137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115570</xdr:rowOff>
    </xdr:from>
    <xdr:to>
      <xdr:col>15</xdr:col>
      <xdr:colOff>98425</xdr:colOff>
      <xdr:row>55</xdr:row>
      <xdr:rowOff>138430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54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92710</xdr:rowOff>
    </xdr:from>
    <xdr:to>
      <xdr:col>11</xdr:col>
      <xdr:colOff>9525</xdr:colOff>
      <xdr:row>55</xdr:row>
      <xdr:rowOff>115570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522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110490</xdr:rowOff>
    </xdr:from>
    <xdr:to>
      <xdr:col>6</xdr:col>
      <xdr:colOff>171450</xdr:colOff>
      <xdr:row>56</xdr:row>
      <xdr:rowOff>40640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25417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110490</xdr:rowOff>
    </xdr:from>
    <xdr:to>
      <xdr:col>24</xdr:col>
      <xdr:colOff>76200</xdr:colOff>
      <xdr:row>56</xdr:row>
      <xdr:rowOff>40640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127017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87630</xdr:rowOff>
    </xdr:from>
    <xdr:to>
      <xdr:col>20</xdr:col>
      <xdr:colOff>38100</xdr:colOff>
      <xdr:row>56</xdr:row>
      <xdr:rowOff>17780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27957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87630</xdr:rowOff>
    </xdr:from>
    <xdr:to>
      <xdr:col>15</xdr:col>
      <xdr:colOff>149225</xdr:colOff>
      <xdr:row>56</xdr:row>
      <xdr:rowOff>17780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27957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64770</xdr:rowOff>
    </xdr:from>
    <xdr:to>
      <xdr:col>11</xdr:col>
      <xdr:colOff>60325</xdr:colOff>
      <xdr:row>55</xdr:row>
      <xdr:rowOff>166370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5097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41910</xdr:rowOff>
    </xdr:from>
    <xdr:to>
      <xdr:col>6</xdr:col>
      <xdr:colOff>171450</xdr:colOff>
      <xdr:row>55</xdr:row>
      <xdr:rowOff>143510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153687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その他のうち主な経費は繰出金であり、平成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年度に設置した国民健康保険特別会計への繰出金の影響により指標の数値が上昇したが、グループ平均や全国平均と比較して良好な水準を維持している。</a:t>
          </a:r>
        </a:p>
        <a:p>
          <a:r>
            <a:rPr kumimoji="1" lang="ja-JP" altLang="en-US" sz="1200">
              <a:latin typeface="ＭＳ Ｐゴシック" panose="020B0600070205080204" pitchFamily="50" charset="-128"/>
              <a:ea typeface="ＭＳ Ｐゴシック" panose="020B0600070205080204" pitchFamily="50" charset="-128"/>
            </a:rPr>
            <a:t>　本県では一人あたり医療費が全国平均に比べ高くなっていることから、引き続き健康増進に係る取組の強化を通じた医療費の抑制に努めることにより、国民健康保険特別会計への歳出抑制を図る。</a:t>
          </a:r>
        </a:p>
      </xdr:txBody>
    </xdr:sp>
    <xdr:clientData/>
  </xdr:twoCellAnchor>
  <xdr:oneCellAnchor>
    <xdr:from>
      <xdr:col>62</xdr:col>
      <xdr:colOff>6350</xdr:colOff>
      <xdr:row>49</xdr:row>
      <xdr:rowOff>107950</xdr:rowOff>
    </xdr:from>
    <xdr:ext cx="298543" cy="225703"/>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1" name="直線コネクタ 220">
          <a:extLst>
            <a:ext uri="{FF2B5EF4-FFF2-40B4-BE49-F238E27FC236}">
              <a16:creationId xmlns:a16="http://schemas.microsoft.com/office/drawing/2014/main" id="{00000000-0008-0000-0400-0000DD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50800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0424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57</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5671800" y="9804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88900</xdr:rowOff>
    </xdr:from>
    <xdr:to>
      <xdr:col>78</xdr:col>
      <xdr:colOff>69850</xdr:colOff>
      <xdr:row>57</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9004300"/>
          <a:ext cx="889000" cy="80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88900</xdr:rowOff>
    </xdr:from>
    <xdr:to>
      <xdr:col>73</xdr:col>
      <xdr:colOff>180975</xdr:colOff>
      <xdr:row>52</xdr:row>
      <xdr:rowOff>88900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893800" y="9004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38100</xdr:rowOff>
    </xdr:from>
    <xdr:to>
      <xdr:col>74</xdr:col>
      <xdr:colOff>31750</xdr:colOff>
      <xdr:row>54</xdr:row>
      <xdr:rowOff>139700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124477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88900</xdr:rowOff>
    </xdr:from>
    <xdr:to>
      <xdr:col>69</xdr:col>
      <xdr:colOff>92075</xdr:colOff>
      <xdr:row>52</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9004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0</xdr:rowOff>
    </xdr:from>
    <xdr:to>
      <xdr:col>69</xdr:col>
      <xdr:colOff>142875</xdr:colOff>
      <xdr:row>54</xdr:row>
      <xdr:rowOff>101600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86377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133350</xdr:rowOff>
    </xdr:from>
    <xdr:to>
      <xdr:col>65</xdr:col>
      <xdr:colOff>53975</xdr:colOff>
      <xdr:row>54</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48277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168927</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38100</xdr:rowOff>
    </xdr:from>
    <xdr:to>
      <xdr:col>74</xdr:col>
      <xdr:colOff>31750</xdr:colOff>
      <xdr:row>52</xdr:row>
      <xdr:rowOff>139700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50</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38100</xdr:rowOff>
    </xdr:from>
    <xdr:to>
      <xdr:col>69</xdr:col>
      <xdr:colOff>142875</xdr:colOff>
      <xdr:row>52</xdr:row>
      <xdr:rowOff>139700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50</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38100</xdr:rowOff>
    </xdr:from>
    <xdr:to>
      <xdr:col>65</xdr:col>
      <xdr:colOff>53975</xdr:colOff>
      <xdr:row>52</xdr:row>
      <xdr:rowOff>139700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50</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少子・高齢化が進展していることから、市町等に対する社会保障関係の補助金が増加している。</a:t>
          </a:r>
        </a:p>
        <a:p>
          <a:r>
            <a:rPr kumimoji="1" lang="ja-JP" altLang="en-US" sz="1300">
              <a:latin typeface="ＭＳ Ｐゴシック" panose="020B0600070205080204" pitchFamily="50" charset="-128"/>
              <a:ea typeface="ＭＳ Ｐゴシック" panose="020B0600070205080204" pitchFamily="50" charset="-128"/>
            </a:rPr>
            <a:t>　社会経済情勢の変化や県としての役割分担を踏まえつつ、必要に応じて適切な見直しを行う。</a:t>
          </a:r>
        </a:p>
      </xdr:txBody>
    </xdr:sp>
    <xdr:clientData/>
  </xdr:twoCellAnchor>
  <xdr:oneCellAnchor>
    <xdr:from>
      <xdr:col>62</xdr:col>
      <xdr:colOff>6350</xdr:colOff>
      <xdr:row>29</xdr:row>
      <xdr:rowOff>107950</xdr:rowOff>
    </xdr:from>
    <xdr:ext cx="298543" cy="225703"/>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143328</xdr:rowOff>
    </xdr:from>
    <xdr:to>
      <xdr:col>82</xdr:col>
      <xdr:colOff>107950</xdr:colOff>
      <xdr:row>41</xdr:row>
      <xdr:rowOff>102507</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6297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58255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143328</xdr:rowOff>
    </xdr:from>
    <xdr:to>
      <xdr:col>82</xdr:col>
      <xdr:colOff>196850</xdr:colOff>
      <xdr:row>32</xdr:row>
      <xdr:rowOff>143328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37193</xdr:rowOff>
    </xdr:from>
    <xdr:to>
      <xdr:col>82</xdr:col>
      <xdr:colOff>107950</xdr:colOff>
      <xdr:row>35</xdr:row>
      <xdr:rowOff>135164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03794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121755</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465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149678</xdr:rowOff>
    </xdr:from>
    <xdr:to>
      <xdr:col>82</xdr:col>
      <xdr:colOff>158750</xdr:colOff>
      <xdr:row>38</xdr:row>
      <xdr:rowOff>79828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37193</xdr:rowOff>
    </xdr:from>
    <xdr:to>
      <xdr:col>78</xdr:col>
      <xdr:colOff>69850</xdr:colOff>
      <xdr:row>36</xdr:row>
      <xdr:rowOff>127000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0379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78014</xdr:rowOff>
    </xdr:from>
    <xdr:to>
      <xdr:col>73</xdr:col>
      <xdr:colOff>180975</xdr:colOff>
      <xdr:row>36</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2502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108857</xdr:rowOff>
    </xdr:from>
    <xdr:to>
      <xdr:col>74</xdr:col>
      <xdr:colOff>31750</xdr:colOff>
      <xdr:row>39</xdr:row>
      <xdr:rowOff>39007</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23784</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135164</xdr:rowOff>
    </xdr:from>
    <xdr:to>
      <xdr:col>69</xdr:col>
      <xdr:colOff>92075</xdr:colOff>
      <xdr:row>36</xdr:row>
      <xdr:rowOff>78014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13591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68036</xdr:rowOff>
    </xdr:from>
    <xdr:to>
      <xdr:col>69</xdr:col>
      <xdr:colOff>142875</xdr:colOff>
      <xdr:row>37</xdr:row>
      <xdr:rowOff>169636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41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154412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9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108857</xdr:rowOff>
    </xdr:from>
    <xdr:to>
      <xdr:col>65</xdr:col>
      <xdr:colOff>53975</xdr:colOff>
      <xdr:row>37</xdr:row>
      <xdr:rowOff>39007</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23784</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6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84364</xdr:rowOff>
    </xdr:from>
    <xdr:to>
      <xdr:col>82</xdr:col>
      <xdr:colOff>158750</xdr:colOff>
      <xdr:row>36</xdr:row>
      <xdr:rowOff>14514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08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100891</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9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157843</xdr:rowOff>
    </xdr:from>
    <xdr:to>
      <xdr:col>78</xdr:col>
      <xdr:colOff>120650</xdr:colOff>
      <xdr:row>35</xdr:row>
      <xdr:rowOff>87993</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598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98170</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75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27214</xdr:rowOff>
    </xdr:from>
    <xdr:to>
      <xdr:col>69</xdr:col>
      <xdr:colOff>142875</xdr:colOff>
      <xdr:row>36</xdr:row>
      <xdr:rowOff>128814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138991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84364</xdr:rowOff>
    </xdr:from>
    <xdr:to>
      <xdr:col>65</xdr:col>
      <xdr:colOff>53975</xdr:colOff>
      <xdr:row>36</xdr:row>
      <xdr:rowOff>14514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08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24691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85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年度以降、退職手当債等の償還が増加傾向にあったが、平成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年度は県債発行額抑制に伴う減少、平成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年度以降は公債費の平準化による県債の償還額の減少等により、指標の数値は減少している。</a:t>
          </a:r>
        </a:p>
        <a:p>
          <a:r>
            <a:rPr kumimoji="1" lang="ja-JP" altLang="en-US" sz="1300">
              <a:latin typeface="ＭＳ Ｐゴシック" panose="020B0600070205080204" pitchFamily="50" charset="-128"/>
              <a:ea typeface="ＭＳ Ｐゴシック" panose="020B0600070205080204" pitchFamily="50" charset="-128"/>
            </a:rPr>
            <a:t>　今後も県債発行の抑制等に引き続き取り組む。</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146050</xdr:rowOff>
    </xdr:from>
    <xdr:to>
      <xdr:col>24</xdr:col>
      <xdr:colOff>25400</xdr:colOff>
      <xdr:row>82</xdr:row>
      <xdr:rowOff>50800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4904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60977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146050</xdr:rowOff>
    </xdr:from>
    <xdr:to>
      <xdr:col>24</xdr:col>
      <xdr:colOff>114300</xdr:colOff>
      <xdr:row>72</xdr:row>
      <xdr:rowOff>146050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50800</xdr:rowOff>
    </xdr:from>
    <xdr:to>
      <xdr:col>24</xdr:col>
      <xdr:colOff>25400</xdr:colOff>
      <xdr:row>75</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29095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48277</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76200</xdr:rowOff>
    </xdr:from>
    <xdr:to>
      <xdr:col>24</xdr:col>
      <xdr:colOff>76200</xdr:colOff>
      <xdr:row>78</xdr:row>
      <xdr:rowOff>6350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127000</xdr:rowOff>
    </xdr:from>
    <xdr:to>
      <xdr:col>19</xdr:col>
      <xdr:colOff>187325</xdr:colOff>
      <xdr:row>78</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2985750"/>
          <a:ext cx="889000" cy="55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133350</xdr:rowOff>
    </xdr:from>
    <xdr:to>
      <xdr:col>20</xdr:col>
      <xdr:colOff>38100</xdr:colOff>
      <xdr:row>78</xdr:row>
      <xdr:rowOff>63500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165100</xdr:rowOff>
    </xdr:from>
    <xdr:to>
      <xdr:col>15</xdr:col>
      <xdr:colOff>98425</xdr:colOff>
      <xdr:row>80</xdr:row>
      <xdr:rowOff>88900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5382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0</xdr:rowOff>
    </xdr:from>
    <xdr:to>
      <xdr:col>15</xdr:col>
      <xdr:colOff>149225</xdr:colOff>
      <xdr:row>79</xdr:row>
      <xdr:rowOff>101600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86377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88900</xdr:rowOff>
    </xdr:from>
    <xdr:to>
      <xdr:col>11</xdr:col>
      <xdr:colOff>9525</xdr:colOff>
      <xdr:row>81</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804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152400</xdr:rowOff>
    </xdr:from>
    <xdr:to>
      <xdr:col>11</xdr:col>
      <xdr:colOff>60325</xdr:colOff>
      <xdr:row>79</xdr:row>
      <xdr:rowOff>82550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92727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0</xdr:rowOff>
    </xdr:from>
    <xdr:to>
      <xdr:col>6</xdr:col>
      <xdr:colOff>171450</xdr:colOff>
      <xdr:row>79</xdr:row>
      <xdr:rowOff>101600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111777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31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0</xdr:rowOff>
    </xdr:from>
    <xdr:to>
      <xdr:col>24</xdr:col>
      <xdr:colOff>76200</xdr:colOff>
      <xdr:row>75</xdr:row>
      <xdr:rowOff>101600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16527</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76200</xdr:rowOff>
    </xdr:from>
    <xdr:to>
      <xdr:col>20</xdr:col>
      <xdr:colOff>38100</xdr:colOff>
      <xdr:row>76</xdr:row>
      <xdr:rowOff>6350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16527</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70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114300</xdr:rowOff>
    </xdr:from>
    <xdr:to>
      <xdr:col>15</xdr:col>
      <xdr:colOff>149225</xdr:colOff>
      <xdr:row>79</xdr:row>
      <xdr:rowOff>44450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54627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38100</xdr:rowOff>
    </xdr:from>
    <xdr:to>
      <xdr:col>11</xdr:col>
      <xdr:colOff>60325</xdr:colOff>
      <xdr:row>80</xdr:row>
      <xdr:rowOff>139700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124477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152400</xdr:rowOff>
    </xdr:from>
    <xdr:to>
      <xdr:col>6</xdr:col>
      <xdr:colOff>171450</xdr:colOff>
      <xdr:row>81</xdr:row>
      <xdr:rowOff>82550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67327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内部経費の削減をはじめ、事業の取捨選択や重点化、徹底した効率化を行った結果、指標の数値は一定水準を維持しており、全国平均と比較して良好な水準を維持している。</a:t>
          </a:r>
        </a:p>
        <a:p>
          <a:r>
            <a:rPr kumimoji="1" lang="ja-JP" altLang="en-US" sz="1300">
              <a:latin typeface="ＭＳ Ｐゴシック" panose="020B0600070205080204" pitchFamily="50" charset="-128"/>
              <a:ea typeface="ＭＳ Ｐゴシック" panose="020B0600070205080204" pitchFamily="50" charset="-128"/>
            </a:rPr>
            <a:t>　今後も経費節減に取り組んでいく。</a:t>
          </a: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00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156227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12700</xdr:rowOff>
    </xdr:from>
    <xdr:to>
      <xdr:col>82</xdr:col>
      <xdr:colOff>196850</xdr:colOff>
      <xdr:row>82</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37193</xdr:rowOff>
    </xdr:from>
    <xdr:to>
      <xdr:col>82</xdr:col>
      <xdr:colOff>107950</xdr:colOff>
      <xdr:row>75</xdr:row>
      <xdr:rowOff>151493</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289594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72770</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274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100693</xdr:rowOff>
    </xdr:from>
    <xdr:to>
      <xdr:col>82</xdr:col>
      <xdr:colOff>158750</xdr:colOff>
      <xdr:row>78</xdr:row>
      <xdr:rowOff>30843</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0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37193</xdr:rowOff>
    </xdr:from>
    <xdr:to>
      <xdr:col>78</xdr:col>
      <xdr:colOff>69850</xdr:colOff>
      <xdr:row>75</xdr:row>
      <xdr:rowOff>37193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2895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141514</xdr:rowOff>
    </xdr:from>
    <xdr:to>
      <xdr:col>78</xdr:col>
      <xdr:colOff>120650</xdr:colOff>
      <xdr:row>77</xdr:row>
      <xdr:rowOff>71664</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7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56441</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258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143328</xdr:rowOff>
    </xdr:from>
    <xdr:to>
      <xdr:col>73</xdr:col>
      <xdr:colOff>180975</xdr:colOff>
      <xdr:row>75</xdr:row>
      <xdr:rowOff>37193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28306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59871</xdr:rowOff>
    </xdr:from>
    <xdr:to>
      <xdr:col>74</xdr:col>
      <xdr:colOff>31750</xdr:colOff>
      <xdr:row>76</xdr:row>
      <xdr:rowOff>161471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146248</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53522</xdr:rowOff>
    </xdr:from>
    <xdr:to>
      <xdr:col>69</xdr:col>
      <xdr:colOff>92075</xdr:colOff>
      <xdr:row>74</xdr:row>
      <xdr:rowOff>143328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2569372"/>
          <a:ext cx="8890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92528</xdr:rowOff>
    </xdr:from>
    <xdr:to>
      <xdr:col>65</xdr:col>
      <xdr:colOff>53975</xdr:colOff>
      <xdr:row>75</xdr:row>
      <xdr:rowOff>22678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77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7455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8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100693</xdr:rowOff>
    </xdr:from>
    <xdr:to>
      <xdr:col>82</xdr:col>
      <xdr:colOff>158750</xdr:colOff>
      <xdr:row>76</xdr:row>
      <xdr:rowOff>30843</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117220</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157843</xdr:rowOff>
    </xdr:from>
    <xdr:to>
      <xdr:col>78</xdr:col>
      <xdr:colOff>120650</xdr:colOff>
      <xdr:row>75</xdr:row>
      <xdr:rowOff>87993</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8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98170</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61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157843</xdr:rowOff>
    </xdr:from>
    <xdr:to>
      <xdr:col>74</xdr:col>
      <xdr:colOff>31750</xdr:colOff>
      <xdr:row>75</xdr:row>
      <xdr:rowOff>87993</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8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98170</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6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92528</xdr:rowOff>
    </xdr:from>
    <xdr:to>
      <xdr:col>69</xdr:col>
      <xdr:colOff>142875</xdr:colOff>
      <xdr:row>75</xdr:row>
      <xdr:rowOff>22678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77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32855</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54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2722</xdr:rowOff>
    </xdr:from>
    <xdr:to>
      <xdr:col>65</xdr:col>
      <xdr:colOff>53975</xdr:colOff>
      <xdr:row>73</xdr:row>
      <xdr:rowOff>104322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51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114499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28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20353</xdr:rowOff>
    </xdr:from>
    <xdr:to>
      <xdr:col>29</xdr:col>
      <xdr:colOff>127000</xdr:colOff>
      <xdr:row>20</xdr:row>
      <xdr:rowOff>73845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25378"/>
          <a:ext cx="0" cy="142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45922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73845</xdr:rowOff>
    </xdr:from>
    <xdr:to>
      <xdr:col>30</xdr:col>
      <xdr:colOff>25400</xdr:colOff>
      <xdr:row>20</xdr:row>
      <xdr:rowOff>73845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504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106730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6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20353</xdr:rowOff>
    </xdr:from>
    <xdr:to>
      <xdr:col>30</xdr:col>
      <xdr:colOff>25400</xdr:colOff>
      <xdr:row>12</xdr:row>
      <xdr:rowOff>20353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253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64211</xdr:rowOff>
    </xdr:from>
    <xdr:to>
      <xdr:col>29</xdr:col>
      <xdr:colOff>127000</xdr:colOff>
      <xdr:row>15</xdr:row>
      <xdr:rowOff>78711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683586"/>
          <a:ext cx="647700" cy="14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25069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8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52992</xdr:rowOff>
    </xdr:from>
    <xdr:to>
      <xdr:col>29</xdr:col>
      <xdr:colOff>177800</xdr:colOff>
      <xdr:row>17</xdr:row>
      <xdr:rowOff>154592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42266</xdr:rowOff>
    </xdr:from>
    <xdr:to>
      <xdr:col>26</xdr:col>
      <xdr:colOff>50800</xdr:colOff>
      <xdr:row>15</xdr:row>
      <xdr:rowOff>64211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661641"/>
          <a:ext cx="698500" cy="21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61156</xdr:rowOff>
    </xdr:from>
    <xdr:to>
      <xdr:col>26</xdr:col>
      <xdr:colOff>101600</xdr:colOff>
      <xdr:row>17</xdr:row>
      <xdr:rowOff>162756</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3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147533</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09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29725</xdr:rowOff>
    </xdr:from>
    <xdr:to>
      <xdr:col>22</xdr:col>
      <xdr:colOff>114300</xdr:colOff>
      <xdr:row>15</xdr:row>
      <xdr:rowOff>42266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649100"/>
          <a:ext cx="698500" cy="12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68243</xdr:rowOff>
    </xdr:from>
    <xdr:to>
      <xdr:col>22</xdr:col>
      <xdr:colOff>165100</xdr:colOff>
      <xdr:row>17</xdr:row>
      <xdr:rowOff>169843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30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154620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1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29725</xdr:rowOff>
    </xdr:from>
    <xdr:to>
      <xdr:col>18</xdr:col>
      <xdr:colOff>177800</xdr:colOff>
      <xdr:row>15</xdr:row>
      <xdr:rowOff>35375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649100"/>
          <a:ext cx="698500" cy="5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82187</xdr:rowOff>
    </xdr:from>
    <xdr:to>
      <xdr:col>19</xdr:col>
      <xdr:colOff>38100</xdr:colOff>
      <xdr:row>17</xdr:row>
      <xdr:rowOff>12337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73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168564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109978</xdr:rowOff>
    </xdr:from>
    <xdr:to>
      <xdr:col>15</xdr:col>
      <xdr:colOff>101600</xdr:colOff>
      <xdr:row>17</xdr:row>
      <xdr:rowOff>40128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00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24905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87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27911</xdr:rowOff>
    </xdr:from>
    <xdr:to>
      <xdr:col>29</xdr:col>
      <xdr:colOff>177800</xdr:colOff>
      <xdr:row>15</xdr:row>
      <xdr:rowOff>129511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47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44438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9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13411</xdr:rowOff>
    </xdr:from>
    <xdr:to>
      <xdr:col>26</xdr:col>
      <xdr:colOff>101600</xdr:colOff>
      <xdr:row>15</xdr:row>
      <xdr:rowOff>115011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32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125188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01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162916</xdr:rowOff>
    </xdr:from>
    <xdr:to>
      <xdr:col>22</xdr:col>
      <xdr:colOff>165100</xdr:colOff>
      <xdr:row>15</xdr:row>
      <xdr:rowOff>93066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10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103243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7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150375</xdr:rowOff>
    </xdr:from>
    <xdr:to>
      <xdr:col>19</xdr:col>
      <xdr:colOff>38100</xdr:colOff>
      <xdr:row>15</xdr:row>
      <xdr:rowOff>80525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598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90702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36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156025</xdr:rowOff>
    </xdr:from>
    <xdr:to>
      <xdr:col>15</xdr:col>
      <xdr:colOff>101600</xdr:colOff>
      <xdr:row>15</xdr:row>
      <xdr:rowOff>86175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03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96352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37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104689</xdr:rowOff>
    </xdr:from>
    <xdr:to>
      <xdr:col>29</xdr:col>
      <xdr:colOff>127000</xdr:colOff>
      <xdr:row>37</xdr:row>
      <xdr:rowOff>123388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9239"/>
          <a:ext cx="0" cy="12188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95465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2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123388</xdr:rowOff>
    </xdr:from>
    <xdr:to>
      <xdr:col>30</xdr:col>
      <xdr:colOff>25400</xdr:colOff>
      <xdr:row>37</xdr:row>
      <xdr:rowOff>123388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480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19616</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104689</xdr:rowOff>
    </xdr:from>
    <xdr:to>
      <xdr:col>30</xdr:col>
      <xdr:colOff>25400</xdr:colOff>
      <xdr:row>33</xdr:row>
      <xdr:rowOff>104689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92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55037</xdr:rowOff>
    </xdr:from>
    <xdr:to>
      <xdr:col>29</xdr:col>
      <xdr:colOff>127000</xdr:colOff>
      <xdr:row>36</xdr:row>
      <xdr:rowOff>91064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008287"/>
          <a:ext cx="647700" cy="36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120113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387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275036</xdr:rowOff>
    </xdr:from>
    <xdr:to>
      <xdr:col>29</xdr:col>
      <xdr:colOff>177800</xdr:colOff>
      <xdr:row>35</xdr:row>
      <xdr:rowOff>33736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54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87726</xdr:rowOff>
    </xdr:from>
    <xdr:to>
      <xdr:col>26</xdr:col>
      <xdr:colOff>50800</xdr:colOff>
      <xdr:row>36</xdr:row>
      <xdr:rowOff>55037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698076"/>
          <a:ext cx="698500" cy="310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242529</xdr:rowOff>
    </xdr:from>
    <xdr:to>
      <xdr:col>26</xdr:col>
      <xdr:colOff>101600</xdr:colOff>
      <xdr:row>35</xdr:row>
      <xdr:rowOff>1229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509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11406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278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243494</xdr:rowOff>
    </xdr:from>
    <xdr:to>
      <xdr:col>22</xdr:col>
      <xdr:colOff>114300</xdr:colOff>
      <xdr:row>35</xdr:row>
      <xdr:rowOff>87726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510944"/>
          <a:ext cx="698500" cy="187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138654</xdr:rowOff>
    </xdr:from>
    <xdr:to>
      <xdr:col>22</xdr:col>
      <xdr:colOff>165100</xdr:colOff>
      <xdr:row>34</xdr:row>
      <xdr:rowOff>240254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4061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250431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17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126680</xdr:rowOff>
    </xdr:from>
    <xdr:to>
      <xdr:col>18</xdr:col>
      <xdr:colOff>177800</xdr:colOff>
      <xdr:row>34</xdr:row>
      <xdr:rowOff>243494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394130"/>
          <a:ext cx="698500" cy="116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148209</xdr:rowOff>
    </xdr:from>
    <xdr:to>
      <xdr:col>19</xdr:col>
      <xdr:colOff>38100</xdr:colOff>
      <xdr:row>34</xdr:row>
      <xdr:rowOff>249810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415659"/>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259986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184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129006</xdr:rowOff>
    </xdr:from>
    <xdr:to>
      <xdr:col>15</xdr:col>
      <xdr:colOff>101600</xdr:colOff>
      <xdr:row>34</xdr:row>
      <xdr:rowOff>230606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396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215384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40264</xdr:rowOff>
    </xdr:from>
    <xdr:to>
      <xdr:col>29</xdr:col>
      <xdr:colOff>177800</xdr:colOff>
      <xdr:row>36</xdr:row>
      <xdr:rowOff>141864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93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12341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6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4237</xdr:rowOff>
    </xdr:from>
    <xdr:to>
      <xdr:col>26</xdr:col>
      <xdr:colOff>101600</xdr:colOff>
      <xdr:row>36</xdr:row>
      <xdr:rowOff>105837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57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90614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43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36926</xdr:rowOff>
    </xdr:from>
    <xdr:to>
      <xdr:col>22</xdr:col>
      <xdr:colOff>165100</xdr:colOff>
      <xdr:row>35</xdr:row>
      <xdr:rowOff>138526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647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123303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73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192694</xdr:rowOff>
    </xdr:from>
    <xdr:to>
      <xdr:col>19</xdr:col>
      <xdr:colOff>38100</xdr:colOff>
      <xdr:row>34</xdr:row>
      <xdr:rowOff>294294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460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279071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546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75880</xdr:rowOff>
    </xdr:from>
    <xdr:to>
      <xdr:col>15</xdr:col>
      <xdr:colOff>101600</xdr:colOff>
      <xdr:row>34</xdr:row>
      <xdr:rowOff>177480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343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187657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11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1,369,882
1,352,180
6,112.53
630,560,989
612,769,567
9,011,579
371,740,097
1,226,633,573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206.7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1658</xdr:rowOff>
    </xdr:from>
    <xdr:to>
      <xdr:col>24</xdr:col>
      <xdr:colOff>62865</xdr:colOff>
      <xdr:row>39</xdr:row>
      <xdr:rowOff>167165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16608"/>
          <a:ext cx="1270" cy="15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170992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5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167165</xdr:rowOff>
    </xdr:from>
    <xdr:to>
      <xdr:col>24</xdr:col>
      <xdr:colOff>152400</xdr:colOff>
      <xdr:row>39</xdr:row>
      <xdr:rowOff>167165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5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119785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9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1658</xdr:rowOff>
    </xdr:from>
    <xdr:to>
      <xdr:col>24</xdr:col>
      <xdr:colOff>152400</xdr:colOff>
      <xdr:row>31</xdr:row>
      <xdr:rowOff>1658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1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14133</xdr:rowOff>
    </xdr:from>
    <xdr:to>
      <xdr:col>24</xdr:col>
      <xdr:colOff>63500</xdr:colOff>
      <xdr:row>34</xdr:row>
      <xdr:rowOff>46105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43433"/>
          <a:ext cx="8382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82970</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551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104543</xdr:rowOff>
    </xdr:from>
    <xdr:to>
      <xdr:col>24</xdr:col>
      <xdr:colOff>114300</xdr:colOff>
      <xdr:row>37</xdr:row>
      <xdr:rowOff>34693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7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23049</xdr:rowOff>
    </xdr:from>
    <xdr:to>
      <xdr:col>19</xdr:col>
      <xdr:colOff>177800</xdr:colOff>
      <xdr:row>34</xdr:row>
      <xdr:rowOff>46105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852349"/>
          <a:ext cx="889000" cy="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124333</xdr:rowOff>
    </xdr:from>
    <xdr:to>
      <xdr:col>20</xdr:col>
      <xdr:colOff>38100</xdr:colOff>
      <xdr:row>37</xdr:row>
      <xdr:rowOff>54483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37</xdr:row>
      <xdr:rowOff>45610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85095" y="638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17399</xdr:rowOff>
    </xdr:from>
    <xdr:to>
      <xdr:col>15</xdr:col>
      <xdr:colOff>50800</xdr:colOff>
      <xdr:row>34</xdr:row>
      <xdr:rowOff>23049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846699"/>
          <a:ext cx="889000" cy="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137951</xdr:rowOff>
    </xdr:from>
    <xdr:to>
      <xdr:col>15</xdr:col>
      <xdr:colOff>101600</xdr:colOff>
      <xdr:row>37</xdr:row>
      <xdr:rowOff>68101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1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59228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40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17399</xdr:rowOff>
    </xdr:from>
    <xdr:to>
      <xdr:col>10</xdr:col>
      <xdr:colOff>114300</xdr:colOff>
      <xdr:row>34</xdr:row>
      <xdr:rowOff>24812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846699"/>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105033</xdr:rowOff>
    </xdr:from>
    <xdr:to>
      <xdr:col>10</xdr:col>
      <xdr:colOff>165100</xdr:colOff>
      <xdr:row>36</xdr:row>
      <xdr:rowOff>35183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0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26310</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198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125900</xdr:rowOff>
    </xdr:from>
    <xdr:to>
      <xdr:col>6</xdr:col>
      <xdr:colOff>38100</xdr:colOff>
      <xdr:row>36</xdr:row>
      <xdr:rowOff>56050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47177</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219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134783</xdr:rowOff>
    </xdr:from>
    <xdr:to>
      <xdr:col>24</xdr:col>
      <xdr:colOff>114300</xdr:colOff>
      <xdr:row>34</xdr:row>
      <xdr:rowOff>64933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9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157660</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4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166755</xdr:rowOff>
    </xdr:from>
    <xdr:to>
      <xdr:col>20</xdr:col>
      <xdr:colOff>38100</xdr:colOff>
      <xdr:row>34</xdr:row>
      <xdr:rowOff>96905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2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32</xdr:row>
      <xdr:rowOff>113432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85095" y="559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143699</xdr:rowOff>
    </xdr:from>
    <xdr:to>
      <xdr:col>15</xdr:col>
      <xdr:colOff>101600</xdr:colOff>
      <xdr:row>34</xdr:row>
      <xdr:rowOff>73849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0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90376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57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138049</xdr:rowOff>
    </xdr:from>
    <xdr:to>
      <xdr:col>10</xdr:col>
      <xdr:colOff>165100</xdr:colOff>
      <xdr:row>34</xdr:row>
      <xdr:rowOff>68199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79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84726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571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145462</xdr:rowOff>
    </xdr:from>
    <xdr:to>
      <xdr:col>6</xdr:col>
      <xdr:colOff>38100</xdr:colOff>
      <xdr:row>34</xdr:row>
      <xdr:rowOff>75612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0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92139</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578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26681</xdr:rowOff>
    </xdr:from>
    <xdr:to>
      <xdr:col>24</xdr:col>
      <xdr:colOff>62865</xdr:colOff>
      <xdr:row>58</xdr:row>
      <xdr:rowOff>29332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181"/>
          <a:ext cx="1270" cy="1374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33159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7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29332</xdr:rowOff>
    </xdr:from>
    <xdr:to>
      <xdr:col>24</xdr:col>
      <xdr:colOff>152400</xdr:colOff>
      <xdr:row>58</xdr:row>
      <xdr:rowOff>29332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7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144808</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26681</xdr:rowOff>
    </xdr:from>
    <xdr:to>
      <xdr:col>24</xdr:col>
      <xdr:colOff>152400</xdr:colOff>
      <xdr:row>50</xdr:row>
      <xdr:rowOff>26681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31344</xdr:rowOff>
    </xdr:from>
    <xdr:to>
      <xdr:col>24</xdr:col>
      <xdr:colOff>63500</xdr:colOff>
      <xdr:row>56</xdr:row>
      <xdr:rowOff>34453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632544"/>
          <a:ext cx="8382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153016</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411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130139</xdr:rowOff>
    </xdr:from>
    <xdr:to>
      <xdr:col>24</xdr:col>
      <xdr:colOff>114300</xdr:colOff>
      <xdr:row>56</xdr:row>
      <xdr:rowOff>60289</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55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34453</xdr:rowOff>
    </xdr:from>
    <xdr:to>
      <xdr:col>19</xdr:col>
      <xdr:colOff>177800</xdr:colOff>
      <xdr:row>56</xdr:row>
      <xdr:rowOff>68651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635653"/>
          <a:ext cx="889000" cy="3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148336</xdr:rowOff>
    </xdr:from>
    <xdr:to>
      <xdr:col>20</xdr:col>
      <xdr:colOff>38100</xdr:colOff>
      <xdr:row>56</xdr:row>
      <xdr:rowOff>78486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57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95013</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17411" y="935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67645</xdr:rowOff>
    </xdr:from>
    <xdr:to>
      <xdr:col>15</xdr:col>
      <xdr:colOff>50800</xdr:colOff>
      <xdr:row>56</xdr:row>
      <xdr:rowOff>68651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668845"/>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167081</xdr:rowOff>
    </xdr:from>
    <xdr:to>
      <xdr:col>15</xdr:col>
      <xdr:colOff>101600</xdr:colOff>
      <xdr:row>56</xdr:row>
      <xdr:rowOff>97231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59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113758</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37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171338</xdr:rowOff>
    </xdr:from>
    <xdr:to>
      <xdr:col>10</xdr:col>
      <xdr:colOff>114300</xdr:colOff>
      <xdr:row>56</xdr:row>
      <xdr:rowOff>67645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601088"/>
          <a:ext cx="889000" cy="6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112217</xdr:rowOff>
    </xdr:from>
    <xdr:to>
      <xdr:col>10</xdr:col>
      <xdr:colOff>165100</xdr:colOff>
      <xdr:row>57</xdr:row>
      <xdr:rowOff>42367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3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33494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80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81311</xdr:rowOff>
    </xdr:from>
    <xdr:to>
      <xdr:col>6</xdr:col>
      <xdr:colOff>38100</xdr:colOff>
      <xdr:row>57</xdr:row>
      <xdr:rowOff>11461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68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2588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77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151994</xdr:rowOff>
    </xdr:from>
    <xdr:to>
      <xdr:col>24</xdr:col>
      <xdr:colOff>114300</xdr:colOff>
      <xdr:row>56</xdr:row>
      <xdr:rowOff>82144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8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130421</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56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155103</xdr:rowOff>
    </xdr:from>
    <xdr:to>
      <xdr:col>20</xdr:col>
      <xdr:colOff>38100</xdr:colOff>
      <xdr:row>56</xdr:row>
      <xdr:rowOff>85253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58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76380</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17411" y="967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17851</xdr:rowOff>
    </xdr:from>
    <xdr:to>
      <xdr:col>15</xdr:col>
      <xdr:colOff>101600</xdr:colOff>
      <xdr:row>56</xdr:row>
      <xdr:rowOff>119451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1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110578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7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16845</xdr:rowOff>
    </xdr:from>
    <xdr:to>
      <xdr:col>10</xdr:col>
      <xdr:colOff>165100</xdr:colOff>
      <xdr:row>56</xdr:row>
      <xdr:rowOff>118445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134972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39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120538</xdr:rowOff>
    </xdr:from>
    <xdr:to>
      <xdr:col>6</xdr:col>
      <xdr:colOff>38100</xdr:colOff>
      <xdr:row>56</xdr:row>
      <xdr:rowOff>50688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55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67215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32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80</xdr:row>
      <xdr:rowOff>111777</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92727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67</xdr:row>
      <xdr:rowOff>54627</xdr:rowOff>
    </xdr:from>
    <xdr:ext cx="46717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94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170180</xdr:rowOff>
    </xdr:from>
    <xdr:to>
      <xdr:col>24</xdr:col>
      <xdr:colOff>62865</xdr:colOff>
      <xdr:row>79</xdr:row>
      <xdr:rowOff>41021</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00230"/>
          <a:ext cx="1270" cy="1585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44848</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8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41021</xdr:rowOff>
    </xdr:from>
    <xdr:to>
      <xdr:col>24</xdr:col>
      <xdr:colOff>152400</xdr:colOff>
      <xdr:row>79</xdr:row>
      <xdr:rowOff>41021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8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116857</xdr:rowOff>
    </xdr:from>
    <xdr:ext cx="469744"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77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170180</xdr:rowOff>
    </xdr:from>
    <xdr:to>
      <xdr:col>24</xdr:col>
      <xdr:colOff>152400</xdr:colOff>
      <xdr:row>69</xdr:row>
      <xdr:rowOff>170180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0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157607</xdr:rowOff>
    </xdr:from>
    <xdr:to>
      <xdr:col>24</xdr:col>
      <xdr:colOff>63500</xdr:colOff>
      <xdr:row>78</xdr:row>
      <xdr:rowOff>155321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359257"/>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94632</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278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71755</xdr:rowOff>
    </xdr:from>
    <xdr:to>
      <xdr:col>24</xdr:col>
      <xdr:colOff>114300</xdr:colOff>
      <xdr:row>76</xdr:row>
      <xdr:rowOff>1905</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293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157607</xdr:rowOff>
    </xdr:from>
    <xdr:to>
      <xdr:col>19</xdr:col>
      <xdr:colOff>177800</xdr:colOff>
      <xdr:row>78</xdr:row>
      <xdr:rowOff>130938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359257"/>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117856</xdr:rowOff>
    </xdr:from>
    <xdr:to>
      <xdr:col>20</xdr:col>
      <xdr:colOff>38100</xdr:colOff>
      <xdr:row>74</xdr:row>
      <xdr:rowOff>48006</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263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72</xdr:row>
      <xdr:rowOff>64533</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49728" y="1240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130938</xdr:rowOff>
    </xdr:from>
    <xdr:to>
      <xdr:col>15</xdr:col>
      <xdr:colOff>50800</xdr:colOff>
      <xdr:row>78</xdr:row>
      <xdr:rowOff>138937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504038"/>
          <a:ext cx="889000" cy="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49657</xdr:rowOff>
    </xdr:from>
    <xdr:to>
      <xdr:col>15</xdr:col>
      <xdr:colOff>101600</xdr:colOff>
      <xdr:row>73</xdr:row>
      <xdr:rowOff>151257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256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167784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234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109982</xdr:rowOff>
    </xdr:from>
    <xdr:to>
      <xdr:col>10</xdr:col>
      <xdr:colOff>114300</xdr:colOff>
      <xdr:row>78</xdr:row>
      <xdr:rowOff>138937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483082"/>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11938</xdr:rowOff>
    </xdr:from>
    <xdr:to>
      <xdr:col>10</xdr:col>
      <xdr:colOff>165100</xdr:colOff>
      <xdr:row>74</xdr:row>
      <xdr:rowOff>113538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2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130065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247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85852</xdr:rowOff>
    </xdr:from>
    <xdr:to>
      <xdr:col>6</xdr:col>
      <xdr:colOff>38100</xdr:colOff>
      <xdr:row>75</xdr:row>
      <xdr:rowOff>16002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277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32529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254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104521</xdr:rowOff>
    </xdr:from>
    <xdr:to>
      <xdr:col>24</xdr:col>
      <xdr:colOff>114300</xdr:colOff>
      <xdr:row>79</xdr:row>
      <xdr:rowOff>34671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7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19448</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9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106807</xdr:rowOff>
    </xdr:from>
    <xdr:to>
      <xdr:col>20</xdr:col>
      <xdr:colOff>38100</xdr:colOff>
      <xdr:row>78</xdr:row>
      <xdr:rowOff>36957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0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28084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49728" y="1340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80138</xdr:rowOff>
    </xdr:from>
    <xdr:to>
      <xdr:col>15</xdr:col>
      <xdr:colOff>101600</xdr:colOff>
      <xdr:row>79</xdr:row>
      <xdr:rowOff>10288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5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1415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4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88137</xdr:rowOff>
    </xdr:from>
    <xdr:to>
      <xdr:col>10</xdr:col>
      <xdr:colOff>165100</xdr:colOff>
      <xdr:row>79</xdr:row>
      <xdr:rowOff>18287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6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9414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5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59182</xdr:rowOff>
    </xdr:from>
    <xdr:to>
      <xdr:col>6</xdr:col>
      <xdr:colOff>38100</xdr:colOff>
      <xdr:row>78</xdr:row>
      <xdr:rowOff>160782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3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151909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2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168927</xdr:rowOff>
    </xdr:from>
    <xdr:ext cx="46717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74595</xdr:rowOff>
    </xdr:from>
    <xdr:to>
      <xdr:col>24</xdr:col>
      <xdr:colOff>62865</xdr:colOff>
      <xdr:row>99</xdr:row>
      <xdr:rowOff>58319</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505095"/>
          <a:ext cx="1270" cy="152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62146</xdr:rowOff>
    </xdr:from>
    <xdr:ext cx="469744"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703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58319</xdr:rowOff>
    </xdr:from>
    <xdr:to>
      <xdr:col>24</xdr:col>
      <xdr:colOff>152400</xdr:colOff>
      <xdr:row>99</xdr:row>
      <xdr:rowOff>58319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703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21272</xdr:rowOff>
    </xdr:from>
    <xdr:ext cx="534377"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28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74595</xdr:rowOff>
    </xdr:from>
    <xdr:to>
      <xdr:col>24</xdr:col>
      <xdr:colOff>152400</xdr:colOff>
      <xdr:row>90</xdr:row>
      <xdr:rowOff>74595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50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47346</xdr:rowOff>
    </xdr:from>
    <xdr:to>
      <xdr:col>24</xdr:col>
      <xdr:colOff>63500</xdr:colOff>
      <xdr:row>96</xdr:row>
      <xdr:rowOff>75234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3797300" y="16506546"/>
          <a:ext cx="838200" cy="2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70263</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186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47386</xdr:rowOff>
    </xdr:from>
    <xdr:to>
      <xdr:col>24</xdr:col>
      <xdr:colOff>114300</xdr:colOff>
      <xdr:row>95</xdr:row>
      <xdr:rowOff>148986</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4584700" y="1633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75234</xdr:rowOff>
    </xdr:from>
    <xdr:to>
      <xdr:col>19</xdr:col>
      <xdr:colOff>177800</xdr:colOff>
      <xdr:row>96</xdr:row>
      <xdr:rowOff>91968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2908300" y="16534434"/>
          <a:ext cx="889000" cy="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75459</xdr:rowOff>
    </xdr:from>
    <xdr:to>
      <xdr:col>20</xdr:col>
      <xdr:colOff>38100</xdr:colOff>
      <xdr:row>96</xdr:row>
      <xdr:rowOff>5609</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3746500" y="1636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22136</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17411" y="1613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91968</xdr:rowOff>
    </xdr:from>
    <xdr:to>
      <xdr:col>15</xdr:col>
      <xdr:colOff>50800</xdr:colOff>
      <xdr:row>96</xdr:row>
      <xdr:rowOff>116839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019300" y="16551168"/>
          <a:ext cx="889000" cy="2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55798</xdr:rowOff>
    </xdr:from>
    <xdr:to>
      <xdr:col>15</xdr:col>
      <xdr:colOff>101600</xdr:colOff>
      <xdr:row>95</xdr:row>
      <xdr:rowOff>157398</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2857500" y="1634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2475</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11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116839</xdr:rowOff>
    </xdr:from>
    <xdr:to>
      <xdr:col>10</xdr:col>
      <xdr:colOff>114300</xdr:colOff>
      <xdr:row>96</xdr:row>
      <xdr:rowOff>132293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1130300" y="16576039"/>
          <a:ext cx="889000" cy="1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146599</xdr:rowOff>
    </xdr:from>
    <xdr:to>
      <xdr:col>10</xdr:col>
      <xdr:colOff>165100</xdr:colOff>
      <xdr:row>96</xdr:row>
      <xdr:rowOff>76749</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968500" y="1643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93276</xdr:rowOff>
    </xdr:from>
    <xdr:ext cx="469744"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84428" y="1620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162418</xdr:rowOff>
    </xdr:from>
    <xdr:to>
      <xdr:col>6</xdr:col>
      <xdr:colOff>38100</xdr:colOff>
      <xdr:row>96</xdr:row>
      <xdr:rowOff>92568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079500" y="1645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94</xdr:row>
      <xdr:rowOff>109095</xdr:rowOff>
    </xdr:from>
    <xdr:ext cx="469744"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95428" y="1622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167996</xdr:rowOff>
    </xdr:from>
    <xdr:to>
      <xdr:col>24</xdr:col>
      <xdr:colOff>114300</xdr:colOff>
      <xdr:row>96</xdr:row>
      <xdr:rowOff>98146</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4584700" y="1645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146423</xdr:rowOff>
    </xdr:from>
    <xdr:ext cx="469744"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643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24434</xdr:rowOff>
    </xdr:from>
    <xdr:to>
      <xdr:col>20</xdr:col>
      <xdr:colOff>38100</xdr:colOff>
      <xdr:row>96</xdr:row>
      <xdr:rowOff>126034</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3746500" y="1648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117161</xdr:rowOff>
    </xdr:from>
    <xdr:ext cx="469744"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49728" y="16576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41168</xdr:rowOff>
    </xdr:from>
    <xdr:to>
      <xdr:col>15</xdr:col>
      <xdr:colOff>101600</xdr:colOff>
      <xdr:row>96</xdr:row>
      <xdr:rowOff>142768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2857500" y="165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133895</xdr:rowOff>
    </xdr:from>
    <xdr:ext cx="469744"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73428" y="1659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66039</xdr:rowOff>
    </xdr:from>
    <xdr:to>
      <xdr:col>10</xdr:col>
      <xdr:colOff>165100</xdr:colOff>
      <xdr:row>96</xdr:row>
      <xdr:rowOff>167639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968500" y="1652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158766</xdr:rowOff>
    </xdr:from>
    <xdr:ext cx="469744"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84428" y="1661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81493</xdr:rowOff>
    </xdr:from>
    <xdr:to>
      <xdr:col>6</xdr:col>
      <xdr:colOff>38100</xdr:colOff>
      <xdr:row>97</xdr:row>
      <xdr:rowOff>11643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079500" y="1654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2770</xdr:rowOff>
    </xdr:from>
    <xdr:ext cx="469744"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95428" y="1663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3" name="補助費等グラフ枠">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43231</xdr:rowOff>
    </xdr:from>
    <xdr:to>
      <xdr:col>54</xdr:col>
      <xdr:colOff>189865</xdr:colOff>
      <xdr:row>38</xdr:row>
      <xdr:rowOff>101067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flipV="1">
          <a:off x="10475595" y="5358181"/>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104894</xdr:rowOff>
    </xdr:from>
    <xdr:ext cx="534377" cy="259045"/>
    <xdr:sp macro="" textlink="">
      <xdr:nvSpPr>
        <xdr:cNvPr id="275" name="補助費等最小値テキスト">
          <a:extLst>
            <a:ext uri="{FF2B5EF4-FFF2-40B4-BE49-F238E27FC236}">
              <a16:creationId xmlns:a16="http://schemas.microsoft.com/office/drawing/2014/main" id="{00000000-0008-0000-0600-000013010000}"/>
            </a:ext>
          </a:extLst>
        </xdr:cNvPr>
        <xdr:cNvSpPr txBox="1"/>
      </xdr:nvSpPr>
      <xdr:spPr>
        <a:xfrm>
          <a:off x="10528300" y="661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101067</xdr:rowOff>
    </xdr:from>
    <xdr:to>
      <xdr:col>55</xdr:col>
      <xdr:colOff>88900</xdr:colOff>
      <xdr:row>38</xdr:row>
      <xdr:rowOff>101067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10388600" y="661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161358</xdr:rowOff>
    </xdr:from>
    <xdr:ext cx="599010" cy="259045"/>
    <xdr:sp macro="" textlink="">
      <xdr:nvSpPr>
        <xdr:cNvPr id="277" name="補助費等最大値テキスト">
          <a:extLst>
            <a:ext uri="{FF2B5EF4-FFF2-40B4-BE49-F238E27FC236}">
              <a16:creationId xmlns:a16="http://schemas.microsoft.com/office/drawing/2014/main" id="{00000000-0008-0000-0600-000015010000}"/>
            </a:ext>
          </a:extLst>
        </xdr:cNvPr>
        <xdr:cNvSpPr txBox="1"/>
      </xdr:nvSpPr>
      <xdr:spPr>
        <a:xfrm>
          <a:off x="10528300" y="513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43231</xdr:rowOff>
    </xdr:from>
    <xdr:to>
      <xdr:col>55</xdr:col>
      <xdr:colOff>88900</xdr:colOff>
      <xdr:row>31</xdr:row>
      <xdr:rowOff>43231</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10388600" y="535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25914</xdr:rowOff>
    </xdr:from>
    <xdr:to>
      <xdr:col>55</xdr:col>
      <xdr:colOff>0</xdr:colOff>
      <xdr:row>34</xdr:row>
      <xdr:rowOff>44945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9639300" y="5855214"/>
          <a:ext cx="838200" cy="1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105433</xdr:rowOff>
    </xdr:from>
    <xdr:ext cx="599010" cy="259045"/>
    <xdr:sp macro="" textlink="">
      <xdr:nvSpPr>
        <xdr:cNvPr id="280" name="補助費等平均値テキスト">
          <a:extLst>
            <a:ext uri="{FF2B5EF4-FFF2-40B4-BE49-F238E27FC236}">
              <a16:creationId xmlns:a16="http://schemas.microsoft.com/office/drawing/2014/main" id="{00000000-0008-0000-0600-000018010000}"/>
            </a:ext>
          </a:extLst>
        </xdr:cNvPr>
        <xdr:cNvSpPr txBox="1"/>
      </xdr:nvSpPr>
      <xdr:spPr>
        <a:xfrm>
          <a:off x="10528300" y="559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82556</xdr:rowOff>
    </xdr:from>
    <xdr:to>
      <xdr:col>55</xdr:col>
      <xdr:colOff>50800</xdr:colOff>
      <xdr:row>34</xdr:row>
      <xdr:rowOff>12706</xdr:rowOff>
    </xdr:to>
    <xdr:sp macro="" textlink="">
      <xdr:nvSpPr>
        <xdr:cNvPr id="281" name="フローチャート: 判断 280">
          <a:extLst>
            <a:ext uri="{FF2B5EF4-FFF2-40B4-BE49-F238E27FC236}">
              <a16:creationId xmlns:a16="http://schemas.microsoft.com/office/drawing/2014/main" id="{00000000-0008-0000-0600-000019010000}"/>
            </a:ext>
          </a:extLst>
        </xdr:cNvPr>
        <xdr:cNvSpPr/>
      </xdr:nvSpPr>
      <xdr:spPr>
        <a:xfrm>
          <a:off x="10426700" y="574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37802</xdr:rowOff>
    </xdr:from>
    <xdr:to>
      <xdr:col>50</xdr:col>
      <xdr:colOff>114300</xdr:colOff>
      <xdr:row>34</xdr:row>
      <xdr:rowOff>25914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8750300" y="5695652"/>
          <a:ext cx="889000" cy="15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135706</xdr:rowOff>
    </xdr:from>
    <xdr:to>
      <xdr:col>50</xdr:col>
      <xdr:colOff>165100</xdr:colOff>
      <xdr:row>34</xdr:row>
      <xdr:rowOff>65856</xdr:rowOff>
    </xdr:to>
    <xdr:sp macro="" textlink="">
      <xdr:nvSpPr>
        <xdr:cNvPr id="283" name="フローチャート: 判断 282">
          <a:extLst>
            <a:ext uri="{FF2B5EF4-FFF2-40B4-BE49-F238E27FC236}">
              <a16:creationId xmlns:a16="http://schemas.microsoft.com/office/drawing/2014/main" id="{00000000-0008-0000-0600-00001B010000}"/>
            </a:ext>
          </a:extLst>
        </xdr:cNvPr>
        <xdr:cNvSpPr/>
      </xdr:nvSpPr>
      <xdr:spPr>
        <a:xfrm>
          <a:off x="9588500" y="579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82383</xdr:rowOff>
    </xdr:from>
    <xdr:ext cx="599010"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9327095" y="5568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37802</xdr:rowOff>
    </xdr:from>
    <xdr:to>
      <xdr:col>45</xdr:col>
      <xdr:colOff>177800</xdr:colOff>
      <xdr:row>33</xdr:row>
      <xdr:rowOff>127013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7861300" y="5695652"/>
          <a:ext cx="889000" cy="8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156166</xdr:rowOff>
    </xdr:from>
    <xdr:to>
      <xdr:col>46</xdr:col>
      <xdr:colOff>38100</xdr:colOff>
      <xdr:row>31</xdr:row>
      <xdr:rowOff>86316</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8699500" y="529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102843</xdr:rowOff>
    </xdr:from>
    <xdr:ext cx="599010"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8450795" y="5074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73177</xdr:rowOff>
    </xdr:from>
    <xdr:to>
      <xdr:col>41</xdr:col>
      <xdr:colOff>50800</xdr:colOff>
      <xdr:row>33</xdr:row>
      <xdr:rowOff>127013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972300" y="5731027"/>
          <a:ext cx="889000" cy="5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155823</xdr:rowOff>
    </xdr:from>
    <xdr:to>
      <xdr:col>41</xdr:col>
      <xdr:colOff>101600</xdr:colOff>
      <xdr:row>35</xdr:row>
      <xdr:rowOff>85973</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7810500" y="598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77100</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7594111" y="607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91758</xdr:rowOff>
    </xdr:from>
    <xdr:to>
      <xdr:col>36</xdr:col>
      <xdr:colOff>165100</xdr:colOff>
      <xdr:row>35</xdr:row>
      <xdr:rowOff>21908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6921500" y="5921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13035</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705111" y="601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165595</xdr:rowOff>
    </xdr:from>
    <xdr:to>
      <xdr:col>55</xdr:col>
      <xdr:colOff>50800</xdr:colOff>
      <xdr:row>34</xdr:row>
      <xdr:rowOff>95745</xdr:rowOff>
    </xdr:to>
    <xdr:sp macro="" textlink="">
      <xdr:nvSpPr>
        <xdr:cNvPr id="298" name="楕円 297">
          <a:extLst>
            <a:ext uri="{FF2B5EF4-FFF2-40B4-BE49-F238E27FC236}">
              <a16:creationId xmlns:a16="http://schemas.microsoft.com/office/drawing/2014/main" id="{00000000-0008-0000-0600-00002A010000}"/>
            </a:ext>
          </a:extLst>
        </xdr:cNvPr>
        <xdr:cNvSpPr/>
      </xdr:nvSpPr>
      <xdr:spPr>
        <a:xfrm>
          <a:off x="10426700" y="582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144022</xdr:rowOff>
    </xdr:from>
    <xdr:ext cx="599010" cy="259045"/>
    <xdr:sp macro="" textlink="">
      <xdr:nvSpPr>
        <xdr:cNvPr id="299" name="補助費等該当値テキスト">
          <a:extLst>
            <a:ext uri="{FF2B5EF4-FFF2-40B4-BE49-F238E27FC236}">
              <a16:creationId xmlns:a16="http://schemas.microsoft.com/office/drawing/2014/main" id="{00000000-0008-0000-0600-00002B010000}"/>
            </a:ext>
          </a:extLst>
        </xdr:cNvPr>
        <xdr:cNvSpPr txBox="1"/>
      </xdr:nvSpPr>
      <xdr:spPr>
        <a:xfrm>
          <a:off x="10528300" y="5801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146564</xdr:rowOff>
    </xdr:from>
    <xdr:to>
      <xdr:col>50</xdr:col>
      <xdr:colOff>165100</xdr:colOff>
      <xdr:row>34</xdr:row>
      <xdr:rowOff>76714</xdr:rowOff>
    </xdr:to>
    <xdr:sp macro="" textlink="">
      <xdr:nvSpPr>
        <xdr:cNvPr id="300" name="楕円 299">
          <a:extLst>
            <a:ext uri="{FF2B5EF4-FFF2-40B4-BE49-F238E27FC236}">
              <a16:creationId xmlns:a16="http://schemas.microsoft.com/office/drawing/2014/main" id="{00000000-0008-0000-0600-00002C010000}"/>
            </a:ext>
          </a:extLst>
        </xdr:cNvPr>
        <xdr:cNvSpPr/>
      </xdr:nvSpPr>
      <xdr:spPr>
        <a:xfrm>
          <a:off x="9588500" y="580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34</xdr:row>
      <xdr:rowOff>67841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27095" y="589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158452</xdr:rowOff>
    </xdr:from>
    <xdr:to>
      <xdr:col>46</xdr:col>
      <xdr:colOff>38100</xdr:colOff>
      <xdr:row>33</xdr:row>
      <xdr:rowOff>88602</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8699500" y="564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79729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5737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76213</xdr:rowOff>
    </xdr:from>
    <xdr:to>
      <xdr:col>41</xdr:col>
      <xdr:colOff>101600</xdr:colOff>
      <xdr:row>34</xdr:row>
      <xdr:rowOff>6363</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7810500" y="573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22890</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550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22377</xdr:rowOff>
    </xdr:from>
    <xdr:to>
      <xdr:col>36</xdr:col>
      <xdr:colOff>165100</xdr:colOff>
      <xdr:row>33</xdr:row>
      <xdr:rowOff>123977</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6921500" y="568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140504</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545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8" name="正方形/長方形 307">
          <a:extLst>
            <a:ext uri="{FF2B5EF4-FFF2-40B4-BE49-F238E27FC236}">
              <a16:creationId xmlns:a16="http://schemas.microsoft.com/office/drawing/2014/main" id="{00000000-0008-0000-0600-00003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9" name="正方形/長方形 308">
          <a:extLst>
            <a:ext uri="{FF2B5EF4-FFF2-40B4-BE49-F238E27FC236}">
              <a16:creationId xmlns:a16="http://schemas.microsoft.com/office/drawing/2014/main" id="{00000000-0008-0000-0600-000035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0" name="正方形/長方形 309">
          <a:extLst>
            <a:ext uri="{FF2B5EF4-FFF2-40B4-BE49-F238E27FC236}">
              <a16:creationId xmlns:a16="http://schemas.microsoft.com/office/drawing/2014/main" id="{00000000-0008-0000-0600-000036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1" name="正方形/長方形 310">
          <a:extLst>
            <a:ext uri="{FF2B5EF4-FFF2-40B4-BE49-F238E27FC236}">
              <a16:creationId xmlns:a16="http://schemas.microsoft.com/office/drawing/2014/main" id="{00000000-0008-0000-0600-000037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5" name="直線コネクタ 314">
          <a:extLst>
            <a:ext uri="{FF2B5EF4-FFF2-40B4-BE49-F238E27FC236}">
              <a16:creationId xmlns:a16="http://schemas.microsoft.com/office/drawing/2014/main" id="{00000000-0008-0000-0600-00003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17" name="直線コネクタ 316">
          <a:extLst>
            <a:ext uri="{FF2B5EF4-FFF2-40B4-BE49-F238E27FC236}">
              <a16:creationId xmlns:a16="http://schemas.microsoft.com/office/drawing/2014/main" id="{00000000-0008-0000-0600-00003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19" name="直線コネクタ 318">
          <a:extLst>
            <a:ext uri="{FF2B5EF4-FFF2-40B4-BE49-F238E27FC236}">
              <a16:creationId xmlns:a16="http://schemas.microsoft.com/office/drawing/2014/main" id="{00000000-0008-0000-0600-00003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9" name="普通建設事業費グラフ枠">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38773</xdr:rowOff>
    </xdr:from>
    <xdr:to>
      <xdr:col>54</xdr:col>
      <xdr:colOff>189865</xdr:colOff>
      <xdr:row>58</xdr:row>
      <xdr:rowOff>165722</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flipV="1">
          <a:off x="10475595" y="8611273"/>
          <a:ext cx="1270" cy="1498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169549</xdr:rowOff>
    </xdr:from>
    <xdr:ext cx="534377" cy="259045"/>
    <xdr:sp macro="" textlink="">
      <xdr:nvSpPr>
        <xdr:cNvPr id="331" name="普通建設事業費最小値テキスト">
          <a:extLst>
            <a:ext uri="{FF2B5EF4-FFF2-40B4-BE49-F238E27FC236}">
              <a16:creationId xmlns:a16="http://schemas.microsoft.com/office/drawing/2014/main" id="{00000000-0008-0000-0600-00004B010000}"/>
            </a:ext>
          </a:extLst>
        </xdr:cNvPr>
        <xdr:cNvSpPr txBox="1"/>
      </xdr:nvSpPr>
      <xdr:spPr>
        <a:xfrm>
          <a:off x="10528300" y="101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165722</xdr:rowOff>
    </xdr:from>
    <xdr:to>
      <xdr:col>55</xdr:col>
      <xdr:colOff>88900</xdr:colOff>
      <xdr:row>58</xdr:row>
      <xdr:rowOff>165722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10388600" y="10109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156900</xdr:rowOff>
    </xdr:from>
    <xdr:ext cx="599010" cy="259045"/>
    <xdr:sp macro="" textlink="">
      <xdr:nvSpPr>
        <xdr:cNvPr id="333" name="普通建設事業費最大値テキスト">
          <a:extLst>
            <a:ext uri="{FF2B5EF4-FFF2-40B4-BE49-F238E27FC236}">
              <a16:creationId xmlns:a16="http://schemas.microsoft.com/office/drawing/2014/main" id="{00000000-0008-0000-0600-00004D010000}"/>
            </a:ext>
          </a:extLst>
        </xdr:cNvPr>
        <xdr:cNvSpPr txBox="1"/>
      </xdr:nvSpPr>
      <xdr:spPr>
        <a:xfrm>
          <a:off x="10528300" y="838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38773</xdr:rowOff>
    </xdr:from>
    <xdr:to>
      <xdr:col>55</xdr:col>
      <xdr:colOff>88900</xdr:colOff>
      <xdr:row>50</xdr:row>
      <xdr:rowOff>38773</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10388600" y="861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31591</xdr:rowOff>
    </xdr:from>
    <xdr:to>
      <xdr:col>55</xdr:col>
      <xdr:colOff>0</xdr:colOff>
      <xdr:row>58</xdr:row>
      <xdr:rowOff>139547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9639300" y="9804241"/>
          <a:ext cx="838200" cy="27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97623</xdr:rowOff>
    </xdr:from>
    <xdr:ext cx="534377" cy="259045"/>
    <xdr:sp macro="" textlink="">
      <xdr:nvSpPr>
        <xdr:cNvPr id="336" name="普通建設事業費平均値テキスト">
          <a:extLst>
            <a:ext uri="{FF2B5EF4-FFF2-40B4-BE49-F238E27FC236}">
              <a16:creationId xmlns:a16="http://schemas.microsoft.com/office/drawing/2014/main" id="{00000000-0008-0000-0600-000050010000}"/>
            </a:ext>
          </a:extLst>
        </xdr:cNvPr>
        <xdr:cNvSpPr txBox="1"/>
      </xdr:nvSpPr>
      <xdr:spPr>
        <a:xfrm>
          <a:off x="10528300" y="93559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74746</xdr:rowOff>
    </xdr:from>
    <xdr:to>
      <xdr:col>55</xdr:col>
      <xdr:colOff>50800</xdr:colOff>
      <xdr:row>56</xdr:row>
      <xdr:rowOff>4896</xdr:rowOff>
    </xdr:to>
    <xdr:sp macro="" textlink="">
      <xdr:nvSpPr>
        <xdr:cNvPr id="337" name="フローチャート: 判断 336">
          <a:extLst>
            <a:ext uri="{FF2B5EF4-FFF2-40B4-BE49-F238E27FC236}">
              <a16:creationId xmlns:a16="http://schemas.microsoft.com/office/drawing/2014/main" id="{00000000-0008-0000-0600-000051010000}"/>
            </a:ext>
          </a:extLst>
        </xdr:cNvPr>
        <xdr:cNvSpPr/>
      </xdr:nvSpPr>
      <xdr:spPr>
        <a:xfrm>
          <a:off x="10426700" y="950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96628</xdr:rowOff>
    </xdr:from>
    <xdr:to>
      <xdr:col>50</xdr:col>
      <xdr:colOff>114300</xdr:colOff>
      <xdr:row>58</xdr:row>
      <xdr:rowOff>139547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8750300" y="10040728"/>
          <a:ext cx="889000" cy="4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78784</xdr:rowOff>
    </xdr:from>
    <xdr:to>
      <xdr:col>50</xdr:col>
      <xdr:colOff>165100</xdr:colOff>
      <xdr:row>57</xdr:row>
      <xdr:rowOff>8934</xdr:rowOff>
    </xdr:to>
    <xdr:sp macro="" textlink="">
      <xdr:nvSpPr>
        <xdr:cNvPr id="339" name="フローチャート: 判断 338">
          <a:extLst>
            <a:ext uri="{FF2B5EF4-FFF2-40B4-BE49-F238E27FC236}">
              <a16:creationId xmlns:a16="http://schemas.microsoft.com/office/drawing/2014/main" id="{00000000-0008-0000-0600-000053010000}"/>
            </a:ext>
          </a:extLst>
        </xdr:cNvPr>
        <xdr:cNvSpPr/>
      </xdr:nvSpPr>
      <xdr:spPr>
        <a:xfrm>
          <a:off x="9588500" y="967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25461</xdr:rowOff>
    </xdr:from>
    <xdr:ext cx="534377"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9359411" y="94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15989</xdr:rowOff>
    </xdr:from>
    <xdr:to>
      <xdr:col>45</xdr:col>
      <xdr:colOff>177800</xdr:colOff>
      <xdr:row>58</xdr:row>
      <xdr:rowOff>96628</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7861300" y="9960089"/>
          <a:ext cx="889000" cy="8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166319</xdr:rowOff>
    </xdr:from>
    <xdr:to>
      <xdr:col>46</xdr:col>
      <xdr:colOff>38100</xdr:colOff>
      <xdr:row>57</xdr:row>
      <xdr:rowOff>96469</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8699500" y="97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112996</xdr:rowOff>
    </xdr:from>
    <xdr:ext cx="534377"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8483111" y="95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15989</xdr:rowOff>
    </xdr:from>
    <xdr:to>
      <xdr:col>41</xdr:col>
      <xdr:colOff>50800</xdr:colOff>
      <xdr:row>58</xdr:row>
      <xdr:rowOff>96933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6972300" y="9960089"/>
          <a:ext cx="889000" cy="8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95853</xdr:rowOff>
    </xdr:from>
    <xdr:to>
      <xdr:col>41</xdr:col>
      <xdr:colOff>101600</xdr:colOff>
      <xdr:row>58</xdr:row>
      <xdr:rowOff>26003</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7810500" y="986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42530</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7594111" y="964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13633</xdr:rowOff>
    </xdr:from>
    <xdr:to>
      <xdr:col>36</xdr:col>
      <xdr:colOff>165100</xdr:colOff>
      <xdr:row>58</xdr:row>
      <xdr:rowOff>115233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6921500" y="995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131760</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705111" y="973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152241</xdr:rowOff>
    </xdr:from>
    <xdr:to>
      <xdr:col>55</xdr:col>
      <xdr:colOff>50800</xdr:colOff>
      <xdr:row>57</xdr:row>
      <xdr:rowOff>82391</xdr:rowOff>
    </xdr:to>
    <xdr:sp macro="" textlink="">
      <xdr:nvSpPr>
        <xdr:cNvPr id="354" name="楕円 353">
          <a:extLst>
            <a:ext uri="{FF2B5EF4-FFF2-40B4-BE49-F238E27FC236}">
              <a16:creationId xmlns:a16="http://schemas.microsoft.com/office/drawing/2014/main" id="{00000000-0008-0000-0600-000062010000}"/>
            </a:ext>
          </a:extLst>
        </xdr:cNvPr>
        <xdr:cNvSpPr/>
      </xdr:nvSpPr>
      <xdr:spPr>
        <a:xfrm>
          <a:off x="10426700" y="975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130668</xdr:rowOff>
    </xdr:from>
    <xdr:ext cx="534377" cy="259045"/>
    <xdr:sp macro="" textlink="">
      <xdr:nvSpPr>
        <xdr:cNvPr id="355" name="普通建設事業費該当値テキスト">
          <a:extLst>
            <a:ext uri="{FF2B5EF4-FFF2-40B4-BE49-F238E27FC236}">
              <a16:creationId xmlns:a16="http://schemas.microsoft.com/office/drawing/2014/main" id="{00000000-0008-0000-0600-000063010000}"/>
            </a:ext>
          </a:extLst>
        </xdr:cNvPr>
        <xdr:cNvSpPr txBox="1"/>
      </xdr:nvSpPr>
      <xdr:spPr>
        <a:xfrm>
          <a:off x="10528300" y="973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88747</xdr:rowOff>
    </xdr:from>
    <xdr:to>
      <xdr:col>50</xdr:col>
      <xdr:colOff>165100</xdr:colOff>
      <xdr:row>59</xdr:row>
      <xdr:rowOff>18897</xdr:rowOff>
    </xdr:to>
    <xdr:sp macro="" textlink="">
      <xdr:nvSpPr>
        <xdr:cNvPr id="356" name="楕円 355">
          <a:extLst>
            <a:ext uri="{FF2B5EF4-FFF2-40B4-BE49-F238E27FC236}">
              <a16:creationId xmlns:a16="http://schemas.microsoft.com/office/drawing/2014/main" id="{00000000-0008-0000-0600-000064010000}"/>
            </a:ext>
          </a:extLst>
        </xdr:cNvPr>
        <xdr:cNvSpPr/>
      </xdr:nvSpPr>
      <xdr:spPr>
        <a:xfrm>
          <a:off x="9588500" y="1003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59</xdr:row>
      <xdr:rowOff>10024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59411" y="1012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45828</xdr:rowOff>
    </xdr:from>
    <xdr:to>
      <xdr:col>46</xdr:col>
      <xdr:colOff>38100</xdr:colOff>
      <xdr:row>58</xdr:row>
      <xdr:rowOff>147428</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8699500" y="998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138555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1008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136639</xdr:rowOff>
    </xdr:from>
    <xdr:to>
      <xdr:col>41</xdr:col>
      <xdr:colOff>101600</xdr:colOff>
      <xdr:row>58</xdr:row>
      <xdr:rowOff>66789</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7810500" y="990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57916</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1000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46133</xdr:rowOff>
    </xdr:from>
    <xdr:to>
      <xdr:col>36</xdr:col>
      <xdr:colOff>165100</xdr:colOff>
      <xdr:row>58</xdr:row>
      <xdr:rowOff>147733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6921500" y="999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138860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1008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4" name="正方形/長方形 363">
          <a:extLst>
            <a:ext uri="{FF2B5EF4-FFF2-40B4-BE49-F238E27FC236}">
              <a16:creationId xmlns:a16="http://schemas.microsoft.com/office/drawing/2014/main" id="{00000000-0008-0000-0600-00006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5" name="正方形/長方形 364">
          <a:extLst>
            <a:ext uri="{FF2B5EF4-FFF2-40B4-BE49-F238E27FC236}">
              <a16:creationId xmlns:a16="http://schemas.microsoft.com/office/drawing/2014/main" id="{00000000-0008-0000-0600-00006D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6" name="正方形/長方形 365">
          <a:extLst>
            <a:ext uri="{FF2B5EF4-FFF2-40B4-BE49-F238E27FC236}">
              <a16:creationId xmlns:a16="http://schemas.microsoft.com/office/drawing/2014/main" id="{00000000-0008-0000-0600-00006E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1" name="直線コネクタ 370">
          <a:extLst>
            <a:ext uri="{FF2B5EF4-FFF2-40B4-BE49-F238E27FC236}">
              <a16:creationId xmlns:a16="http://schemas.microsoft.com/office/drawing/2014/main" id="{00000000-0008-0000-0600-00007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73" name="直線コネクタ 372">
          <a:extLst>
            <a:ext uri="{FF2B5EF4-FFF2-40B4-BE49-F238E27FC236}">
              <a16:creationId xmlns:a16="http://schemas.microsoft.com/office/drawing/2014/main" id="{00000000-0008-0000-0600-00007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5" name="直線コネクタ 374">
          <a:extLst>
            <a:ext uri="{FF2B5EF4-FFF2-40B4-BE49-F238E27FC236}">
              <a16:creationId xmlns:a16="http://schemas.microsoft.com/office/drawing/2014/main" id="{00000000-0008-0000-0600-00007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普通建設事業費 （ うち新規整備　）グラフ枠">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155376</xdr:rowOff>
    </xdr:from>
    <xdr:to>
      <xdr:col>54</xdr:col>
      <xdr:colOff>189865</xdr:colOff>
      <xdr:row>78</xdr:row>
      <xdr:rowOff>53680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flipV="1">
          <a:off x="10475595" y="11985426"/>
          <a:ext cx="1270" cy="144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57507</xdr:rowOff>
    </xdr:from>
    <xdr:ext cx="534377" cy="259045"/>
    <xdr:sp macro="" textlink="">
      <xdr:nvSpPr>
        <xdr:cNvPr id="389" name="普通建設事業費 （ うち新規整備　）最小値テキスト">
          <a:extLst>
            <a:ext uri="{FF2B5EF4-FFF2-40B4-BE49-F238E27FC236}">
              <a16:creationId xmlns:a16="http://schemas.microsoft.com/office/drawing/2014/main" id="{00000000-0008-0000-0600-000085010000}"/>
            </a:ext>
          </a:extLst>
        </xdr:cNvPr>
        <xdr:cNvSpPr txBox="1"/>
      </xdr:nvSpPr>
      <xdr:spPr>
        <a:xfrm>
          <a:off x="10528300" y="1343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53680</xdr:rowOff>
    </xdr:from>
    <xdr:to>
      <xdr:col>55</xdr:col>
      <xdr:colOff>88900</xdr:colOff>
      <xdr:row>78</xdr:row>
      <xdr:rowOff>53680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10388600" y="1342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102053</xdr:rowOff>
    </xdr:from>
    <xdr:ext cx="534377" cy="259045"/>
    <xdr:sp macro="" textlink="">
      <xdr:nvSpPr>
        <xdr:cNvPr id="391" name="普通建設事業費 （ うち新規整備　）最大値テキスト">
          <a:extLst>
            <a:ext uri="{FF2B5EF4-FFF2-40B4-BE49-F238E27FC236}">
              <a16:creationId xmlns:a16="http://schemas.microsoft.com/office/drawing/2014/main" id="{00000000-0008-0000-0600-000087010000}"/>
            </a:ext>
          </a:extLst>
        </xdr:cNvPr>
        <xdr:cNvSpPr txBox="1"/>
      </xdr:nvSpPr>
      <xdr:spPr>
        <a:xfrm>
          <a:off x="10528300" y="1176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155376</xdr:rowOff>
    </xdr:from>
    <xdr:to>
      <xdr:col>55</xdr:col>
      <xdr:colOff>88900</xdr:colOff>
      <xdr:row>69</xdr:row>
      <xdr:rowOff>155376</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1985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53680</xdr:rowOff>
    </xdr:from>
    <xdr:to>
      <xdr:col>55</xdr:col>
      <xdr:colOff>0</xdr:colOff>
      <xdr:row>78</xdr:row>
      <xdr:rowOff>153122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9639300" y="13426780"/>
          <a:ext cx="838200" cy="9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152925</xdr:rowOff>
    </xdr:from>
    <xdr:ext cx="534377" cy="259045"/>
    <xdr:sp macro="" textlink="">
      <xdr:nvSpPr>
        <xdr:cNvPr id="394" name="普通建設事業費 （ うち新規整備　）平均値テキスト">
          <a:extLst>
            <a:ext uri="{FF2B5EF4-FFF2-40B4-BE49-F238E27FC236}">
              <a16:creationId xmlns:a16="http://schemas.microsoft.com/office/drawing/2014/main" id="{00000000-0008-0000-0600-00008A010000}"/>
            </a:ext>
          </a:extLst>
        </xdr:cNvPr>
        <xdr:cNvSpPr txBox="1"/>
      </xdr:nvSpPr>
      <xdr:spPr>
        <a:xfrm>
          <a:off x="10528300" y="12668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130048</xdr:rowOff>
    </xdr:from>
    <xdr:to>
      <xdr:col>55</xdr:col>
      <xdr:colOff>50800</xdr:colOff>
      <xdr:row>75</xdr:row>
      <xdr:rowOff>60198</xdr:rowOff>
    </xdr:to>
    <xdr:sp macro="" textlink="">
      <xdr:nvSpPr>
        <xdr:cNvPr id="395" name="フローチャート: 判断 394">
          <a:extLst>
            <a:ext uri="{FF2B5EF4-FFF2-40B4-BE49-F238E27FC236}">
              <a16:creationId xmlns:a16="http://schemas.microsoft.com/office/drawing/2014/main" id="{00000000-0008-0000-0600-00008B010000}"/>
            </a:ext>
          </a:extLst>
        </xdr:cNvPr>
        <xdr:cNvSpPr/>
      </xdr:nvSpPr>
      <xdr:spPr>
        <a:xfrm>
          <a:off x="10426700" y="1281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96920</xdr:rowOff>
    </xdr:from>
    <xdr:to>
      <xdr:col>50</xdr:col>
      <xdr:colOff>114300</xdr:colOff>
      <xdr:row>78</xdr:row>
      <xdr:rowOff>153122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8750300" y="13470020"/>
          <a:ext cx="889000" cy="5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153202</xdr:rowOff>
    </xdr:from>
    <xdr:to>
      <xdr:col>50</xdr:col>
      <xdr:colOff>165100</xdr:colOff>
      <xdr:row>75</xdr:row>
      <xdr:rowOff>83352</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9588500" y="1284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99879</xdr:rowOff>
    </xdr:from>
    <xdr:ext cx="534377"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9359411" y="1261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21775</xdr:rowOff>
    </xdr:from>
    <xdr:to>
      <xdr:col>45</xdr:col>
      <xdr:colOff>177800</xdr:colOff>
      <xdr:row>78</xdr:row>
      <xdr:rowOff>96920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7861300" y="13394875"/>
          <a:ext cx="889000" cy="7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116495</xdr:rowOff>
    </xdr:from>
    <xdr:to>
      <xdr:col>46</xdr:col>
      <xdr:colOff>38100</xdr:colOff>
      <xdr:row>76</xdr:row>
      <xdr:rowOff>46645</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8699500" y="129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63172</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8483111" y="1275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127095</xdr:rowOff>
    </xdr:from>
    <xdr:to>
      <xdr:col>41</xdr:col>
      <xdr:colOff>50800</xdr:colOff>
      <xdr:row>78</xdr:row>
      <xdr:rowOff>21775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972300" y="12814395"/>
          <a:ext cx="889000" cy="58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43768</xdr:rowOff>
    </xdr:from>
    <xdr:to>
      <xdr:col>41</xdr:col>
      <xdr:colOff>101600</xdr:colOff>
      <xdr:row>76</xdr:row>
      <xdr:rowOff>145368</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7810500" y="1307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161895</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7594111" y="1284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55394</xdr:rowOff>
    </xdr:from>
    <xdr:to>
      <xdr:col>36</xdr:col>
      <xdr:colOff>165100</xdr:colOff>
      <xdr:row>75</xdr:row>
      <xdr:rowOff>156994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6921500" y="1291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148121</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705111" y="1300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2880</xdr:rowOff>
    </xdr:from>
    <xdr:to>
      <xdr:col>55</xdr:col>
      <xdr:colOff>50800</xdr:colOff>
      <xdr:row>78</xdr:row>
      <xdr:rowOff>104480</xdr:rowOff>
    </xdr:to>
    <xdr:sp macro="" textlink="">
      <xdr:nvSpPr>
        <xdr:cNvPr id="412" name="楕円 411">
          <a:extLst>
            <a:ext uri="{FF2B5EF4-FFF2-40B4-BE49-F238E27FC236}">
              <a16:creationId xmlns:a16="http://schemas.microsoft.com/office/drawing/2014/main" id="{00000000-0008-0000-0600-00009C010000}"/>
            </a:ext>
          </a:extLst>
        </xdr:cNvPr>
        <xdr:cNvSpPr/>
      </xdr:nvSpPr>
      <xdr:spPr>
        <a:xfrm>
          <a:off x="10426700" y="1337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89257</xdr:rowOff>
    </xdr:from>
    <xdr:ext cx="534377" cy="259045"/>
    <xdr:sp macro="" textlink="">
      <xdr:nvSpPr>
        <xdr:cNvPr id="413" name="普通建設事業費 （ うち新規整備　）該当値テキスト">
          <a:extLst>
            <a:ext uri="{FF2B5EF4-FFF2-40B4-BE49-F238E27FC236}">
              <a16:creationId xmlns:a16="http://schemas.microsoft.com/office/drawing/2014/main" id="{00000000-0008-0000-0600-00009D010000}"/>
            </a:ext>
          </a:extLst>
        </xdr:cNvPr>
        <xdr:cNvSpPr txBox="1"/>
      </xdr:nvSpPr>
      <xdr:spPr>
        <a:xfrm>
          <a:off x="10528300" y="1329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102322</xdr:rowOff>
    </xdr:from>
    <xdr:to>
      <xdr:col>50</xdr:col>
      <xdr:colOff>165100</xdr:colOff>
      <xdr:row>79</xdr:row>
      <xdr:rowOff>32472</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9588500" y="134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79</xdr:row>
      <xdr:rowOff>23599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59411" y="1356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46120</xdr:rowOff>
    </xdr:from>
    <xdr:to>
      <xdr:col>46</xdr:col>
      <xdr:colOff>38100</xdr:colOff>
      <xdr:row>78</xdr:row>
      <xdr:rowOff>147720</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8699500" y="1341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138847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51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142425</xdr:rowOff>
    </xdr:from>
    <xdr:to>
      <xdr:col>41</xdr:col>
      <xdr:colOff>101600</xdr:colOff>
      <xdr:row>78</xdr:row>
      <xdr:rowOff>72575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7810500" y="133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63702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43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76295</xdr:rowOff>
    </xdr:from>
    <xdr:to>
      <xdr:col>36</xdr:col>
      <xdr:colOff>165100</xdr:colOff>
      <xdr:row>75</xdr:row>
      <xdr:rowOff>6445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6921500" y="1276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22972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253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a:extLst>
            <a:ext uri="{FF2B5EF4-FFF2-40B4-BE49-F238E27FC236}">
              <a16:creationId xmlns:a16="http://schemas.microsoft.com/office/drawing/2014/main" id="{00000000-0008-0000-0600-0000A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111387</xdr:rowOff>
    </xdr:from>
    <xdr:to>
      <xdr:col>54</xdr:col>
      <xdr:colOff>189865</xdr:colOff>
      <xdr:row>98</xdr:row>
      <xdr:rowOff>157694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541887"/>
          <a:ext cx="1270" cy="141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161521</xdr:rowOff>
    </xdr:from>
    <xdr:ext cx="534377"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96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157694</xdr:rowOff>
    </xdr:from>
    <xdr:to>
      <xdr:col>55</xdr:col>
      <xdr:colOff>88900</xdr:colOff>
      <xdr:row>98</xdr:row>
      <xdr:rowOff>157694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95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58064</xdr:rowOff>
    </xdr:from>
    <xdr:ext cx="534377"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31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111387</xdr:rowOff>
    </xdr:from>
    <xdr:to>
      <xdr:col>55</xdr:col>
      <xdr:colOff>88900</xdr:colOff>
      <xdr:row>90</xdr:row>
      <xdr:rowOff>111387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54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51101</xdr:rowOff>
    </xdr:from>
    <xdr:to>
      <xdr:col>55</xdr:col>
      <xdr:colOff>0</xdr:colOff>
      <xdr:row>94</xdr:row>
      <xdr:rowOff>1267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9639300" y="15824501"/>
          <a:ext cx="838200" cy="29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168302</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28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18425</xdr:rowOff>
    </xdr:from>
    <xdr:to>
      <xdr:col>55</xdr:col>
      <xdr:colOff>50800</xdr:colOff>
      <xdr:row>95</xdr:row>
      <xdr:rowOff>120025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30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170985</xdr:rowOff>
    </xdr:from>
    <xdr:to>
      <xdr:col>50</xdr:col>
      <xdr:colOff>114300</xdr:colOff>
      <xdr:row>94</xdr:row>
      <xdr:rowOff>1267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8750300" y="16115835"/>
          <a:ext cx="889000" cy="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26198</xdr:rowOff>
    </xdr:from>
    <xdr:to>
      <xdr:col>50</xdr:col>
      <xdr:colOff>165100</xdr:colOff>
      <xdr:row>96</xdr:row>
      <xdr:rowOff>127798</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48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118925</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59411" y="1657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143489</xdr:rowOff>
    </xdr:from>
    <xdr:to>
      <xdr:col>45</xdr:col>
      <xdr:colOff>177800</xdr:colOff>
      <xdr:row>93</xdr:row>
      <xdr:rowOff>170985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7861300" y="16088339"/>
          <a:ext cx="889000" cy="2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37074</xdr:rowOff>
    </xdr:from>
    <xdr:to>
      <xdr:col>46</xdr:col>
      <xdr:colOff>38100</xdr:colOff>
      <xdr:row>96</xdr:row>
      <xdr:rowOff>138674</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49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129801</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58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143489</xdr:rowOff>
    </xdr:from>
    <xdr:to>
      <xdr:col>41</xdr:col>
      <xdr:colOff>50800</xdr:colOff>
      <xdr:row>97</xdr:row>
      <xdr:rowOff>107793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6972300" y="16088339"/>
          <a:ext cx="889000" cy="65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46445</xdr:rowOff>
    </xdr:from>
    <xdr:to>
      <xdr:col>41</xdr:col>
      <xdr:colOff>101600</xdr:colOff>
      <xdr:row>96</xdr:row>
      <xdr:rowOff>148045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50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139172</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59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24957</xdr:rowOff>
    </xdr:from>
    <xdr:to>
      <xdr:col>36</xdr:col>
      <xdr:colOff>165100</xdr:colOff>
      <xdr:row>98</xdr:row>
      <xdr:rowOff>126557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6921500" y="1682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117684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05111" y="1691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301</xdr:rowOff>
    </xdr:from>
    <xdr:to>
      <xdr:col>55</xdr:col>
      <xdr:colOff>50800</xdr:colOff>
      <xdr:row>92</xdr:row>
      <xdr:rowOff>101901</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577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23178</xdr:rowOff>
    </xdr:from>
    <xdr:ext cx="534377"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562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121917</xdr:rowOff>
    </xdr:from>
    <xdr:to>
      <xdr:col>50</xdr:col>
      <xdr:colOff>165100</xdr:colOff>
      <xdr:row>94</xdr:row>
      <xdr:rowOff>52067</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606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92</xdr:row>
      <xdr:rowOff>68594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59411" y="1584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120185</xdr:rowOff>
    </xdr:from>
    <xdr:to>
      <xdr:col>46</xdr:col>
      <xdr:colOff>38100</xdr:colOff>
      <xdr:row>94</xdr:row>
      <xdr:rowOff>50335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606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66862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584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92689</xdr:rowOff>
    </xdr:from>
    <xdr:to>
      <xdr:col>41</xdr:col>
      <xdr:colOff>101600</xdr:colOff>
      <xdr:row>94</xdr:row>
      <xdr:rowOff>22839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0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39366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581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56993</xdr:rowOff>
    </xdr:from>
    <xdr:to>
      <xdr:col>36</xdr:col>
      <xdr:colOff>165100</xdr:colOff>
      <xdr:row>97</xdr:row>
      <xdr:rowOff>158593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6921500" y="166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3670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46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6" name="災害復旧事業費グラフ枠">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2025</xdr:rowOff>
    </xdr:from>
    <xdr:to>
      <xdr:col>85</xdr:col>
      <xdr:colOff>126364</xdr:colOff>
      <xdr:row>37</xdr:row>
      <xdr:rowOff>106381</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flipV="1">
          <a:off x="16317595" y="5316975"/>
          <a:ext cx="1269" cy="1133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110208</xdr:rowOff>
    </xdr:from>
    <xdr:ext cx="469744" cy="259045"/>
    <xdr:sp macro="" textlink="">
      <xdr:nvSpPr>
        <xdr:cNvPr id="498" name="災害復旧事業費最小値テキスト">
          <a:extLst>
            <a:ext uri="{FF2B5EF4-FFF2-40B4-BE49-F238E27FC236}">
              <a16:creationId xmlns:a16="http://schemas.microsoft.com/office/drawing/2014/main" id="{00000000-0008-0000-0600-0000F2010000}"/>
            </a:ext>
          </a:extLst>
        </xdr:cNvPr>
        <xdr:cNvSpPr txBox="1"/>
      </xdr:nvSpPr>
      <xdr:spPr>
        <a:xfrm>
          <a:off x="16370300" y="645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106381</xdr:rowOff>
    </xdr:from>
    <xdr:to>
      <xdr:col>86</xdr:col>
      <xdr:colOff>25400</xdr:colOff>
      <xdr:row>37</xdr:row>
      <xdr:rowOff>106381</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6230600" y="645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120152</xdr:rowOff>
    </xdr:from>
    <xdr:ext cx="534377" cy="259045"/>
    <xdr:sp macro="" textlink="">
      <xdr:nvSpPr>
        <xdr:cNvPr id="500" name="災害復旧事業費最大値テキスト">
          <a:extLst>
            <a:ext uri="{FF2B5EF4-FFF2-40B4-BE49-F238E27FC236}">
              <a16:creationId xmlns:a16="http://schemas.microsoft.com/office/drawing/2014/main" id="{00000000-0008-0000-0600-0000F4010000}"/>
            </a:ext>
          </a:extLst>
        </xdr:cNvPr>
        <xdr:cNvSpPr txBox="1"/>
      </xdr:nvSpPr>
      <xdr:spPr>
        <a:xfrm>
          <a:off x="16370300" y="509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2025</xdr:rowOff>
    </xdr:from>
    <xdr:to>
      <xdr:col>86</xdr:col>
      <xdr:colOff>25400</xdr:colOff>
      <xdr:row>31</xdr:row>
      <xdr:rowOff>2025</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531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64433</xdr:rowOff>
    </xdr:from>
    <xdr:to>
      <xdr:col>85</xdr:col>
      <xdr:colOff>127000</xdr:colOff>
      <xdr:row>36</xdr:row>
      <xdr:rowOff>136957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5481300" y="6236633"/>
          <a:ext cx="838200" cy="7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118864</xdr:rowOff>
    </xdr:from>
    <xdr:ext cx="469744" cy="259045"/>
    <xdr:sp macro="" textlink="">
      <xdr:nvSpPr>
        <xdr:cNvPr id="503" name="災害復旧事業費平均値テキスト">
          <a:extLst>
            <a:ext uri="{FF2B5EF4-FFF2-40B4-BE49-F238E27FC236}">
              <a16:creationId xmlns:a16="http://schemas.microsoft.com/office/drawing/2014/main" id="{00000000-0008-0000-0600-0000F7010000}"/>
            </a:ext>
          </a:extLst>
        </xdr:cNvPr>
        <xdr:cNvSpPr txBox="1"/>
      </xdr:nvSpPr>
      <xdr:spPr>
        <a:xfrm>
          <a:off x="16370300" y="5948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95987</xdr:rowOff>
    </xdr:from>
    <xdr:to>
      <xdr:col>85</xdr:col>
      <xdr:colOff>177800</xdr:colOff>
      <xdr:row>36</xdr:row>
      <xdr:rowOff>26137</xdr:rowOff>
    </xdr:to>
    <xdr:sp macro="" textlink="">
      <xdr:nvSpPr>
        <xdr:cNvPr id="504" name="フローチャート: 判断 503">
          <a:extLst>
            <a:ext uri="{FF2B5EF4-FFF2-40B4-BE49-F238E27FC236}">
              <a16:creationId xmlns:a16="http://schemas.microsoft.com/office/drawing/2014/main" id="{00000000-0008-0000-0600-0000F8010000}"/>
            </a:ext>
          </a:extLst>
        </xdr:cNvPr>
        <xdr:cNvSpPr/>
      </xdr:nvSpPr>
      <xdr:spPr>
        <a:xfrm>
          <a:off x="16268700" y="609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136957</xdr:rowOff>
    </xdr:from>
    <xdr:to>
      <xdr:col>81</xdr:col>
      <xdr:colOff>50800</xdr:colOff>
      <xdr:row>37</xdr:row>
      <xdr:rowOff>150959</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4592300" y="6309157"/>
          <a:ext cx="889000" cy="18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148279</xdr:rowOff>
    </xdr:from>
    <xdr:to>
      <xdr:col>81</xdr:col>
      <xdr:colOff>101600</xdr:colOff>
      <xdr:row>34</xdr:row>
      <xdr:rowOff>78429</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5430500" y="580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32</xdr:row>
      <xdr:rowOff>94956</xdr:rowOff>
    </xdr:from>
    <xdr:ext cx="534377"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5201411" y="558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97637</xdr:rowOff>
    </xdr:from>
    <xdr:to>
      <xdr:col>76</xdr:col>
      <xdr:colOff>114300</xdr:colOff>
      <xdr:row>37</xdr:row>
      <xdr:rowOff>150959</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3703300" y="6441287"/>
          <a:ext cx="889000" cy="5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120275</xdr:rowOff>
    </xdr:from>
    <xdr:to>
      <xdr:col>76</xdr:col>
      <xdr:colOff>165100</xdr:colOff>
      <xdr:row>35</xdr:row>
      <xdr:rowOff>50425</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4541500" y="594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66952</xdr:rowOff>
    </xdr:from>
    <xdr:ext cx="469744"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4357428" y="572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20600</xdr:rowOff>
    </xdr:from>
    <xdr:to>
      <xdr:col>71</xdr:col>
      <xdr:colOff>177800</xdr:colOff>
      <xdr:row>37</xdr:row>
      <xdr:rowOff>97637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814300" y="6364250"/>
          <a:ext cx="889000" cy="7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145707</xdr:rowOff>
    </xdr:from>
    <xdr:to>
      <xdr:col>72</xdr:col>
      <xdr:colOff>38100</xdr:colOff>
      <xdr:row>37</xdr:row>
      <xdr:rowOff>75857</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3652500" y="631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92384</xdr:rowOff>
    </xdr:from>
    <xdr:ext cx="469744"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3468428" y="609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42151</xdr:rowOff>
    </xdr:from>
    <xdr:to>
      <xdr:col>67</xdr:col>
      <xdr:colOff>101600</xdr:colOff>
      <xdr:row>37</xdr:row>
      <xdr:rowOff>143751</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2763500" y="63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134878</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2579428" y="647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13633</xdr:rowOff>
    </xdr:from>
    <xdr:to>
      <xdr:col>85</xdr:col>
      <xdr:colOff>177800</xdr:colOff>
      <xdr:row>36</xdr:row>
      <xdr:rowOff>115233</xdr:rowOff>
    </xdr:to>
    <xdr:sp macro="" textlink="">
      <xdr:nvSpPr>
        <xdr:cNvPr id="521" name="楕円 520">
          <a:extLst>
            <a:ext uri="{FF2B5EF4-FFF2-40B4-BE49-F238E27FC236}">
              <a16:creationId xmlns:a16="http://schemas.microsoft.com/office/drawing/2014/main" id="{00000000-0008-0000-0600-000009020000}"/>
            </a:ext>
          </a:extLst>
        </xdr:cNvPr>
        <xdr:cNvSpPr/>
      </xdr:nvSpPr>
      <xdr:spPr>
        <a:xfrm>
          <a:off x="16268700" y="618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163510</xdr:rowOff>
    </xdr:from>
    <xdr:ext cx="469744" cy="259045"/>
    <xdr:sp macro="" textlink="">
      <xdr:nvSpPr>
        <xdr:cNvPr id="522" name="災害復旧事業費該当値テキスト">
          <a:extLst>
            <a:ext uri="{FF2B5EF4-FFF2-40B4-BE49-F238E27FC236}">
              <a16:creationId xmlns:a16="http://schemas.microsoft.com/office/drawing/2014/main" id="{00000000-0008-0000-0600-00000A020000}"/>
            </a:ext>
          </a:extLst>
        </xdr:cNvPr>
        <xdr:cNvSpPr txBox="1"/>
      </xdr:nvSpPr>
      <xdr:spPr>
        <a:xfrm>
          <a:off x="16370300" y="616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86157</xdr:rowOff>
    </xdr:from>
    <xdr:to>
      <xdr:col>81</xdr:col>
      <xdr:colOff>101600</xdr:colOff>
      <xdr:row>37</xdr:row>
      <xdr:rowOff>16307</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5430500" y="625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7434</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33728" y="63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100159</xdr:rowOff>
    </xdr:from>
    <xdr:to>
      <xdr:col>76</xdr:col>
      <xdr:colOff>165100</xdr:colOff>
      <xdr:row>38</xdr:row>
      <xdr:rowOff>30308</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4541500" y="64438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21435</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3017" y="6536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46837</xdr:rowOff>
    </xdr:from>
    <xdr:to>
      <xdr:col>72</xdr:col>
      <xdr:colOff>38100</xdr:colOff>
      <xdr:row>37</xdr:row>
      <xdr:rowOff>148437</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3652500" y="639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139564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8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141250</xdr:rowOff>
    </xdr:from>
    <xdr:to>
      <xdr:col>67</xdr:col>
      <xdr:colOff>101600</xdr:colOff>
      <xdr:row>37</xdr:row>
      <xdr:rowOff>71400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2763500" y="63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87927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08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a:extLst>
            <a:ext uri="{FF2B5EF4-FFF2-40B4-BE49-F238E27FC236}">
              <a16:creationId xmlns:a16="http://schemas.microsoft.com/office/drawing/2014/main" id="{00000000-0008-0000-0600-00002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a:extLst>
            <a:ext uri="{FF2B5EF4-FFF2-40B4-BE49-F238E27FC236}">
              <a16:creationId xmlns:a16="http://schemas.microsoft.com/office/drawing/2014/main" id="{00000000-0008-0000-0600-00002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a:extLst>
            <a:ext uri="{FF2B5EF4-FFF2-40B4-BE49-F238E27FC236}">
              <a16:creationId xmlns:a16="http://schemas.microsoft.com/office/drawing/2014/main" id="{00000000-0008-0000-0600-00002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a:extLst>
            <a:ext uri="{FF2B5EF4-FFF2-40B4-BE49-F238E27FC236}">
              <a16:creationId xmlns:a16="http://schemas.microsoft.com/office/drawing/2014/main" id="{00000000-0008-0000-0600-00002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a:extLst>
            <a:ext uri="{FF2B5EF4-FFF2-40B4-BE49-F238E27FC236}">
              <a16:creationId xmlns:a16="http://schemas.microsoft.com/office/drawing/2014/main" id="{00000000-0008-0000-0600-00002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a:extLst>
            <a:ext uri="{FF2B5EF4-FFF2-40B4-BE49-F238E27FC236}">
              <a16:creationId xmlns:a16="http://schemas.microsoft.com/office/drawing/2014/main" id="{00000000-0008-0000-0600-00002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a:extLst>
            <a:ext uri="{FF2B5EF4-FFF2-40B4-BE49-F238E27FC236}">
              <a16:creationId xmlns:a16="http://schemas.microsoft.com/office/drawing/2014/main" id="{00000000-0008-0000-0600-00003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9" name="正方形/長方形 578">
          <a:extLst>
            <a:ext uri="{FF2B5EF4-FFF2-40B4-BE49-F238E27FC236}">
              <a16:creationId xmlns:a16="http://schemas.microsoft.com/office/drawing/2014/main" id="{00000000-0008-0000-0600-000043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1" name="公債費グラフ枠">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138492</xdr:rowOff>
    </xdr:from>
    <xdr:to>
      <xdr:col>85</xdr:col>
      <xdr:colOff>126364</xdr:colOff>
      <xdr:row>78</xdr:row>
      <xdr:rowOff>36633</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flipV="1">
          <a:off x="16317595" y="12139992"/>
          <a:ext cx="1269" cy="1269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40460</xdr:rowOff>
    </xdr:from>
    <xdr:ext cx="534377" cy="259045"/>
    <xdr:sp macro="" textlink="">
      <xdr:nvSpPr>
        <xdr:cNvPr id="603" name="公債費最小値テキスト">
          <a:extLst>
            <a:ext uri="{FF2B5EF4-FFF2-40B4-BE49-F238E27FC236}">
              <a16:creationId xmlns:a16="http://schemas.microsoft.com/office/drawing/2014/main" id="{00000000-0008-0000-0600-00005B020000}"/>
            </a:ext>
          </a:extLst>
        </xdr:cNvPr>
        <xdr:cNvSpPr txBox="1"/>
      </xdr:nvSpPr>
      <xdr:spPr>
        <a:xfrm>
          <a:off x="16370300" y="1341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36633</xdr:rowOff>
    </xdr:from>
    <xdr:to>
      <xdr:col>86</xdr:col>
      <xdr:colOff>25400</xdr:colOff>
      <xdr:row>78</xdr:row>
      <xdr:rowOff>36633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6230600" y="1340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85169</xdr:rowOff>
    </xdr:from>
    <xdr:ext cx="534377" cy="259045"/>
    <xdr:sp macro="" textlink="">
      <xdr:nvSpPr>
        <xdr:cNvPr id="605" name="公債費最大値テキスト">
          <a:extLst>
            <a:ext uri="{FF2B5EF4-FFF2-40B4-BE49-F238E27FC236}">
              <a16:creationId xmlns:a16="http://schemas.microsoft.com/office/drawing/2014/main" id="{00000000-0008-0000-0600-00005D020000}"/>
            </a:ext>
          </a:extLst>
        </xdr:cNvPr>
        <xdr:cNvSpPr txBox="1"/>
      </xdr:nvSpPr>
      <xdr:spPr>
        <a:xfrm>
          <a:off x="16370300" y="1191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138492</xdr:rowOff>
    </xdr:from>
    <xdr:to>
      <xdr:col>86</xdr:col>
      <xdr:colOff>25400</xdr:colOff>
      <xdr:row>70</xdr:row>
      <xdr:rowOff>138492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213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137740</xdr:rowOff>
    </xdr:from>
    <xdr:to>
      <xdr:col>85</xdr:col>
      <xdr:colOff>127000</xdr:colOff>
      <xdr:row>76</xdr:row>
      <xdr:rowOff>11455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5481300" y="12996490"/>
          <a:ext cx="838200" cy="4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25497</xdr:rowOff>
    </xdr:from>
    <xdr:ext cx="534377" cy="259045"/>
    <xdr:sp macro="" textlink="">
      <xdr:nvSpPr>
        <xdr:cNvPr id="608" name="公債費平均値テキスト">
          <a:extLst>
            <a:ext uri="{FF2B5EF4-FFF2-40B4-BE49-F238E27FC236}">
              <a16:creationId xmlns:a16="http://schemas.microsoft.com/office/drawing/2014/main" id="{00000000-0008-0000-0600-000060020000}"/>
            </a:ext>
          </a:extLst>
        </xdr:cNvPr>
        <xdr:cNvSpPr txBox="1"/>
      </xdr:nvSpPr>
      <xdr:spPr>
        <a:xfrm>
          <a:off x="16370300" y="12712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2620</xdr:rowOff>
    </xdr:from>
    <xdr:to>
      <xdr:col>85</xdr:col>
      <xdr:colOff>177800</xdr:colOff>
      <xdr:row>75</xdr:row>
      <xdr:rowOff>104220</xdr:rowOff>
    </xdr:to>
    <xdr:sp macro="" textlink="">
      <xdr:nvSpPr>
        <xdr:cNvPr id="609" name="フローチャート: 判断 608">
          <a:extLst>
            <a:ext uri="{FF2B5EF4-FFF2-40B4-BE49-F238E27FC236}">
              <a16:creationId xmlns:a16="http://schemas.microsoft.com/office/drawing/2014/main" id="{00000000-0008-0000-0600-000061020000}"/>
            </a:ext>
          </a:extLst>
        </xdr:cNvPr>
        <xdr:cNvSpPr/>
      </xdr:nvSpPr>
      <xdr:spPr>
        <a:xfrm>
          <a:off x="16268700" y="128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29058</xdr:rowOff>
    </xdr:from>
    <xdr:to>
      <xdr:col>81</xdr:col>
      <xdr:colOff>50800</xdr:colOff>
      <xdr:row>75</xdr:row>
      <xdr:rowOff>137740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4592300" y="12716358"/>
          <a:ext cx="889000" cy="28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149512</xdr:rowOff>
    </xdr:from>
    <xdr:to>
      <xdr:col>81</xdr:col>
      <xdr:colOff>101600</xdr:colOff>
      <xdr:row>75</xdr:row>
      <xdr:rowOff>79662</xdr:rowOff>
    </xdr:to>
    <xdr:sp macro="" textlink="">
      <xdr:nvSpPr>
        <xdr:cNvPr id="611" name="フローチャート: 判断 610">
          <a:extLst>
            <a:ext uri="{FF2B5EF4-FFF2-40B4-BE49-F238E27FC236}">
              <a16:creationId xmlns:a16="http://schemas.microsoft.com/office/drawing/2014/main" id="{00000000-0008-0000-0600-000063020000}"/>
            </a:ext>
          </a:extLst>
        </xdr:cNvPr>
        <xdr:cNvSpPr/>
      </xdr:nvSpPr>
      <xdr:spPr>
        <a:xfrm>
          <a:off x="15430500" y="1283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96189</xdr:rowOff>
    </xdr:from>
    <xdr:ext cx="534377"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5201411" y="1261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143227</xdr:rowOff>
    </xdr:from>
    <xdr:to>
      <xdr:col>76</xdr:col>
      <xdr:colOff>114300</xdr:colOff>
      <xdr:row>74</xdr:row>
      <xdr:rowOff>29058</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3703300" y="12659077"/>
          <a:ext cx="889000" cy="5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54447</xdr:rowOff>
    </xdr:from>
    <xdr:to>
      <xdr:col>76</xdr:col>
      <xdr:colOff>165100</xdr:colOff>
      <xdr:row>74</xdr:row>
      <xdr:rowOff>156047</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4541500" y="127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147174</xdr:rowOff>
    </xdr:from>
    <xdr:ext cx="534377"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4325111" y="1283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100871</xdr:rowOff>
    </xdr:from>
    <xdr:to>
      <xdr:col>71</xdr:col>
      <xdr:colOff>177800</xdr:colOff>
      <xdr:row>73</xdr:row>
      <xdr:rowOff>143227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814300" y="12616721"/>
          <a:ext cx="889000" cy="4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107384</xdr:rowOff>
    </xdr:from>
    <xdr:to>
      <xdr:col>72</xdr:col>
      <xdr:colOff>38100</xdr:colOff>
      <xdr:row>75</xdr:row>
      <xdr:rowOff>37534</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3652500" y="1279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28661</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3436111" y="1288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107318</xdr:rowOff>
    </xdr:from>
    <xdr:to>
      <xdr:col>67</xdr:col>
      <xdr:colOff>101600</xdr:colOff>
      <xdr:row>75</xdr:row>
      <xdr:rowOff>37468</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2763500" y="1279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28595</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2547111" y="1288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132105</xdr:rowOff>
    </xdr:from>
    <xdr:to>
      <xdr:col>85</xdr:col>
      <xdr:colOff>177800</xdr:colOff>
      <xdr:row>76</xdr:row>
      <xdr:rowOff>62255</xdr:rowOff>
    </xdr:to>
    <xdr:sp macro="" textlink="">
      <xdr:nvSpPr>
        <xdr:cNvPr id="626" name="楕円 625">
          <a:extLst>
            <a:ext uri="{FF2B5EF4-FFF2-40B4-BE49-F238E27FC236}">
              <a16:creationId xmlns:a16="http://schemas.microsoft.com/office/drawing/2014/main" id="{00000000-0008-0000-0600-000072020000}"/>
            </a:ext>
          </a:extLst>
        </xdr:cNvPr>
        <xdr:cNvSpPr/>
      </xdr:nvSpPr>
      <xdr:spPr>
        <a:xfrm>
          <a:off x="16268700" y="1299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110532</xdr:rowOff>
    </xdr:from>
    <xdr:ext cx="534377" cy="259045"/>
    <xdr:sp macro="" textlink="">
      <xdr:nvSpPr>
        <xdr:cNvPr id="627" name="公債費該当値テキスト">
          <a:extLst>
            <a:ext uri="{FF2B5EF4-FFF2-40B4-BE49-F238E27FC236}">
              <a16:creationId xmlns:a16="http://schemas.microsoft.com/office/drawing/2014/main" id="{00000000-0008-0000-0600-000073020000}"/>
            </a:ext>
          </a:extLst>
        </xdr:cNvPr>
        <xdr:cNvSpPr txBox="1"/>
      </xdr:nvSpPr>
      <xdr:spPr>
        <a:xfrm>
          <a:off x="16370300" y="1296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86940</xdr:rowOff>
    </xdr:from>
    <xdr:to>
      <xdr:col>81</xdr:col>
      <xdr:colOff>101600</xdr:colOff>
      <xdr:row>76</xdr:row>
      <xdr:rowOff>17090</xdr:rowOff>
    </xdr:to>
    <xdr:sp macro="" textlink="">
      <xdr:nvSpPr>
        <xdr:cNvPr id="628" name="楕円 627">
          <a:extLst>
            <a:ext uri="{FF2B5EF4-FFF2-40B4-BE49-F238E27FC236}">
              <a16:creationId xmlns:a16="http://schemas.microsoft.com/office/drawing/2014/main" id="{00000000-0008-0000-0600-000074020000}"/>
            </a:ext>
          </a:extLst>
        </xdr:cNvPr>
        <xdr:cNvSpPr/>
      </xdr:nvSpPr>
      <xdr:spPr>
        <a:xfrm>
          <a:off x="15430500" y="1294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8217</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01411" y="1303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149708</xdr:rowOff>
    </xdr:from>
    <xdr:to>
      <xdr:col>76</xdr:col>
      <xdr:colOff>165100</xdr:colOff>
      <xdr:row>74</xdr:row>
      <xdr:rowOff>79858</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4541500" y="1266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96385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44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92427</xdr:rowOff>
    </xdr:from>
    <xdr:to>
      <xdr:col>72</xdr:col>
      <xdr:colOff>38100</xdr:colOff>
      <xdr:row>74</xdr:row>
      <xdr:rowOff>22577</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3652500" y="1260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39104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38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50071</xdr:rowOff>
    </xdr:from>
    <xdr:to>
      <xdr:col>67</xdr:col>
      <xdr:colOff>101600</xdr:colOff>
      <xdr:row>73</xdr:row>
      <xdr:rowOff>151671</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2763500" y="1256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168198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34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6" name="積立金グラフ枠">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115088</xdr:rowOff>
    </xdr:from>
    <xdr:to>
      <xdr:col>85</xdr:col>
      <xdr:colOff>126364</xdr:colOff>
      <xdr:row>98</xdr:row>
      <xdr:rowOff>48870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flipV="1">
          <a:off x="16317595" y="15545588"/>
          <a:ext cx="1269" cy="130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52697</xdr:rowOff>
    </xdr:from>
    <xdr:ext cx="469744" cy="259045"/>
    <xdr:sp macro="" textlink="">
      <xdr:nvSpPr>
        <xdr:cNvPr id="658" name="積立金最小値テキスト">
          <a:extLst>
            <a:ext uri="{FF2B5EF4-FFF2-40B4-BE49-F238E27FC236}">
              <a16:creationId xmlns:a16="http://schemas.microsoft.com/office/drawing/2014/main" id="{00000000-0008-0000-0600-000092020000}"/>
            </a:ext>
          </a:extLst>
        </xdr:cNvPr>
        <xdr:cNvSpPr txBox="1"/>
      </xdr:nvSpPr>
      <xdr:spPr>
        <a:xfrm>
          <a:off x="16370300" y="1685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48870</xdr:rowOff>
    </xdr:from>
    <xdr:to>
      <xdr:col>86</xdr:col>
      <xdr:colOff>25400</xdr:colOff>
      <xdr:row>98</xdr:row>
      <xdr:rowOff>48870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6230600" y="1685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61765</xdr:rowOff>
    </xdr:from>
    <xdr:ext cx="534377" cy="259045"/>
    <xdr:sp macro="" textlink="">
      <xdr:nvSpPr>
        <xdr:cNvPr id="660" name="積立金最大値テキスト">
          <a:extLst>
            <a:ext uri="{FF2B5EF4-FFF2-40B4-BE49-F238E27FC236}">
              <a16:creationId xmlns:a16="http://schemas.microsoft.com/office/drawing/2014/main" id="{00000000-0008-0000-0600-000094020000}"/>
            </a:ext>
          </a:extLst>
        </xdr:cNvPr>
        <xdr:cNvSpPr txBox="1"/>
      </xdr:nvSpPr>
      <xdr:spPr>
        <a:xfrm>
          <a:off x="16370300" y="1532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115088</xdr:rowOff>
    </xdr:from>
    <xdr:to>
      <xdr:col>86</xdr:col>
      <xdr:colOff>25400</xdr:colOff>
      <xdr:row>90</xdr:row>
      <xdr:rowOff>115088</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6230600" y="1554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42317</xdr:rowOff>
    </xdr:from>
    <xdr:to>
      <xdr:col>85</xdr:col>
      <xdr:colOff>127000</xdr:colOff>
      <xdr:row>96</xdr:row>
      <xdr:rowOff>74168</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5481300" y="16501517"/>
          <a:ext cx="8382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2252</xdr:rowOff>
    </xdr:from>
    <xdr:ext cx="469744" cy="259045"/>
    <xdr:sp macro="" textlink="">
      <xdr:nvSpPr>
        <xdr:cNvPr id="663" name="積立金平均値テキスト">
          <a:extLst>
            <a:ext uri="{FF2B5EF4-FFF2-40B4-BE49-F238E27FC236}">
              <a16:creationId xmlns:a16="http://schemas.microsoft.com/office/drawing/2014/main" id="{00000000-0008-0000-0600-000097020000}"/>
            </a:ext>
          </a:extLst>
        </xdr:cNvPr>
        <xdr:cNvSpPr txBox="1"/>
      </xdr:nvSpPr>
      <xdr:spPr>
        <a:xfrm>
          <a:off x="16370300" y="16461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23825</xdr:rowOff>
    </xdr:from>
    <xdr:to>
      <xdr:col>85</xdr:col>
      <xdr:colOff>177800</xdr:colOff>
      <xdr:row>96</xdr:row>
      <xdr:rowOff>125425</xdr:rowOff>
    </xdr:to>
    <xdr:sp macro="" textlink="">
      <xdr:nvSpPr>
        <xdr:cNvPr id="664" name="フローチャート: 判断 663">
          <a:extLst>
            <a:ext uri="{FF2B5EF4-FFF2-40B4-BE49-F238E27FC236}">
              <a16:creationId xmlns:a16="http://schemas.microsoft.com/office/drawing/2014/main" id="{00000000-0008-0000-0600-000098020000}"/>
            </a:ext>
          </a:extLst>
        </xdr:cNvPr>
        <xdr:cNvSpPr/>
      </xdr:nvSpPr>
      <xdr:spPr>
        <a:xfrm>
          <a:off x="16268700" y="164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42317</xdr:rowOff>
    </xdr:from>
    <xdr:to>
      <xdr:col>81</xdr:col>
      <xdr:colOff>50800</xdr:colOff>
      <xdr:row>96</xdr:row>
      <xdr:rowOff>77064</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4592300" y="16501517"/>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59410</xdr:rowOff>
    </xdr:from>
    <xdr:to>
      <xdr:col>81</xdr:col>
      <xdr:colOff>101600</xdr:colOff>
      <xdr:row>96</xdr:row>
      <xdr:rowOff>161010</xdr:rowOff>
    </xdr:to>
    <xdr:sp macro="" textlink="">
      <xdr:nvSpPr>
        <xdr:cNvPr id="666" name="フローチャート: 判断 665">
          <a:extLst>
            <a:ext uri="{FF2B5EF4-FFF2-40B4-BE49-F238E27FC236}">
              <a16:creationId xmlns:a16="http://schemas.microsoft.com/office/drawing/2014/main" id="{00000000-0008-0000-0600-00009A020000}"/>
            </a:ext>
          </a:extLst>
        </xdr:cNvPr>
        <xdr:cNvSpPr/>
      </xdr:nvSpPr>
      <xdr:spPr>
        <a:xfrm>
          <a:off x="15430500" y="165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152137</xdr:rowOff>
    </xdr:from>
    <xdr:ext cx="469744"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5233728" y="1661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77064</xdr:rowOff>
    </xdr:from>
    <xdr:to>
      <xdr:col>76</xdr:col>
      <xdr:colOff>114300</xdr:colOff>
      <xdr:row>96</xdr:row>
      <xdr:rowOff>108686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3703300" y="16536264"/>
          <a:ext cx="889000" cy="3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102006</xdr:rowOff>
    </xdr:from>
    <xdr:to>
      <xdr:col>76</xdr:col>
      <xdr:colOff>165100</xdr:colOff>
      <xdr:row>96</xdr:row>
      <xdr:rowOff>32156</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4541500" y="1638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48683</xdr:rowOff>
    </xdr:from>
    <xdr:ext cx="469744"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4357428" y="1616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1778</xdr:rowOff>
    </xdr:from>
    <xdr:to>
      <xdr:col>71</xdr:col>
      <xdr:colOff>177800</xdr:colOff>
      <xdr:row>96</xdr:row>
      <xdr:rowOff>108686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814300" y="16460978"/>
          <a:ext cx="889000" cy="10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99873</xdr:rowOff>
    </xdr:from>
    <xdr:to>
      <xdr:col>72</xdr:col>
      <xdr:colOff>38100</xdr:colOff>
      <xdr:row>97</xdr:row>
      <xdr:rowOff>30023</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3652500" y="16559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21150</xdr:rowOff>
    </xdr:from>
    <xdr:ext cx="469744"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3468428" y="1665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109626</xdr:rowOff>
    </xdr:from>
    <xdr:to>
      <xdr:col>67</xdr:col>
      <xdr:colOff>101600</xdr:colOff>
      <xdr:row>96</xdr:row>
      <xdr:rowOff>39776</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2763500" y="1639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56303</xdr:rowOff>
    </xdr:from>
    <xdr:ext cx="469744"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579428" y="16172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23368</xdr:rowOff>
    </xdr:from>
    <xdr:to>
      <xdr:col>85</xdr:col>
      <xdr:colOff>177800</xdr:colOff>
      <xdr:row>96</xdr:row>
      <xdr:rowOff>124968</xdr:rowOff>
    </xdr:to>
    <xdr:sp macro="" textlink="">
      <xdr:nvSpPr>
        <xdr:cNvPr id="681" name="楕円 680">
          <a:extLst>
            <a:ext uri="{FF2B5EF4-FFF2-40B4-BE49-F238E27FC236}">
              <a16:creationId xmlns:a16="http://schemas.microsoft.com/office/drawing/2014/main" id="{00000000-0008-0000-0600-0000A9020000}"/>
            </a:ext>
          </a:extLst>
        </xdr:cNvPr>
        <xdr:cNvSpPr/>
      </xdr:nvSpPr>
      <xdr:spPr>
        <a:xfrm>
          <a:off x="16268700" y="1648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46245</xdr:rowOff>
    </xdr:from>
    <xdr:ext cx="469744" cy="259045"/>
    <xdr:sp macro="" textlink="">
      <xdr:nvSpPr>
        <xdr:cNvPr id="682" name="積立金該当値テキスト">
          <a:extLst>
            <a:ext uri="{FF2B5EF4-FFF2-40B4-BE49-F238E27FC236}">
              <a16:creationId xmlns:a16="http://schemas.microsoft.com/office/drawing/2014/main" id="{00000000-0008-0000-0600-0000AA020000}"/>
            </a:ext>
          </a:extLst>
        </xdr:cNvPr>
        <xdr:cNvSpPr txBox="1"/>
      </xdr:nvSpPr>
      <xdr:spPr>
        <a:xfrm>
          <a:off x="16370300" y="1633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162967</xdr:rowOff>
    </xdr:from>
    <xdr:to>
      <xdr:col>81</xdr:col>
      <xdr:colOff>101600</xdr:colOff>
      <xdr:row>96</xdr:row>
      <xdr:rowOff>93117</xdr:rowOff>
    </xdr:to>
    <xdr:sp macro="" textlink="">
      <xdr:nvSpPr>
        <xdr:cNvPr id="683" name="楕円 682">
          <a:extLst>
            <a:ext uri="{FF2B5EF4-FFF2-40B4-BE49-F238E27FC236}">
              <a16:creationId xmlns:a16="http://schemas.microsoft.com/office/drawing/2014/main" id="{00000000-0008-0000-0600-0000AB020000}"/>
            </a:ext>
          </a:extLst>
        </xdr:cNvPr>
        <xdr:cNvSpPr/>
      </xdr:nvSpPr>
      <xdr:spPr>
        <a:xfrm>
          <a:off x="15430500" y="1645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94</xdr:row>
      <xdr:rowOff>109644</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33728" y="1622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26264</xdr:rowOff>
    </xdr:from>
    <xdr:to>
      <xdr:col>76</xdr:col>
      <xdr:colOff>165100</xdr:colOff>
      <xdr:row>96</xdr:row>
      <xdr:rowOff>127864</xdr:rowOff>
    </xdr:to>
    <xdr:sp macro="" textlink="">
      <xdr:nvSpPr>
        <xdr:cNvPr id="685" name="楕円 684">
          <a:extLst>
            <a:ext uri="{FF2B5EF4-FFF2-40B4-BE49-F238E27FC236}">
              <a16:creationId xmlns:a16="http://schemas.microsoft.com/office/drawing/2014/main" id="{00000000-0008-0000-0600-0000AD020000}"/>
            </a:ext>
          </a:extLst>
        </xdr:cNvPr>
        <xdr:cNvSpPr/>
      </xdr:nvSpPr>
      <xdr:spPr>
        <a:xfrm>
          <a:off x="14541500" y="1648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118991</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57428" y="1657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57886</xdr:rowOff>
    </xdr:from>
    <xdr:to>
      <xdr:col>72</xdr:col>
      <xdr:colOff>38100</xdr:colOff>
      <xdr:row>96</xdr:row>
      <xdr:rowOff>159486</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3652500" y="1651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4563</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68428" y="1629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122428</xdr:rowOff>
    </xdr:from>
    <xdr:to>
      <xdr:col>67</xdr:col>
      <xdr:colOff>101600</xdr:colOff>
      <xdr:row>96</xdr:row>
      <xdr:rowOff>52578</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2763500" y="1641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43705</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79428" y="16502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9" name="投資及び出資金グラフ枠">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76149</xdr:rowOff>
    </xdr:from>
    <xdr:to>
      <xdr:col>116</xdr:col>
      <xdr:colOff>62864</xdr:colOff>
      <xdr:row>37</xdr:row>
      <xdr:rowOff>150673</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flipV="1">
          <a:off x="22159595" y="5391099"/>
          <a:ext cx="1269" cy="110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154500</xdr:rowOff>
    </xdr:from>
    <xdr:ext cx="378565" cy="259045"/>
    <xdr:sp macro="" textlink="">
      <xdr:nvSpPr>
        <xdr:cNvPr id="711" name="投資及び出資金最小値テキスト">
          <a:extLst>
            <a:ext uri="{FF2B5EF4-FFF2-40B4-BE49-F238E27FC236}">
              <a16:creationId xmlns:a16="http://schemas.microsoft.com/office/drawing/2014/main" id="{00000000-0008-0000-0600-0000C7020000}"/>
            </a:ext>
          </a:extLst>
        </xdr:cNvPr>
        <xdr:cNvSpPr txBox="1"/>
      </xdr:nvSpPr>
      <xdr:spPr>
        <a:xfrm>
          <a:off x="22212300" y="6498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150673</xdr:rowOff>
    </xdr:from>
    <xdr:to>
      <xdr:col>116</xdr:col>
      <xdr:colOff>152400</xdr:colOff>
      <xdr:row>37</xdr:row>
      <xdr:rowOff>150673</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22072600" y="649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22826</xdr:rowOff>
    </xdr:from>
    <xdr:ext cx="469744" cy="259045"/>
    <xdr:sp macro="" textlink="">
      <xdr:nvSpPr>
        <xdr:cNvPr id="713" name="投資及び出資金最大値テキスト">
          <a:extLst>
            <a:ext uri="{FF2B5EF4-FFF2-40B4-BE49-F238E27FC236}">
              <a16:creationId xmlns:a16="http://schemas.microsoft.com/office/drawing/2014/main" id="{00000000-0008-0000-0600-0000C9020000}"/>
            </a:ext>
          </a:extLst>
        </xdr:cNvPr>
        <xdr:cNvSpPr txBox="1"/>
      </xdr:nvSpPr>
      <xdr:spPr>
        <a:xfrm>
          <a:off x="22212300" y="516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76149</xdr:rowOff>
    </xdr:from>
    <xdr:to>
      <xdr:col>116</xdr:col>
      <xdr:colOff>152400</xdr:colOff>
      <xdr:row>31</xdr:row>
      <xdr:rowOff>76149</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22072600" y="5391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134671</xdr:rowOff>
    </xdr:from>
    <xdr:to>
      <xdr:col>116</xdr:col>
      <xdr:colOff>63500</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flipV="1">
          <a:off x="21323300" y="6478321"/>
          <a:ext cx="838200" cy="17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97604</xdr:rowOff>
    </xdr:from>
    <xdr:ext cx="378565" cy="259045"/>
    <xdr:sp macro="" textlink="">
      <xdr:nvSpPr>
        <xdr:cNvPr id="716" name="投資及び出資金平均値テキスト">
          <a:extLst>
            <a:ext uri="{FF2B5EF4-FFF2-40B4-BE49-F238E27FC236}">
              <a16:creationId xmlns:a16="http://schemas.microsoft.com/office/drawing/2014/main" id="{00000000-0008-0000-0600-0000CC020000}"/>
            </a:ext>
          </a:extLst>
        </xdr:cNvPr>
        <xdr:cNvSpPr txBox="1"/>
      </xdr:nvSpPr>
      <xdr:spPr>
        <a:xfrm>
          <a:off x="22212300" y="6098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74727</xdr:rowOff>
    </xdr:from>
    <xdr:to>
      <xdr:col>116</xdr:col>
      <xdr:colOff>114300</xdr:colOff>
      <xdr:row>37</xdr:row>
      <xdr:rowOff>4877</xdr:rowOff>
    </xdr:to>
    <xdr:sp macro="" textlink="">
      <xdr:nvSpPr>
        <xdr:cNvPr id="717" name="フローチャート: 判断 716">
          <a:extLst>
            <a:ext uri="{FF2B5EF4-FFF2-40B4-BE49-F238E27FC236}">
              <a16:creationId xmlns:a16="http://schemas.microsoft.com/office/drawing/2014/main" id="{00000000-0008-0000-0600-0000CD020000}"/>
            </a:ext>
          </a:extLst>
        </xdr:cNvPr>
        <xdr:cNvSpPr/>
      </xdr:nvSpPr>
      <xdr:spPr>
        <a:xfrm>
          <a:off x="22110700" y="6246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131470</xdr:rowOff>
    </xdr:from>
    <xdr:to>
      <xdr:col>111</xdr:col>
      <xdr:colOff>177800</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0434300" y="664657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39065</xdr:rowOff>
    </xdr:from>
    <xdr:to>
      <xdr:col>112</xdr:col>
      <xdr:colOff>38100</xdr:colOff>
      <xdr:row>37</xdr:row>
      <xdr:rowOff>140665</xdr:rowOff>
    </xdr:to>
    <xdr:sp macro="" textlink="">
      <xdr:nvSpPr>
        <xdr:cNvPr id="719" name="フローチャート: 判断 718">
          <a:extLst>
            <a:ext uri="{FF2B5EF4-FFF2-40B4-BE49-F238E27FC236}">
              <a16:creationId xmlns:a16="http://schemas.microsoft.com/office/drawing/2014/main" id="{00000000-0008-0000-0600-0000CF020000}"/>
            </a:ext>
          </a:extLst>
        </xdr:cNvPr>
        <xdr:cNvSpPr/>
      </xdr:nvSpPr>
      <xdr:spPr>
        <a:xfrm>
          <a:off x="21272500" y="63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157192</xdr:rowOff>
    </xdr:from>
    <xdr:ext cx="378565"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21121317" y="6157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131470</xdr:rowOff>
    </xdr:from>
    <xdr:to>
      <xdr:col>107</xdr:col>
      <xdr:colOff>50800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19545300" y="664657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98044</xdr:rowOff>
    </xdr:from>
    <xdr:to>
      <xdr:col>107</xdr:col>
      <xdr:colOff>101600</xdr:colOff>
      <xdr:row>38</xdr:row>
      <xdr:rowOff>28194</xdr:rowOff>
    </xdr:to>
    <xdr:sp macro="" textlink="">
      <xdr:nvSpPr>
        <xdr:cNvPr id="722" name="フローチャート: 判断 721">
          <a:extLst>
            <a:ext uri="{FF2B5EF4-FFF2-40B4-BE49-F238E27FC236}">
              <a16:creationId xmlns:a16="http://schemas.microsoft.com/office/drawing/2014/main" id="{00000000-0008-0000-0600-0000D2020000}"/>
            </a:ext>
          </a:extLst>
        </xdr:cNvPr>
        <xdr:cNvSpPr/>
      </xdr:nvSpPr>
      <xdr:spPr>
        <a:xfrm>
          <a:off x="20383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44721</xdr:rowOff>
    </xdr:from>
    <xdr:ext cx="378565"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20245017" y="6216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156108</xdr:rowOff>
    </xdr:from>
    <xdr:to>
      <xdr:col>102</xdr:col>
      <xdr:colOff>165100</xdr:colOff>
      <xdr:row>38</xdr:row>
      <xdr:rowOff>86258</xdr:rowOff>
    </xdr:to>
    <xdr:sp macro="" textlink="">
      <xdr:nvSpPr>
        <xdr:cNvPr id="725" name="フローチャート: 判断 724">
          <a:extLst>
            <a:ext uri="{FF2B5EF4-FFF2-40B4-BE49-F238E27FC236}">
              <a16:creationId xmlns:a16="http://schemas.microsoft.com/office/drawing/2014/main" id="{00000000-0008-0000-0600-0000D5020000}"/>
            </a:ext>
          </a:extLst>
        </xdr:cNvPr>
        <xdr:cNvSpPr/>
      </xdr:nvSpPr>
      <xdr:spPr>
        <a:xfrm>
          <a:off x="19494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102785</xdr:rowOff>
    </xdr:from>
    <xdr:ext cx="378565"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9356017" y="6274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96672</xdr:rowOff>
    </xdr:from>
    <xdr:to>
      <xdr:col>98</xdr:col>
      <xdr:colOff>38100</xdr:colOff>
      <xdr:row>36</xdr:row>
      <xdr:rowOff>26822</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18605500" y="609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43349</xdr:rowOff>
    </xdr:from>
    <xdr:ext cx="469744"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421428" y="587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83871</xdr:rowOff>
    </xdr:from>
    <xdr:to>
      <xdr:col>116</xdr:col>
      <xdr:colOff>114300</xdr:colOff>
      <xdr:row>38</xdr:row>
      <xdr:rowOff>14021</xdr:rowOff>
    </xdr:to>
    <xdr:sp macro="" textlink="">
      <xdr:nvSpPr>
        <xdr:cNvPr id="734" name="楕円 733">
          <a:extLst>
            <a:ext uri="{FF2B5EF4-FFF2-40B4-BE49-F238E27FC236}">
              <a16:creationId xmlns:a16="http://schemas.microsoft.com/office/drawing/2014/main" id="{00000000-0008-0000-0600-0000DE020000}"/>
            </a:ext>
          </a:extLst>
        </xdr:cNvPr>
        <xdr:cNvSpPr/>
      </xdr:nvSpPr>
      <xdr:spPr>
        <a:xfrm>
          <a:off x="22110700" y="642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170248</xdr:rowOff>
    </xdr:from>
    <xdr:ext cx="378565" cy="259045"/>
    <xdr:sp macro="" textlink="">
      <xdr:nvSpPr>
        <xdr:cNvPr id="735" name="投資及び出資金該当値テキスト">
          <a:extLst>
            <a:ext uri="{FF2B5EF4-FFF2-40B4-BE49-F238E27FC236}">
              <a16:creationId xmlns:a16="http://schemas.microsoft.com/office/drawing/2014/main" id="{00000000-0008-0000-0600-0000DF020000}"/>
            </a:ext>
          </a:extLst>
        </xdr:cNvPr>
        <xdr:cNvSpPr txBox="1"/>
      </xdr:nvSpPr>
      <xdr:spPr>
        <a:xfrm>
          <a:off x="22212300" y="6342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6" name="楕円 735">
          <a:extLst>
            <a:ext uri="{FF2B5EF4-FFF2-40B4-BE49-F238E27FC236}">
              <a16:creationId xmlns:a16="http://schemas.microsoft.com/office/drawing/2014/main" id="{00000000-0008-0000-0600-0000E0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80670</xdr:rowOff>
    </xdr:from>
    <xdr:to>
      <xdr:col>107</xdr:col>
      <xdr:colOff>101600</xdr:colOff>
      <xdr:row>39</xdr:row>
      <xdr:rowOff>10820</xdr:rowOff>
    </xdr:to>
    <xdr:sp macro="" textlink="">
      <xdr:nvSpPr>
        <xdr:cNvPr id="738" name="楕円 737">
          <a:extLst>
            <a:ext uri="{FF2B5EF4-FFF2-40B4-BE49-F238E27FC236}">
              <a16:creationId xmlns:a16="http://schemas.microsoft.com/office/drawing/2014/main" id="{00000000-0008-0000-0600-0000E2020000}"/>
            </a:ext>
          </a:extLst>
        </xdr:cNvPr>
        <xdr:cNvSpPr/>
      </xdr:nvSpPr>
      <xdr:spPr>
        <a:xfrm>
          <a:off x="20383500" y="65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1947</xdr:rowOff>
    </xdr:from>
    <xdr:ext cx="313932"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277333" y="6688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0" name="楕円 739">
          <a:extLst>
            <a:ext uri="{FF2B5EF4-FFF2-40B4-BE49-F238E27FC236}">
              <a16:creationId xmlns:a16="http://schemas.microsoft.com/office/drawing/2014/main" id="{00000000-0008-0000-0600-0000E4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4" name="貸付金グラフ枠">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43421</xdr:rowOff>
    </xdr:from>
    <xdr:to>
      <xdr:col>116</xdr:col>
      <xdr:colOff>62864</xdr:colOff>
      <xdr:row>58</xdr:row>
      <xdr:rowOff>64262</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flipV="1">
          <a:off x="22159595" y="8615921"/>
          <a:ext cx="1269" cy="139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68089</xdr:rowOff>
    </xdr:from>
    <xdr:ext cx="469744" cy="259045"/>
    <xdr:sp macro="" textlink="">
      <xdr:nvSpPr>
        <xdr:cNvPr id="766" name="貸付金最小値テキスト">
          <a:extLst>
            <a:ext uri="{FF2B5EF4-FFF2-40B4-BE49-F238E27FC236}">
              <a16:creationId xmlns:a16="http://schemas.microsoft.com/office/drawing/2014/main" id="{00000000-0008-0000-0600-0000FE020000}"/>
            </a:ext>
          </a:extLst>
        </xdr:cNvPr>
        <xdr:cNvSpPr txBox="1"/>
      </xdr:nvSpPr>
      <xdr:spPr>
        <a:xfrm>
          <a:off x="22212300" y="1001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64262</xdr:rowOff>
    </xdr:from>
    <xdr:to>
      <xdr:col>116</xdr:col>
      <xdr:colOff>152400</xdr:colOff>
      <xdr:row>58</xdr:row>
      <xdr:rowOff>64262</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22072600" y="1000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161548</xdr:rowOff>
    </xdr:from>
    <xdr:ext cx="534377" cy="259045"/>
    <xdr:sp macro="" textlink="">
      <xdr:nvSpPr>
        <xdr:cNvPr id="768" name="貸付金最大値テキスト">
          <a:extLst>
            <a:ext uri="{FF2B5EF4-FFF2-40B4-BE49-F238E27FC236}">
              <a16:creationId xmlns:a16="http://schemas.microsoft.com/office/drawing/2014/main" id="{00000000-0008-0000-0600-000000030000}"/>
            </a:ext>
          </a:extLst>
        </xdr:cNvPr>
        <xdr:cNvSpPr txBox="1"/>
      </xdr:nvSpPr>
      <xdr:spPr>
        <a:xfrm>
          <a:off x="22212300" y="839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43421</xdr:rowOff>
    </xdr:from>
    <xdr:to>
      <xdr:col>116</xdr:col>
      <xdr:colOff>152400</xdr:colOff>
      <xdr:row>50</xdr:row>
      <xdr:rowOff>43421</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22072600" y="8615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52375</xdr:rowOff>
    </xdr:from>
    <xdr:to>
      <xdr:col>116</xdr:col>
      <xdr:colOff>63500</xdr:colOff>
      <xdr:row>53</xdr:row>
      <xdr:rowOff>168884</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21323300" y="9139225"/>
          <a:ext cx="838200" cy="1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136427</xdr:rowOff>
    </xdr:from>
    <xdr:ext cx="534377" cy="259045"/>
    <xdr:sp macro="" textlink="">
      <xdr:nvSpPr>
        <xdr:cNvPr id="771" name="貸付金平均値テキスト">
          <a:extLst>
            <a:ext uri="{FF2B5EF4-FFF2-40B4-BE49-F238E27FC236}">
              <a16:creationId xmlns:a16="http://schemas.microsoft.com/office/drawing/2014/main" id="{00000000-0008-0000-0600-000003030000}"/>
            </a:ext>
          </a:extLst>
        </xdr:cNvPr>
        <xdr:cNvSpPr txBox="1"/>
      </xdr:nvSpPr>
      <xdr:spPr>
        <a:xfrm>
          <a:off x="22212300" y="90518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113550</xdr:rowOff>
    </xdr:from>
    <xdr:to>
      <xdr:col>116</xdr:col>
      <xdr:colOff>114300</xdr:colOff>
      <xdr:row>54</xdr:row>
      <xdr:rowOff>43700</xdr:rowOff>
    </xdr:to>
    <xdr:sp macro="" textlink="">
      <xdr:nvSpPr>
        <xdr:cNvPr id="772" name="フローチャート: 判断 771">
          <a:extLst>
            <a:ext uri="{FF2B5EF4-FFF2-40B4-BE49-F238E27FC236}">
              <a16:creationId xmlns:a16="http://schemas.microsoft.com/office/drawing/2014/main" id="{00000000-0008-0000-0600-000004030000}"/>
            </a:ext>
          </a:extLst>
        </xdr:cNvPr>
        <xdr:cNvSpPr/>
      </xdr:nvSpPr>
      <xdr:spPr>
        <a:xfrm>
          <a:off x="22110700" y="920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154597</xdr:rowOff>
    </xdr:from>
    <xdr:to>
      <xdr:col>111</xdr:col>
      <xdr:colOff>177800</xdr:colOff>
      <xdr:row>53</xdr:row>
      <xdr:rowOff>52375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20434300" y="9069997"/>
          <a:ext cx="889000" cy="6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53</xdr:row>
      <xdr:rowOff>8357</xdr:rowOff>
    </xdr:from>
    <xdr:to>
      <xdr:col>112</xdr:col>
      <xdr:colOff>38100</xdr:colOff>
      <xdr:row>53</xdr:row>
      <xdr:rowOff>109957</xdr:rowOff>
    </xdr:to>
    <xdr:sp macro="" textlink="">
      <xdr:nvSpPr>
        <xdr:cNvPr id="774" name="フローチャート: 判断 773">
          <a:extLst>
            <a:ext uri="{FF2B5EF4-FFF2-40B4-BE49-F238E27FC236}">
              <a16:creationId xmlns:a16="http://schemas.microsoft.com/office/drawing/2014/main" id="{00000000-0008-0000-0600-000006030000}"/>
            </a:ext>
          </a:extLst>
        </xdr:cNvPr>
        <xdr:cNvSpPr/>
      </xdr:nvSpPr>
      <xdr:spPr>
        <a:xfrm>
          <a:off x="21272500" y="9095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53</xdr:row>
      <xdr:rowOff>101084</xdr:rowOff>
    </xdr:from>
    <xdr:ext cx="534377"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043411" y="918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56223</xdr:rowOff>
    </xdr:from>
    <xdr:to>
      <xdr:col>107</xdr:col>
      <xdr:colOff>50800</xdr:colOff>
      <xdr:row>52</xdr:row>
      <xdr:rowOff>154597</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9545300" y="8971623"/>
          <a:ext cx="889000" cy="9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52</xdr:row>
      <xdr:rowOff>8928</xdr:rowOff>
    </xdr:from>
    <xdr:to>
      <xdr:col>107</xdr:col>
      <xdr:colOff>101600</xdr:colOff>
      <xdr:row>52</xdr:row>
      <xdr:rowOff>110528</xdr:rowOff>
    </xdr:to>
    <xdr:sp macro="" textlink="">
      <xdr:nvSpPr>
        <xdr:cNvPr id="777" name="フローチャート: 判断 776">
          <a:extLst>
            <a:ext uri="{FF2B5EF4-FFF2-40B4-BE49-F238E27FC236}">
              <a16:creationId xmlns:a16="http://schemas.microsoft.com/office/drawing/2014/main" id="{00000000-0008-0000-0600-000009030000}"/>
            </a:ext>
          </a:extLst>
        </xdr:cNvPr>
        <xdr:cNvSpPr/>
      </xdr:nvSpPr>
      <xdr:spPr>
        <a:xfrm>
          <a:off x="20383500" y="892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127055</xdr:rowOff>
    </xdr:from>
    <xdr:ext cx="534377"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0167111" y="869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123355</xdr:rowOff>
    </xdr:from>
    <xdr:to>
      <xdr:col>102</xdr:col>
      <xdr:colOff>114300</xdr:colOff>
      <xdr:row>52</xdr:row>
      <xdr:rowOff>56223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656300" y="8867305"/>
          <a:ext cx="889000" cy="10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52</xdr:row>
      <xdr:rowOff>36894</xdr:rowOff>
    </xdr:from>
    <xdr:to>
      <xdr:col>102</xdr:col>
      <xdr:colOff>165100</xdr:colOff>
      <xdr:row>52</xdr:row>
      <xdr:rowOff>138494</xdr:rowOff>
    </xdr:to>
    <xdr:sp macro="" textlink="">
      <xdr:nvSpPr>
        <xdr:cNvPr id="780" name="フローチャート: 判断 779">
          <a:extLst>
            <a:ext uri="{FF2B5EF4-FFF2-40B4-BE49-F238E27FC236}">
              <a16:creationId xmlns:a16="http://schemas.microsoft.com/office/drawing/2014/main" id="{00000000-0008-0000-0600-00000C030000}"/>
            </a:ext>
          </a:extLst>
        </xdr:cNvPr>
        <xdr:cNvSpPr/>
      </xdr:nvSpPr>
      <xdr:spPr>
        <a:xfrm>
          <a:off x="19494500" y="895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129621</xdr:rowOff>
    </xdr:from>
    <xdr:ext cx="534377"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9278111" y="904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167539</xdr:rowOff>
    </xdr:from>
    <xdr:to>
      <xdr:col>98</xdr:col>
      <xdr:colOff>38100</xdr:colOff>
      <xdr:row>52</xdr:row>
      <xdr:rowOff>97689</xdr:rowOff>
    </xdr:to>
    <xdr:sp macro="" textlink="">
      <xdr:nvSpPr>
        <xdr:cNvPr id="782" name="フローチャート: 判断 781">
          <a:extLst>
            <a:ext uri="{FF2B5EF4-FFF2-40B4-BE49-F238E27FC236}">
              <a16:creationId xmlns:a16="http://schemas.microsoft.com/office/drawing/2014/main" id="{00000000-0008-0000-0600-00000E030000}"/>
            </a:ext>
          </a:extLst>
        </xdr:cNvPr>
        <xdr:cNvSpPr/>
      </xdr:nvSpPr>
      <xdr:spPr>
        <a:xfrm>
          <a:off x="18605500" y="891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88816</xdr:rowOff>
    </xdr:from>
    <xdr:ext cx="534377"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389111" y="900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118084</xdr:rowOff>
    </xdr:from>
    <xdr:to>
      <xdr:col>116</xdr:col>
      <xdr:colOff>114300</xdr:colOff>
      <xdr:row>54</xdr:row>
      <xdr:rowOff>48234</xdr:rowOff>
    </xdr:to>
    <xdr:sp macro="" textlink="">
      <xdr:nvSpPr>
        <xdr:cNvPr id="789" name="楕円 788">
          <a:extLst>
            <a:ext uri="{FF2B5EF4-FFF2-40B4-BE49-F238E27FC236}">
              <a16:creationId xmlns:a16="http://schemas.microsoft.com/office/drawing/2014/main" id="{00000000-0008-0000-0600-000015030000}"/>
            </a:ext>
          </a:extLst>
        </xdr:cNvPr>
        <xdr:cNvSpPr/>
      </xdr:nvSpPr>
      <xdr:spPr>
        <a:xfrm>
          <a:off x="22110700" y="920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96511</xdr:rowOff>
    </xdr:from>
    <xdr:ext cx="534377" cy="259045"/>
    <xdr:sp macro="" textlink="">
      <xdr:nvSpPr>
        <xdr:cNvPr id="790" name="貸付金該当値テキスト">
          <a:extLst>
            <a:ext uri="{FF2B5EF4-FFF2-40B4-BE49-F238E27FC236}">
              <a16:creationId xmlns:a16="http://schemas.microsoft.com/office/drawing/2014/main" id="{00000000-0008-0000-0600-000016030000}"/>
            </a:ext>
          </a:extLst>
        </xdr:cNvPr>
        <xdr:cNvSpPr txBox="1"/>
      </xdr:nvSpPr>
      <xdr:spPr>
        <a:xfrm>
          <a:off x="22212300" y="918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1575</xdr:rowOff>
    </xdr:from>
    <xdr:to>
      <xdr:col>112</xdr:col>
      <xdr:colOff>38100</xdr:colOff>
      <xdr:row>53</xdr:row>
      <xdr:rowOff>103175</xdr:rowOff>
    </xdr:to>
    <xdr:sp macro="" textlink="">
      <xdr:nvSpPr>
        <xdr:cNvPr id="791" name="楕円 790">
          <a:extLst>
            <a:ext uri="{FF2B5EF4-FFF2-40B4-BE49-F238E27FC236}">
              <a16:creationId xmlns:a16="http://schemas.microsoft.com/office/drawing/2014/main" id="{00000000-0008-0000-0600-000017030000}"/>
            </a:ext>
          </a:extLst>
        </xdr:cNvPr>
        <xdr:cNvSpPr/>
      </xdr:nvSpPr>
      <xdr:spPr>
        <a:xfrm>
          <a:off x="21272500" y="908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51</xdr:row>
      <xdr:rowOff>119702</xdr:rowOff>
    </xdr:from>
    <xdr:ext cx="534377"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43411" y="88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103797</xdr:rowOff>
    </xdr:from>
    <xdr:to>
      <xdr:col>107</xdr:col>
      <xdr:colOff>101600</xdr:colOff>
      <xdr:row>53</xdr:row>
      <xdr:rowOff>33947</xdr:rowOff>
    </xdr:to>
    <xdr:sp macro="" textlink="">
      <xdr:nvSpPr>
        <xdr:cNvPr id="793" name="楕円 792">
          <a:extLst>
            <a:ext uri="{FF2B5EF4-FFF2-40B4-BE49-F238E27FC236}">
              <a16:creationId xmlns:a16="http://schemas.microsoft.com/office/drawing/2014/main" id="{00000000-0008-0000-0600-000019030000}"/>
            </a:ext>
          </a:extLst>
        </xdr:cNvPr>
        <xdr:cNvSpPr/>
      </xdr:nvSpPr>
      <xdr:spPr>
        <a:xfrm>
          <a:off x="20383500" y="901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25074</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67111" y="91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5423</xdr:rowOff>
    </xdr:from>
    <xdr:to>
      <xdr:col>102</xdr:col>
      <xdr:colOff>165100</xdr:colOff>
      <xdr:row>52</xdr:row>
      <xdr:rowOff>107023</xdr:rowOff>
    </xdr:to>
    <xdr:sp macro="" textlink="">
      <xdr:nvSpPr>
        <xdr:cNvPr id="795" name="楕円 794">
          <a:extLst>
            <a:ext uri="{FF2B5EF4-FFF2-40B4-BE49-F238E27FC236}">
              <a16:creationId xmlns:a16="http://schemas.microsoft.com/office/drawing/2014/main" id="{00000000-0008-0000-0600-00001B030000}"/>
            </a:ext>
          </a:extLst>
        </xdr:cNvPr>
        <xdr:cNvSpPr/>
      </xdr:nvSpPr>
      <xdr:spPr>
        <a:xfrm>
          <a:off x="19494500" y="892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123550</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278111" y="869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72555</xdr:rowOff>
    </xdr:from>
    <xdr:to>
      <xdr:col>98</xdr:col>
      <xdr:colOff>38100</xdr:colOff>
      <xdr:row>52</xdr:row>
      <xdr:rowOff>2705</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18605500" y="88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19232</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389111" y="859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9" name="正方形/長方形 798">
          <a:extLst>
            <a:ext uri="{FF2B5EF4-FFF2-40B4-BE49-F238E27FC236}">
              <a16:creationId xmlns:a16="http://schemas.microsoft.com/office/drawing/2014/main" id="{00000000-0008-0000-0600-00001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0" name="正方形/長方形 799">
          <a:extLst>
            <a:ext uri="{FF2B5EF4-FFF2-40B4-BE49-F238E27FC236}">
              <a16:creationId xmlns:a16="http://schemas.microsoft.com/office/drawing/2014/main" id="{00000000-0008-0000-0600-000020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19" name="繰出金グラフ枠">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170053</xdr:rowOff>
    </xdr:from>
    <xdr:to>
      <xdr:col>116</xdr:col>
      <xdr:colOff>62864</xdr:colOff>
      <xdr:row>74</xdr:row>
      <xdr:rowOff>156337</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22159595" y="12000103"/>
          <a:ext cx="1269" cy="84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160164</xdr:rowOff>
    </xdr:from>
    <xdr:ext cx="469744" cy="259045"/>
    <xdr:sp macro="" textlink="">
      <xdr:nvSpPr>
        <xdr:cNvPr id="821" name="繰出金最小値テキスト">
          <a:extLst>
            <a:ext uri="{FF2B5EF4-FFF2-40B4-BE49-F238E27FC236}">
              <a16:creationId xmlns:a16="http://schemas.microsoft.com/office/drawing/2014/main" id="{00000000-0008-0000-0600-000035030000}"/>
            </a:ext>
          </a:extLst>
        </xdr:cNvPr>
        <xdr:cNvSpPr txBox="1"/>
      </xdr:nvSpPr>
      <xdr:spPr>
        <a:xfrm>
          <a:off x="22212300" y="1284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156337</xdr:rowOff>
    </xdr:from>
    <xdr:to>
      <xdr:col>116</xdr:col>
      <xdr:colOff>152400</xdr:colOff>
      <xdr:row>74</xdr:row>
      <xdr:rowOff>156337</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22072600" y="1284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116730</xdr:rowOff>
    </xdr:from>
    <xdr:ext cx="534377" cy="259045"/>
    <xdr:sp macro="" textlink="">
      <xdr:nvSpPr>
        <xdr:cNvPr id="823" name="繰出金最大値テキスト">
          <a:extLst>
            <a:ext uri="{FF2B5EF4-FFF2-40B4-BE49-F238E27FC236}">
              <a16:creationId xmlns:a16="http://schemas.microsoft.com/office/drawing/2014/main" id="{00000000-0008-0000-0600-000037030000}"/>
            </a:ext>
          </a:extLst>
        </xdr:cNvPr>
        <xdr:cNvSpPr txBox="1"/>
      </xdr:nvSpPr>
      <xdr:spPr>
        <a:xfrm>
          <a:off x="22212300" y="1177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170053</xdr:rowOff>
    </xdr:from>
    <xdr:to>
      <xdr:col>116</xdr:col>
      <xdr:colOff>152400</xdr:colOff>
      <xdr:row>69</xdr:row>
      <xdr:rowOff>170053</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22072600" y="12000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132080</xdr:rowOff>
    </xdr:from>
    <xdr:to>
      <xdr:col>116</xdr:col>
      <xdr:colOff>63500</xdr:colOff>
      <xdr:row>75</xdr:row>
      <xdr:rowOff>1143</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flipV="1">
          <a:off x="21323300" y="12819380"/>
          <a:ext cx="838200" cy="4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143527</xdr:rowOff>
    </xdr:from>
    <xdr:ext cx="469744" cy="259045"/>
    <xdr:sp macro="" textlink="">
      <xdr:nvSpPr>
        <xdr:cNvPr id="826" name="繰出金平均値テキスト">
          <a:extLst>
            <a:ext uri="{FF2B5EF4-FFF2-40B4-BE49-F238E27FC236}">
              <a16:creationId xmlns:a16="http://schemas.microsoft.com/office/drawing/2014/main" id="{00000000-0008-0000-0600-00003A030000}"/>
            </a:ext>
          </a:extLst>
        </xdr:cNvPr>
        <xdr:cNvSpPr txBox="1"/>
      </xdr:nvSpPr>
      <xdr:spPr>
        <a:xfrm>
          <a:off x="22212300" y="12316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120650</xdr:rowOff>
    </xdr:from>
    <xdr:to>
      <xdr:col>116</xdr:col>
      <xdr:colOff>114300</xdr:colOff>
      <xdr:row>73</xdr:row>
      <xdr:rowOff>50800</xdr:rowOff>
    </xdr:to>
    <xdr:sp macro="" textlink="">
      <xdr:nvSpPr>
        <xdr:cNvPr id="827" name="フローチャート: 判断 826">
          <a:extLst>
            <a:ext uri="{FF2B5EF4-FFF2-40B4-BE49-F238E27FC236}">
              <a16:creationId xmlns:a16="http://schemas.microsoft.com/office/drawing/2014/main" id="{00000000-0008-0000-0600-00003B030000}"/>
            </a:ext>
          </a:extLst>
        </xdr:cNvPr>
        <xdr:cNvSpPr/>
      </xdr:nvSpPr>
      <xdr:spPr>
        <a:xfrm>
          <a:off x="22110700" y="1246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1143</xdr:rowOff>
    </xdr:from>
    <xdr:to>
      <xdr:col>111</xdr:col>
      <xdr:colOff>177800</xdr:colOff>
      <xdr:row>79</xdr:row>
      <xdr:rowOff>3302</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flipV="1">
          <a:off x="20434300" y="12859893"/>
          <a:ext cx="889000" cy="68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27940</xdr:rowOff>
    </xdr:from>
    <xdr:to>
      <xdr:col>112</xdr:col>
      <xdr:colOff>38100</xdr:colOff>
      <xdr:row>74</xdr:row>
      <xdr:rowOff>129540</xdr:rowOff>
    </xdr:to>
    <xdr:sp macro="" textlink="">
      <xdr:nvSpPr>
        <xdr:cNvPr id="829" name="フローチャート: 判断 828">
          <a:extLst>
            <a:ext uri="{FF2B5EF4-FFF2-40B4-BE49-F238E27FC236}">
              <a16:creationId xmlns:a16="http://schemas.microsoft.com/office/drawing/2014/main" id="{00000000-0008-0000-0600-00003D030000}"/>
            </a:ext>
          </a:extLst>
        </xdr:cNvPr>
        <xdr:cNvSpPr/>
      </xdr:nvSpPr>
      <xdr:spPr>
        <a:xfrm>
          <a:off x="21272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146067</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075728" y="1249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1778</xdr:rowOff>
    </xdr:from>
    <xdr:to>
      <xdr:col>107</xdr:col>
      <xdr:colOff>50800</xdr:colOff>
      <xdr:row>79</xdr:row>
      <xdr:rowOff>3302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9545300" y="1354632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60325</xdr:rowOff>
    </xdr:from>
    <xdr:to>
      <xdr:col>107</xdr:col>
      <xdr:colOff>101600</xdr:colOff>
      <xdr:row>78</xdr:row>
      <xdr:rowOff>161925</xdr:rowOff>
    </xdr:to>
    <xdr:sp macro="" textlink="">
      <xdr:nvSpPr>
        <xdr:cNvPr id="832" name="フローチャート: 判断 831">
          <a:extLst>
            <a:ext uri="{FF2B5EF4-FFF2-40B4-BE49-F238E27FC236}">
              <a16:creationId xmlns:a16="http://schemas.microsoft.com/office/drawing/2014/main" id="{00000000-0008-0000-0600-000040030000}"/>
            </a:ext>
          </a:extLst>
        </xdr:cNvPr>
        <xdr:cNvSpPr/>
      </xdr:nvSpPr>
      <xdr:spPr>
        <a:xfrm>
          <a:off x="20383500" y="1343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77</xdr:row>
      <xdr:rowOff>7002</xdr:rowOff>
    </xdr:from>
    <xdr:ext cx="378565"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0245017" y="13208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169290</xdr:rowOff>
    </xdr:from>
    <xdr:to>
      <xdr:col>102</xdr:col>
      <xdr:colOff>114300</xdr:colOff>
      <xdr:row>79</xdr:row>
      <xdr:rowOff>1778</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656300" y="13542390"/>
          <a:ext cx="889000" cy="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64263</xdr:rowOff>
    </xdr:from>
    <xdr:to>
      <xdr:col>102</xdr:col>
      <xdr:colOff>165100</xdr:colOff>
      <xdr:row>78</xdr:row>
      <xdr:rowOff>165863</xdr:rowOff>
    </xdr:to>
    <xdr:sp macro="" textlink="">
      <xdr:nvSpPr>
        <xdr:cNvPr id="835" name="フローチャート: 判断 834">
          <a:extLst>
            <a:ext uri="{FF2B5EF4-FFF2-40B4-BE49-F238E27FC236}">
              <a16:creationId xmlns:a16="http://schemas.microsoft.com/office/drawing/2014/main" id="{00000000-0008-0000-0600-000043030000}"/>
            </a:ext>
          </a:extLst>
        </xdr:cNvPr>
        <xdr:cNvSpPr/>
      </xdr:nvSpPr>
      <xdr:spPr>
        <a:xfrm>
          <a:off x="19494500" y="134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77</xdr:row>
      <xdr:rowOff>10940</xdr:rowOff>
    </xdr:from>
    <xdr:ext cx="378565"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356017" y="1321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71501</xdr:rowOff>
    </xdr:from>
    <xdr:to>
      <xdr:col>98</xdr:col>
      <xdr:colOff>38100</xdr:colOff>
      <xdr:row>79</xdr:row>
      <xdr:rowOff>1651</xdr:rowOff>
    </xdr:to>
    <xdr:sp macro="" textlink="">
      <xdr:nvSpPr>
        <xdr:cNvPr id="837" name="フローチャート: 判断 836">
          <a:extLst>
            <a:ext uri="{FF2B5EF4-FFF2-40B4-BE49-F238E27FC236}">
              <a16:creationId xmlns:a16="http://schemas.microsoft.com/office/drawing/2014/main" id="{00000000-0008-0000-0600-000045030000}"/>
            </a:ext>
          </a:extLst>
        </xdr:cNvPr>
        <xdr:cNvSpPr/>
      </xdr:nvSpPr>
      <xdr:spPr>
        <a:xfrm>
          <a:off x="18605500" y="13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77</xdr:row>
      <xdr:rowOff>18178</xdr:rowOff>
    </xdr:from>
    <xdr:ext cx="378565"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467017" y="13219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81280</xdr:rowOff>
    </xdr:from>
    <xdr:to>
      <xdr:col>116</xdr:col>
      <xdr:colOff>114300</xdr:colOff>
      <xdr:row>75</xdr:row>
      <xdr:rowOff>11430</xdr:rowOff>
    </xdr:to>
    <xdr:sp macro="" textlink="">
      <xdr:nvSpPr>
        <xdr:cNvPr id="844" name="楕円 843">
          <a:extLst>
            <a:ext uri="{FF2B5EF4-FFF2-40B4-BE49-F238E27FC236}">
              <a16:creationId xmlns:a16="http://schemas.microsoft.com/office/drawing/2014/main" id="{00000000-0008-0000-0600-00004C030000}"/>
            </a:ext>
          </a:extLst>
        </xdr:cNvPr>
        <xdr:cNvSpPr/>
      </xdr:nvSpPr>
      <xdr:spPr>
        <a:xfrm>
          <a:off x="22110700" y="1276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167657</xdr:rowOff>
    </xdr:from>
    <xdr:ext cx="469744" cy="259045"/>
    <xdr:sp macro="" textlink="">
      <xdr:nvSpPr>
        <xdr:cNvPr id="845" name="繰出金該当値テキスト">
          <a:extLst>
            <a:ext uri="{FF2B5EF4-FFF2-40B4-BE49-F238E27FC236}">
              <a16:creationId xmlns:a16="http://schemas.microsoft.com/office/drawing/2014/main" id="{00000000-0008-0000-0600-00004D030000}"/>
            </a:ext>
          </a:extLst>
        </xdr:cNvPr>
        <xdr:cNvSpPr txBox="1"/>
      </xdr:nvSpPr>
      <xdr:spPr>
        <a:xfrm>
          <a:off x="22212300" y="1268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121793</xdr:rowOff>
    </xdr:from>
    <xdr:to>
      <xdr:col>112</xdr:col>
      <xdr:colOff>38100</xdr:colOff>
      <xdr:row>75</xdr:row>
      <xdr:rowOff>51943</xdr:rowOff>
    </xdr:to>
    <xdr:sp macro="" textlink="">
      <xdr:nvSpPr>
        <xdr:cNvPr id="846" name="楕円 845">
          <a:extLst>
            <a:ext uri="{FF2B5EF4-FFF2-40B4-BE49-F238E27FC236}">
              <a16:creationId xmlns:a16="http://schemas.microsoft.com/office/drawing/2014/main" id="{00000000-0008-0000-0600-00004E030000}"/>
            </a:ext>
          </a:extLst>
        </xdr:cNvPr>
        <xdr:cNvSpPr/>
      </xdr:nvSpPr>
      <xdr:spPr>
        <a:xfrm>
          <a:off x="21272500" y="1280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75</xdr:row>
      <xdr:rowOff>43070</xdr:rowOff>
    </xdr:from>
    <xdr:ext cx="469744"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75728" y="1290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123952</xdr:rowOff>
    </xdr:from>
    <xdr:to>
      <xdr:col>107</xdr:col>
      <xdr:colOff>101600</xdr:colOff>
      <xdr:row>79</xdr:row>
      <xdr:rowOff>54102</xdr:rowOff>
    </xdr:to>
    <xdr:sp macro="" textlink="">
      <xdr:nvSpPr>
        <xdr:cNvPr id="848" name="楕円 847">
          <a:extLst>
            <a:ext uri="{FF2B5EF4-FFF2-40B4-BE49-F238E27FC236}">
              <a16:creationId xmlns:a16="http://schemas.microsoft.com/office/drawing/2014/main" id="{00000000-0008-0000-0600-000050030000}"/>
            </a:ext>
          </a:extLst>
        </xdr:cNvPr>
        <xdr:cNvSpPr/>
      </xdr:nvSpPr>
      <xdr:spPr>
        <a:xfrm>
          <a:off x="20383500" y="1349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79</xdr:row>
      <xdr:rowOff>45229</xdr:rowOff>
    </xdr:from>
    <xdr:ext cx="378565"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245017" y="13589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122428</xdr:rowOff>
    </xdr:from>
    <xdr:to>
      <xdr:col>102</xdr:col>
      <xdr:colOff>165100</xdr:colOff>
      <xdr:row>79</xdr:row>
      <xdr:rowOff>52578</xdr:rowOff>
    </xdr:to>
    <xdr:sp macro="" textlink="">
      <xdr:nvSpPr>
        <xdr:cNvPr id="850" name="楕円 849">
          <a:extLst>
            <a:ext uri="{FF2B5EF4-FFF2-40B4-BE49-F238E27FC236}">
              <a16:creationId xmlns:a16="http://schemas.microsoft.com/office/drawing/2014/main" id="{00000000-0008-0000-0600-000052030000}"/>
            </a:ext>
          </a:extLst>
        </xdr:cNvPr>
        <xdr:cNvSpPr/>
      </xdr:nvSpPr>
      <xdr:spPr>
        <a:xfrm>
          <a:off x="19494500" y="1349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79</xdr:row>
      <xdr:rowOff>43705</xdr:rowOff>
    </xdr:from>
    <xdr:ext cx="378565"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356017" y="13588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118490</xdr:rowOff>
    </xdr:from>
    <xdr:to>
      <xdr:col>98</xdr:col>
      <xdr:colOff>38100</xdr:colOff>
      <xdr:row>79</xdr:row>
      <xdr:rowOff>48640</xdr:rowOff>
    </xdr:to>
    <xdr:sp macro="" textlink="">
      <xdr:nvSpPr>
        <xdr:cNvPr id="852" name="楕円 851">
          <a:extLst>
            <a:ext uri="{FF2B5EF4-FFF2-40B4-BE49-F238E27FC236}">
              <a16:creationId xmlns:a16="http://schemas.microsoft.com/office/drawing/2014/main" id="{00000000-0008-0000-0600-000054030000}"/>
            </a:ext>
          </a:extLst>
        </xdr:cNvPr>
        <xdr:cNvSpPr/>
      </xdr:nvSpPr>
      <xdr:spPr>
        <a:xfrm>
          <a:off x="18605500" y="1349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39767</xdr:rowOff>
    </xdr:from>
    <xdr:ext cx="378565"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467017" y="13584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4" name="正方形/長方形 853">
          <a:extLst>
            <a:ext uri="{FF2B5EF4-FFF2-40B4-BE49-F238E27FC236}">
              <a16:creationId xmlns:a16="http://schemas.microsoft.com/office/drawing/2014/main" id="{00000000-0008-0000-0600-00005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5" name="正方形/長方形 854">
          <a:extLst>
            <a:ext uri="{FF2B5EF4-FFF2-40B4-BE49-F238E27FC236}">
              <a16:creationId xmlns:a16="http://schemas.microsoft.com/office/drawing/2014/main" id="{00000000-0008-0000-0600-000057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6" name="正方形/長方形 855">
          <a:extLst>
            <a:ext uri="{FF2B5EF4-FFF2-40B4-BE49-F238E27FC236}">
              <a16:creationId xmlns:a16="http://schemas.microsoft.com/office/drawing/2014/main" id="{00000000-0008-0000-0600-000058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7" name="正方形/長方形 856">
          <a:extLst>
            <a:ext uri="{FF2B5EF4-FFF2-40B4-BE49-F238E27FC236}">
              <a16:creationId xmlns:a16="http://schemas.microsoft.com/office/drawing/2014/main" id="{00000000-0008-0000-0600-000059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6" name="前年度繰上充用金グラフ枠">
          <a:extLst>
            <a:ext uri="{FF2B5EF4-FFF2-40B4-BE49-F238E27FC236}">
              <a16:creationId xmlns:a16="http://schemas.microsoft.com/office/drawing/2014/main" id="{00000000-0008-0000-0600-00006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8" name="前年度繰上充用金最小値テキスト">
          <a:extLst>
            <a:ext uri="{FF2B5EF4-FFF2-40B4-BE49-F238E27FC236}">
              <a16:creationId xmlns:a16="http://schemas.microsoft.com/office/drawing/2014/main" id="{00000000-0008-0000-0600-00006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0" name="前年度繰上充用金最大値テキスト">
          <a:extLst>
            <a:ext uri="{FF2B5EF4-FFF2-40B4-BE49-F238E27FC236}">
              <a16:creationId xmlns:a16="http://schemas.microsoft.com/office/drawing/2014/main" id="{00000000-0008-0000-0600-00006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3" name="前年度繰上充用金平均値テキスト">
          <a:extLst>
            <a:ext uri="{FF2B5EF4-FFF2-40B4-BE49-F238E27FC236}">
              <a16:creationId xmlns:a16="http://schemas.microsoft.com/office/drawing/2014/main" id="{00000000-0008-0000-0600-00006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4" name="フローチャート: 判断 883">
          <a:extLst>
            <a:ext uri="{FF2B5EF4-FFF2-40B4-BE49-F238E27FC236}">
              <a16:creationId xmlns:a16="http://schemas.microsoft.com/office/drawing/2014/main" id="{00000000-0008-0000-0600-00007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2" name="前年度繰上充用金該当値テキスト">
          <a:extLst>
            <a:ext uri="{FF2B5EF4-FFF2-40B4-BE49-F238E27FC236}">
              <a16:creationId xmlns:a16="http://schemas.microsoft.com/office/drawing/2014/main" id="{00000000-0008-0000-0600-00007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○人件費</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職員数や１人当たり給料月額が類似団体と比較して高いため、全国平均を上回っている。社会情勢や行政ニーズの変化などを踏まえ、総定員等の削減に取り組む。</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○普通建設事業費</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うち更新整備</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更新整備の割合がグループ平均を上回っているが、新規整備を抑制し、更新整備を優先しているものであり、普通建設事業費全体ではグループ平均を下回っており、今後も適正な公共投資に努める。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1,369,882
1,352,180
6,112.53
630,560,989
612,769,567
9,011,579
371,740,097
1,226,633,573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206.7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77978</xdr:rowOff>
    </xdr:from>
    <xdr:to>
      <xdr:col>24</xdr:col>
      <xdr:colOff>62865</xdr:colOff>
      <xdr:row>38</xdr:row>
      <xdr:rowOff>125984</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21478"/>
          <a:ext cx="127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24655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77978</xdr:rowOff>
    </xdr:from>
    <xdr:to>
      <xdr:col>24</xdr:col>
      <xdr:colOff>152400</xdr:colOff>
      <xdr:row>30</xdr:row>
      <xdr:rowOff>77978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2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148844</xdr:rowOff>
    </xdr:from>
    <xdr:to>
      <xdr:col>24</xdr:col>
      <xdr:colOff>63500</xdr:colOff>
      <xdr:row>33</xdr:row>
      <xdr:rowOff>254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6352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378565"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65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148844</xdr:rowOff>
    </xdr:from>
    <xdr:to>
      <xdr:col>19</xdr:col>
      <xdr:colOff>177800</xdr:colOff>
      <xdr:row>33</xdr:row>
      <xdr:rowOff>121412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635244"/>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116332</xdr:rowOff>
    </xdr:from>
    <xdr:to>
      <xdr:col>20</xdr:col>
      <xdr:colOff>38100</xdr:colOff>
      <xdr:row>36</xdr:row>
      <xdr:rowOff>46482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37609</xdr:rowOff>
    </xdr:from>
    <xdr:ext cx="378565"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95317" y="6209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119126</xdr:rowOff>
    </xdr:from>
    <xdr:to>
      <xdr:col>15</xdr:col>
      <xdr:colOff>50800</xdr:colOff>
      <xdr:row>33</xdr:row>
      <xdr:rowOff>121412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77697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114046</xdr:rowOff>
    </xdr:from>
    <xdr:to>
      <xdr:col>15</xdr:col>
      <xdr:colOff>101600</xdr:colOff>
      <xdr:row>36</xdr:row>
      <xdr:rowOff>44196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35323</xdr:rowOff>
    </xdr:from>
    <xdr:ext cx="378565"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719017" y="6207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82550</xdr:rowOff>
    </xdr:from>
    <xdr:to>
      <xdr:col>10</xdr:col>
      <xdr:colOff>114300</xdr:colOff>
      <xdr:row>33</xdr:row>
      <xdr:rowOff>119126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7404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29464</xdr:rowOff>
    </xdr:from>
    <xdr:to>
      <xdr:col>10</xdr:col>
      <xdr:colOff>165100</xdr:colOff>
      <xdr:row>36</xdr:row>
      <xdr:rowOff>131064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122191</xdr:rowOff>
    </xdr:from>
    <xdr:ext cx="378565"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830017" y="629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50038</xdr:rowOff>
    </xdr:from>
    <xdr:to>
      <xdr:col>6</xdr:col>
      <xdr:colOff>38100</xdr:colOff>
      <xdr:row>36</xdr:row>
      <xdr:rowOff>151638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2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142765</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941017" y="63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120904</xdr:rowOff>
    </xdr:from>
    <xdr:to>
      <xdr:col>24</xdr:col>
      <xdr:colOff>114300</xdr:colOff>
      <xdr:row>33</xdr:row>
      <xdr:rowOff>51054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6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143781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45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98044</xdr:rowOff>
    </xdr:from>
    <xdr:to>
      <xdr:col>20</xdr:col>
      <xdr:colOff>38100</xdr:colOff>
      <xdr:row>33</xdr:row>
      <xdr:rowOff>28194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58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31</xdr:row>
      <xdr:rowOff>44721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49728" y="535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70612</xdr:rowOff>
    </xdr:from>
    <xdr:to>
      <xdr:col>15</xdr:col>
      <xdr:colOff>101600</xdr:colOff>
      <xdr:row>34</xdr:row>
      <xdr:rowOff>762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2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32</xdr:row>
      <xdr:rowOff>17289</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719017" y="5503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68326</xdr:rowOff>
    </xdr:from>
    <xdr:to>
      <xdr:col>10</xdr:col>
      <xdr:colOff>165100</xdr:colOff>
      <xdr:row>33</xdr:row>
      <xdr:rowOff>169926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2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32</xdr:row>
      <xdr:rowOff>15003</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830017" y="5501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31750</xdr:rowOff>
    </xdr:from>
    <xdr:to>
      <xdr:col>6</xdr:col>
      <xdr:colOff>38100</xdr:colOff>
      <xdr:row>33</xdr:row>
      <xdr:rowOff>133350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149877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64556</xdr:rowOff>
    </xdr:from>
    <xdr:to>
      <xdr:col>24</xdr:col>
      <xdr:colOff>62865</xdr:colOff>
      <xdr:row>58</xdr:row>
      <xdr:rowOff>44668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08506"/>
          <a:ext cx="1270"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48495</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99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44668</xdr:rowOff>
    </xdr:from>
    <xdr:to>
      <xdr:col>24</xdr:col>
      <xdr:colOff>152400</xdr:colOff>
      <xdr:row>58</xdr:row>
      <xdr:rowOff>44668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98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11233</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8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64556</xdr:rowOff>
    </xdr:from>
    <xdr:to>
      <xdr:col>24</xdr:col>
      <xdr:colOff>152400</xdr:colOff>
      <xdr:row>51</xdr:row>
      <xdr:rowOff>64556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0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166119</xdr:rowOff>
    </xdr:from>
    <xdr:to>
      <xdr:col>24</xdr:col>
      <xdr:colOff>63500</xdr:colOff>
      <xdr:row>57</xdr:row>
      <xdr:rowOff>37222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767319"/>
          <a:ext cx="838200" cy="4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25954</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455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3077</xdr:rowOff>
    </xdr:from>
    <xdr:to>
      <xdr:col>24</xdr:col>
      <xdr:colOff>114300</xdr:colOff>
      <xdr:row>56</xdr:row>
      <xdr:rowOff>104677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60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37222</xdr:rowOff>
    </xdr:from>
    <xdr:to>
      <xdr:col>19</xdr:col>
      <xdr:colOff>177800</xdr:colOff>
      <xdr:row>57</xdr:row>
      <xdr:rowOff>75136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09872"/>
          <a:ext cx="889000" cy="3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105588</xdr:rowOff>
    </xdr:from>
    <xdr:to>
      <xdr:col>20</xdr:col>
      <xdr:colOff>38100</xdr:colOff>
      <xdr:row>57</xdr:row>
      <xdr:rowOff>35738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70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52265</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17411" y="948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69846</xdr:rowOff>
    </xdr:from>
    <xdr:to>
      <xdr:col>15</xdr:col>
      <xdr:colOff>50800</xdr:colOff>
      <xdr:row>57</xdr:row>
      <xdr:rowOff>75136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842496"/>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71461</xdr:rowOff>
    </xdr:from>
    <xdr:to>
      <xdr:col>15</xdr:col>
      <xdr:colOff>101600</xdr:colOff>
      <xdr:row>57</xdr:row>
      <xdr:rowOff>1611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67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18138</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44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47509</xdr:rowOff>
    </xdr:from>
    <xdr:to>
      <xdr:col>10</xdr:col>
      <xdr:colOff>114300</xdr:colOff>
      <xdr:row>57</xdr:row>
      <xdr:rowOff>69846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820159"/>
          <a:ext cx="889000" cy="2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23488</xdr:rowOff>
    </xdr:from>
    <xdr:to>
      <xdr:col>10</xdr:col>
      <xdr:colOff>165100</xdr:colOff>
      <xdr:row>57</xdr:row>
      <xdr:rowOff>125088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79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116215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88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139355</xdr:rowOff>
    </xdr:from>
    <xdr:to>
      <xdr:col>6</xdr:col>
      <xdr:colOff>38100</xdr:colOff>
      <xdr:row>57</xdr:row>
      <xdr:rowOff>69505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74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86032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51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115319</xdr:rowOff>
    </xdr:from>
    <xdr:to>
      <xdr:col>24</xdr:col>
      <xdr:colOff>114300</xdr:colOff>
      <xdr:row>57</xdr:row>
      <xdr:rowOff>45469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71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93746</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9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157872</xdr:rowOff>
    </xdr:from>
    <xdr:to>
      <xdr:col>20</xdr:col>
      <xdr:colOff>38100</xdr:colOff>
      <xdr:row>57</xdr:row>
      <xdr:rowOff>88022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5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79149</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17411" y="985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24336</xdr:rowOff>
    </xdr:from>
    <xdr:to>
      <xdr:col>15</xdr:col>
      <xdr:colOff>101600</xdr:colOff>
      <xdr:row>57</xdr:row>
      <xdr:rowOff>125936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117063</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88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19046</xdr:rowOff>
    </xdr:from>
    <xdr:to>
      <xdr:col>10</xdr:col>
      <xdr:colOff>165100</xdr:colOff>
      <xdr:row>57</xdr:row>
      <xdr:rowOff>120646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79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137173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56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168159</xdr:rowOff>
    </xdr:from>
    <xdr:to>
      <xdr:col>6</xdr:col>
      <xdr:colOff>38100</xdr:colOff>
      <xdr:row>57</xdr:row>
      <xdr:rowOff>98309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6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89436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8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4956</xdr:rowOff>
    </xdr:from>
    <xdr:to>
      <xdr:col>24</xdr:col>
      <xdr:colOff>62865</xdr:colOff>
      <xdr:row>78</xdr:row>
      <xdr:rowOff>26053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77906"/>
          <a:ext cx="1270" cy="1221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29880</xdr:rowOff>
    </xdr:from>
    <xdr:ext cx="534377"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4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26053</xdr:rowOff>
    </xdr:from>
    <xdr:to>
      <xdr:col>24</xdr:col>
      <xdr:colOff>152400</xdr:colOff>
      <xdr:row>78</xdr:row>
      <xdr:rowOff>26053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123083</xdr:rowOff>
    </xdr:from>
    <xdr:ext cx="534377"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5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4956</xdr:rowOff>
    </xdr:from>
    <xdr:to>
      <xdr:col>24</xdr:col>
      <xdr:colOff>152400</xdr:colOff>
      <xdr:row>71</xdr:row>
      <xdr:rowOff>4956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104626</xdr:rowOff>
    </xdr:from>
    <xdr:to>
      <xdr:col>24</xdr:col>
      <xdr:colOff>63500</xdr:colOff>
      <xdr:row>75</xdr:row>
      <xdr:rowOff>133234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791926"/>
          <a:ext cx="838200" cy="20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164747</xdr:rowOff>
    </xdr:from>
    <xdr:ext cx="534377"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509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141870</xdr:rowOff>
    </xdr:from>
    <xdr:to>
      <xdr:col>24</xdr:col>
      <xdr:colOff>114300</xdr:colOff>
      <xdr:row>74</xdr:row>
      <xdr:rowOff>72020</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6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72492</xdr:rowOff>
    </xdr:from>
    <xdr:to>
      <xdr:col>19</xdr:col>
      <xdr:colOff>177800</xdr:colOff>
      <xdr:row>75</xdr:row>
      <xdr:rowOff>133234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908300" y="12931242"/>
          <a:ext cx="889000" cy="6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137233</xdr:rowOff>
    </xdr:from>
    <xdr:to>
      <xdr:col>20</xdr:col>
      <xdr:colOff>38100</xdr:colOff>
      <xdr:row>75</xdr:row>
      <xdr:rowOff>67383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82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73</xdr:row>
      <xdr:rowOff>83910</xdr:rowOff>
    </xdr:from>
    <xdr:ext cx="534377"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517411" y="1259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72492</xdr:rowOff>
    </xdr:from>
    <xdr:to>
      <xdr:col>15</xdr:col>
      <xdr:colOff>50800</xdr:colOff>
      <xdr:row>76</xdr:row>
      <xdr:rowOff>77978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931242"/>
          <a:ext cx="889000" cy="17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24304</xdr:rowOff>
    </xdr:from>
    <xdr:to>
      <xdr:col>15</xdr:col>
      <xdr:colOff>101600</xdr:colOff>
      <xdr:row>74</xdr:row>
      <xdr:rowOff>125904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7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142431</xdr:rowOff>
    </xdr:from>
    <xdr:ext cx="534377"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41111" y="1248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77978</xdr:rowOff>
    </xdr:from>
    <xdr:to>
      <xdr:col>10</xdr:col>
      <xdr:colOff>114300</xdr:colOff>
      <xdr:row>76</xdr:row>
      <xdr:rowOff>150411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108178"/>
          <a:ext cx="889000" cy="7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64734</xdr:rowOff>
    </xdr:from>
    <xdr:to>
      <xdr:col>10</xdr:col>
      <xdr:colOff>165100</xdr:colOff>
      <xdr:row>76</xdr:row>
      <xdr:rowOff>166334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157461</xdr:rowOff>
    </xdr:from>
    <xdr:ext cx="534377"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52111" y="1318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5232</xdr:rowOff>
    </xdr:from>
    <xdr:to>
      <xdr:col>6</xdr:col>
      <xdr:colOff>38100</xdr:colOff>
      <xdr:row>77</xdr:row>
      <xdr:rowOff>106832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20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97959</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63111" y="132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53826</xdr:rowOff>
    </xdr:from>
    <xdr:to>
      <xdr:col>24</xdr:col>
      <xdr:colOff>114300</xdr:colOff>
      <xdr:row>74</xdr:row>
      <xdr:rowOff>155426</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74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32253</xdr:rowOff>
    </xdr:from>
    <xdr:ext cx="534377"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7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82434</xdr:rowOff>
    </xdr:from>
    <xdr:to>
      <xdr:col>20</xdr:col>
      <xdr:colOff>38100</xdr:colOff>
      <xdr:row>76</xdr:row>
      <xdr:rowOff>12584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94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3711</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517411" y="1303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21692</xdr:rowOff>
    </xdr:from>
    <xdr:to>
      <xdr:col>15</xdr:col>
      <xdr:colOff>101600</xdr:colOff>
      <xdr:row>75</xdr:row>
      <xdr:rowOff>123292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88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114419</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41111" y="129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27178</xdr:rowOff>
    </xdr:from>
    <xdr:to>
      <xdr:col>10</xdr:col>
      <xdr:colOff>165100</xdr:colOff>
      <xdr:row>76</xdr:row>
      <xdr:rowOff>128778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05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145305</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52111" y="1283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99611</xdr:rowOff>
    </xdr:from>
    <xdr:to>
      <xdr:col>6</xdr:col>
      <xdr:colOff>38100</xdr:colOff>
      <xdr:row>77</xdr:row>
      <xdr:rowOff>29761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12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46289</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63111" y="129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152273</xdr:rowOff>
    </xdr:from>
    <xdr:to>
      <xdr:col>24</xdr:col>
      <xdr:colOff>62865</xdr:colOff>
      <xdr:row>99</xdr:row>
      <xdr:rowOff>100457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754223"/>
          <a:ext cx="1270" cy="131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104284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707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100457</xdr:rowOff>
    </xdr:from>
    <xdr:to>
      <xdr:col>24</xdr:col>
      <xdr:colOff>152400</xdr:colOff>
      <xdr:row>99</xdr:row>
      <xdr:rowOff>100457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707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98950</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52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152273</xdr:rowOff>
    </xdr:from>
    <xdr:to>
      <xdr:col>24</xdr:col>
      <xdr:colOff>152400</xdr:colOff>
      <xdr:row>91</xdr:row>
      <xdr:rowOff>152273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754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34037</xdr:rowOff>
    </xdr:from>
    <xdr:to>
      <xdr:col>24</xdr:col>
      <xdr:colOff>63500</xdr:colOff>
      <xdr:row>97</xdr:row>
      <xdr:rowOff>85471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664687"/>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137177</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24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114300</xdr:rowOff>
    </xdr:from>
    <xdr:to>
      <xdr:col>24</xdr:col>
      <xdr:colOff>114300</xdr:colOff>
      <xdr:row>97</xdr:row>
      <xdr:rowOff>44450</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7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34037</xdr:rowOff>
    </xdr:from>
    <xdr:to>
      <xdr:col>19</xdr:col>
      <xdr:colOff>177800</xdr:colOff>
      <xdr:row>97</xdr:row>
      <xdr:rowOff>83565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64687"/>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110489</xdr:rowOff>
    </xdr:from>
    <xdr:to>
      <xdr:col>20</xdr:col>
      <xdr:colOff>38100</xdr:colOff>
      <xdr:row>97</xdr:row>
      <xdr:rowOff>40639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57166</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17411" y="163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123952</xdr:rowOff>
    </xdr:from>
    <xdr:to>
      <xdr:col>15</xdr:col>
      <xdr:colOff>50800</xdr:colOff>
      <xdr:row>97</xdr:row>
      <xdr:rowOff>83565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583152"/>
          <a:ext cx="889000" cy="13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102615</xdr:rowOff>
    </xdr:from>
    <xdr:to>
      <xdr:col>15</xdr:col>
      <xdr:colOff>101600</xdr:colOff>
      <xdr:row>96</xdr:row>
      <xdr:rowOff>32765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3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49292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16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42799</xdr:rowOff>
    </xdr:from>
    <xdr:to>
      <xdr:col>10</xdr:col>
      <xdr:colOff>114300</xdr:colOff>
      <xdr:row>96</xdr:row>
      <xdr:rowOff>123952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501999"/>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98171</xdr:rowOff>
    </xdr:from>
    <xdr:to>
      <xdr:col>10</xdr:col>
      <xdr:colOff>165100</xdr:colOff>
      <xdr:row>97</xdr:row>
      <xdr:rowOff>28321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5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19448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5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17653</xdr:rowOff>
    </xdr:from>
    <xdr:to>
      <xdr:col>6</xdr:col>
      <xdr:colOff>38100</xdr:colOff>
      <xdr:row>96</xdr:row>
      <xdr:rowOff>119253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7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110380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6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34671</xdr:rowOff>
    </xdr:from>
    <xdr:to>
      <xdr:col>24</xdr:col>
      <xdr:colOff>114300</xdr:colOff>
      <xdr:row>97</xdr:row>
      <xdr:rowOff>136271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6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13098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4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154687</xdr:rowOff>
    </xdr:from>
    <xdr:to>
      <xdr:col>20</xdr:col>
      <xdr:colOff>38100</xdr:colOff>
      <xdr:row>97</xdr:row>
      <xdr:rowOff>84837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1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75964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17411" y="1670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32765</xdr:rowOff>
    </xdr:from>
    <xdr:to>
      <xdr:col>15</xdr:col>
      <xdr:colOff>101600</xdr:colOff>
      <xdr:row>97</xdr:row>
      <xdr:rowOff>134365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6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125492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5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73152</xdr:rowOff>
    </xdr:from>
    <xdr:to>
      <xdr:col>10</xdr:col>
      <xdr:colOff>165100</xdr:colOff>
      <xdr:row>97</xdr:row>
      <xdr:rowOff>3302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3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19829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30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163449</xdr:rowOff>
    </xdr:from>
    <xdr:to>
      <xdr:col>6</xdr:col>
      <xdr:colOff>38100</xdr:colOff>
      <xdr:row>96</xdr:row>
      <xdr:rowOff>93599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45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110126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22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40</xdr:row>
      <xdr:rowOff>111777</xdr:rowOff>
    </xdr:from>
    <xdr:ext cx="37702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226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38</xdr:row>
      <xdr:rowOff>128105</xdr:rowOff>
    </xdr:from>
    <xdr:ext cx="37702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226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144434</xdr:rowOff>
    </xdr:from>
    <xdr:ext cx="37702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226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114663</xdr:rowOff>
    </xdr:from>
    <xdr:to>
      <xdr:col>54</xdr:col>
      <xdr:colOff>189865</xdr:colOff>
      <xdr:row>38</xdr:row>
      <xdr:rowOff>70031</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601063"/>
          <a:ext cx="1270" cy="984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73858</xdr:rowOff>
    </xdr:from>
    <xdr:ext cx="378565"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588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70031</xdr:rowOff>
    </xdr:from>
    <xdr:to>
      <xdr:col>55</xdr:col>
      <xdr:colOff>88900</xdr:colOff>
      <xdr:row>38</xdr:row>
      <xdr:rowOff>70031</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58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61340</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37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114663</xdr:rowOff>
    </xdr:from>
    <xdr:to>
      <xdr:col>55</xdr:col>
      <xdr:colOff>88900</xdr:colOff>
      <xdr:row>32</xdr:row>
      <xdr:rowOff>114663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60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48260</xdr:rowOff>
    </xdr:from>
    <xdr:to>
      <xdr:col>55</xdr:col>
      <xdr:colOff>0</xdr:colOff>
      <xdr:row>34</xdr:row>
      <xdr:rowOff>75474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5877560"/>
          <a:ext cx="8382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136451</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137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158024</xdr:rowOff>
    </xdr:from>
    <xdr:to>
      <xdr:col>55</xdr:col>
      <xdr:colOff>50800</xdr:colOff>
      <xdr:row>36</xdr:row>
      <xdr:rowOff>88174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1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45539</xdr:rowOff>
    </xdr:from>
    <xdr:to>
      <xdr:col>50</xdr:col>
      <xdr:colOff>114300</xdr:colOff>
      <xdr:row>34</xdr:row>
      <xdr:rowOff>48260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5703389"/>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125367</xdr:rowOff>
    </xdr:from>
    <xdr:to>
      <xdr:col>50</xdr:col>
      <xdr:colOff>165100</xdr:colOff>
      <xdr:row>36</xdr:row>
      <xdr:rowOff>55517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1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46644</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391728" y="62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44994</xdr:rowOff>
    </xdr:from>
    <xdr:to>
      <xdr:col>45</xdr:col>
      <xdr:colOff>177800</xdr:colOff>
      <xdr:row>33</xdr:row>
      <xdr:rowOff>45539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5531394"/>
          <a:ext cx="889000" cy="17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78558</xdr:rowOff>
    </xdr:from>
    <xdr:to>
      <xdr:col>46</xdr:col>
      <xdr:colOff>38100</xdr:colOff>
      <xdr:row>36</xdr:row>
      <xdr:rowOff>8708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07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171285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17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96157</xdr:rowOff>
    </xdr:from>
    <xdr:to>
      <xdr:col>41</xdr:col>
      <xdr:colOff>50800</xdr:colOff>
      <xdr:row>32</xdr:row>
      <xdr:rowOff>44994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5239657"/>
          <a:ext cx="889000" cy="29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45901</xdr:rowOff>
    </xdr:from>
    <xdr:to>
      <xdr:col>41</xdr:col>
      <xdr:colOff>101600</xdr:colOff>
      <xdr:row>33</xdr:row>
      <xdr:rowOff>147501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57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138628</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579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58964</xdr:rowOff>
    </xdr:from>
    <xdr:to>
      <xdr:col>36</xdr:col>
      <xdr:colOff>165100</xdr:colOff>
      <xdr:row>31</xdr:row>
      <xdr:rowOff>160564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537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151691</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546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24674</xdr:rowOff>
    </xdr:from>
    <xdr:to>
      <xdr:col>55</xdr:col>
      <xdr:colOff>50800</xdr:colOff>
      <xdr:row>34</xdr:row>
      <xdr:rowOff>126274</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585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47551</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570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168910</xdr:rowOff>
    </xdr:from>
    <xdr:to>
      <xdr:col>50</xdr:col>
      <xdr:colOff>165100</xdr:colOff>
      <xdr:row>34</xdr:row>
      <xdr:rowOff>99060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58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32</xdr:row>
      <xdr:rowOff>115587</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391728" y="56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166189</xdr:rowOff>
    </xdr:from>
    <xdr:to>
      <xdr:col>46</xdr:col>
      <xdr:colOff>38100</xdr:colOff>
      <xdr:row>33</xdr:row>
      <xdr:rowOff>96339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565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112866</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542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165644</xdr:rowOff>
    </xdr:from>
    <xdr:to>
      <xdr:col>41</xdr:col>
      <xdr:colOff>101600</xdr:colOff>
      <xdr:row>32</xdr:row>
      <xdr:rowOff>95794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548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112321</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52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45357</xdr:rowOff>
    </xdr:from>
    <xdr:to>
      <xdr:col>36</xdr:col>
      <xdr:colOff>165100</xdr:colOff>
      <xdr:row>30</xdr:row>
      <xdr:rowOff>146957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51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163484</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49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121608</xdr:rowOff>
    </xdr:from>
    <xdr:to>
      <xdr:col>54</xdr:col>
      <xdr:colOff>189865</xdr:colOff>
      <xdr:row>59</xdr:row>
      <xdr:rowOff>128825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94108"/>
          <a:ext cx="1270" cy="155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132652</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4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128825</xdr:rowOff>
    </xdr:from>
    <xdr:to>
      <xdr:col>55</xdr:col>
      <xdr:colOff>88900</xdr:colOff>
      <xdr:row>59</xdr:row>
      <xdr:rowOff>128825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44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68285</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6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121608</xdr:rowOff>
    </xdr:from>
    <xdr:to>
      <xdr:col>55</xdr:col>
      <xdr:colOff>88900</xdr:colOff>
      <xdr:row>50</xdr:row>
      <xdr:rowOff>121608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9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64327</xdr:rowOff>
    </xdr:from>
    <xdr:to>
      <xdr:col>55</xdr:col>
      <xdr:colOff>0</xdr:colOff>
      <xdr:row>56</xdr:row>
      <xdr:rowOff>129119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665527"/>
          <a:ext cx="838200" cy="6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121803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037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98926</xdr:rowOff>
    </xdr:from>
    <xdr:to>
      <xdr:col>55</xdr:col>
      <xdr:colOff>50800</xdr:colOff>
      <xdr:row>54</xdr:row>
      <xdr:rowOff>29076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18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116513</xdr:rowOff>
    </xdr:from>
    <xdr:to>
      <xdr:col>50</xdr:col>
      <xdr:colOff>114300</xdr:colOff>
      <xdr:row>56</xdr:row>
      <xdr:rowOff>129119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717713"/>
          <a:ext cx="889000" cy="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24239</xdr:rowOff>
    </xdr:from>
    <xdr:to>
      <xdr:col>50</xdr:col>
      <xdr:colOff>165100</xdr:colOff>
      <xdr:row>54</xdr:row>
      <xdr:rowOff>125839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28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52</xdr:row>
      <xdr:rowOff>142366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59411" y="905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116513</xdr:rowOff>
    </xdr:from>
    <xdr:to>
      <xdr:col>45</xdr:col>
      <xdr:colOff>177800</xdr:colOff>
      <xdr:row>57</xdr:row>
      <xdr:rowOff>16125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717713"/>
          <a:ext cx="889000" cy="7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63166</xdr:rowOff>
    </xdr:from>
    <xdr:to>
      <xdr:col>46</xdr:col>
      <xdr:colOff>38100</xdr:colOff>
      <xdr:row>54</xdr:row>
      <xdr:rowOff>164766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3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9843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09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11488</xdr:rowOff>
    </xdr:from>
    <xdr:to>
      <xdr:col>41</xdr:col>
      <xdr:colOff>50800</xdr:colOff>
      <xdr:row>57</xdr:row>
      <xdr:rowOff>16125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784138"/>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24598</xdr:rowOff>
    </xdr:from>
    <xdr:to>
      <xdr:col>41</xdr:col>
      <xdr:colOff>101600</xdr:colOff>
      <xdr:row>55</xdr:row>
      <xdr:rowOff>126198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45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142725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22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83055</xdr:rowOff>
    </xdr:from>
    <xdr:to>
      <xdr:col>36</xdr:col>
      <xdr:colOff>165100</xdr:colOff>
      <xdr:row>56</xdr:row>
      <xdr:rowOff>13205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51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29732</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28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13527</xdr:rowOff>
    </xdr:from>
    <xdr:to>
      <xdr:col>55</xdr:col>
      <xdr:colOff>50800</xdr:colOff>
      <xdr:row>56</xdr:row>
      <xdr:rowOff>115127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61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163404</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5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78319</xdr:rowOff>
    </xdr:from>
    <xdr:to>
      <xdr:col>50</xdr:col>
      <xdr:colOff>165100</xdr:colOff>
      <xdr:row>57</xdr:row>
      <xdr:rowOff>8469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67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171046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59411" y="977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65713</xdr:rowOff>
    </xdr:from>
    <xdr:to>
      <xdr:col>46</xdr:col>
      <xdr:colOff>38100</xdr:colOff>
      <xdr:row>56</xdr:row>
      <xdr:rowOff>167313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66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158440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75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136775</xdr:rowOff>
    </xdr:from>
    <xdr:to>
      <xdr:col>41</xdr:col>
      <xdr:colOff>101600</xdr:colOff>
      <xdr:row>57</xdr:row>
      <xdr:rowOff>66925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3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58052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83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132138</xdr:rowOff>
    </xdr:from>
    <xdr:to>
      <xdr:col>36</xdr:col>
      <xdr:colOff>165100</xdr:colOff>
      <xdr:row>57</xdr:row>
      <xdr:rowOff>62288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3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53415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82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81342</xdr:rowOff>
    </xdr:from>
    <xdr:to>
      <xdr:col>54</xdr:col>
      <xdr:colOff>189865</xdr:colOff>
      <xdr:row>78</xdr:row>
      <xdr:rowOff>110341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82842"/>
          <a:ext cx="1270" cy="1400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114168</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110341</xdr:rowOff>
    </xdr:from>
    <xdr:to>
      <xdr:col>55</xdr:col>
      <xdr:colOff>88900</xdr:colOff>
      <xdr:row>78</xdr:row>
      <xdr:rowOff>110341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28019</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5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81342</xdr:rowOff>
    </xdr:from>
    <xdr:to>
      <xdr:col>55</xdr:col>
      <xdr:colOff>88900</xdr:colOff>
      <xdr:row>70</xdr:row>
      <xdr:rowOff>81342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8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153939</xdr:rowOff>
    </xdr:from>
    <xdr:to>
      <xdr:col>55</xdr:col>
      <xdr:colOff>0</xdr:colOff>
      <xdr:row>74</xdr:row>
      <xdr:rowOff>74909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2669789"/>
          <a:ext cx="838200" cy="9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66217</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753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87790</xdr:rowOff>
    </xdr:from>
    <xdr:to>
      <xdr:col>55</xdr:col>
      <xdr:colOff>50800</xdr:colOff>
      <xdr:row>75</xdr:row>
      <xdr:rowOff>17940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277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102765</xdr:rowOff>
    </xdr:from>
    <xdr:to>
      <xdr:col>50</xdr:col>
      <xdr:colOff>114300</xdr:colOff>
      <xdr:row>73</xdr:row>
      <xdr:rowOff>153939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2618615"/>
          <a:ext cx="889000" cy="5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64309</xdr:rowOff>
    </xdr:from>
    <xdr:to>
      <xdr:col>50</xdr:col>
      <xdr:colOff>165100</xdr:colOff>
      <xdr:row>74</xdr:row>
      <xdr:rowOff>165909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275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157036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59411" y="1284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148517</xdr:rowOff>
    </xdr:from>
    <xdr:to>
      <xdr:col>45</xdr:col>
      <xdr:colOff>177800</xdr:colOff>
      <xdr:row>73</xdr:row>
      <xdr:rowOff>102765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2492917"/>
          <a:ext cx="889000" cy="12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154019</xdr:rowOff>
    </xdr:from>
    <xdr:to>
      <xdr:col>46</xdr:col>
      <xdr:colOff>38100</xdr:colOff>
      <xdr:row>74</xdr:row>
      <xdr:rowOff>84169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266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75296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276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100642</xdr:rowOff>
    </xdr:from>
    <xdr:to>
      <xdr:col>41</xdr:col>
      <xdr:colOff>50800</xdr:colOff>
      <xdr:row>72</xdr:row>
      <xdr:rowOff>148517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2445042"/>
          <a:ext cx="889000" cy="4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164142</xdr:rowOff>
    </xdr:from>
    <xdr:to>
      <xdr:col>41</xdr:col>
      <xdr:colOff>101600</xdr:colOff>
      <xdr:row>74</xdr:row>
      <xdr:rowOff>94292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267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85419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277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116267</xdr:rowOff>
    </xdr:from>
    <xdr:to>
      <xdr:col>36</xdr:col>
      <xdr:colOff>165100</xdr:colOff>
      <xdr:row>74</xdr:row>
      <xdr:rowOff>46417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26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37544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272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24109</xdr:rowOff>
    </xdr:from>
    <xdr:to>
      <xdr:col>55</xdr:col>
      <xdr:colOff>50800</xdr:colOff>
      <xdr:row>74</xdr:row>
      <xdr:rowOff>125709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71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46986</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56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103139</xdr:rowOff>
    </xdr:from>
    <xdr:to>
      <xdr:col>50</xdr:col>
      <xdr:colOff>165100</xdr:colOff>
      <xdr:row>74</xdr:row>
      <xdr:rowOff>33289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6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49816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59411" y="1239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51965</xdr:rowOff>
    </xdr:from>
    <xdr:to>
      <xdr:col>46</xdr:col>
      <xdr:colOff>38100</xdr:colOff>
      <xdr:row>73</xdr:row>
      <xdr:rowOff>153565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56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170092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3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97717</xdr:rowOff>
    </xdr:from>
    <xdr:to>
      <xdr:col>41</xdr:col>
      <xdr:colOff>101600</xdr:colOff>
      <xdr:row>73</xdr:row>
      <xdr:rowOff>27867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244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44394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21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49842</xdr:rowOff>
    </xdr:from>
    <xdr:to>
      <xdr:col>36</xdr:col>
      <xdr:colOff>165100</xdr:colOff>
      <xdr:row>72</xdr:row>
      <xdr:rowOff>151442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239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167969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16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63539</xdr:rowOff>
    </xdr:from>
    <xdr:to>
      <xdr:col>54</xdr:col>
      <xdr:colOff>189865</xdr:colOff>
      <xdr:row>97</xdr:row>
      <xdr:rowOff>137795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665489"/>
          <a:ext cx="1270" cy="110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141622</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77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137795</xdr:rowOff>
    </xdr:from>
    <xdr:to>
      <xdr:col>55</xdr:col>
      <xdr:colOff>88900</xdr:colOff>
      <xdr:row>97</xdr:row>
      <xdr:rowOff>137795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76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10216</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63539</xdr:rowOff>
    </xdr:from>
    <xdr:to>
      <xdr:col>55</xdr:col>
      <xdr:colOff>88900</xdr:colOff>
      <xdr:row>91</xdr:row>
      <xdr:rowOff>63539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66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41306</xdr:rowOff>
    </xdr:from>
    <xdr:to>
      <xdr:col>55</xdr:col>
      <xdr:colOff>0</xdr:colOff>
      <xdr:row>98</xdr:row>
      <xdr:rowOff>23133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671956"/>
          <a:ext cx="838200" cy="15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58951</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346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36074</xdr:rowOff>
    </xdr:from>
    <xdr:to>
      <xdr:col>55</xdr:col>
      <xdr:colOff>50800</xdr:colOff>
      <xdr:row>96</xdr:row>
      <xdr:rowOff>137674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49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144653</xdr:rowOff>
    </xdr:from>
    <xdr:to>
      <xdr:col>50</xdr:col>
      <xdr:colOff>114300</xdr:colOff>
      <xdr:row>98</xdr:row>
      <xdr:rowOff>23133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775303"/>
          <a:ext cx="889000" cy="4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110692</xdr:rowOff>
    </xdr:from>
    <xdr:to>
      <xdr:col>50</xdr:col>
      <xdr:colOff>165100</xdr:colOff>
      <xdr:row>97</xdr:row>
      <xdr:rowOff>40842</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6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57369</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59411" y="1634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78550</xdr:rowOff>
    </xdr:from>
    <xdr:to>
      <xdr:col>45</xdr:col>
      <xdr:colOff>177800</xdr:colOff>
      <xdr:row>97</xdr:row>
      <xdr:rowOff>144653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709200"/>
          <a:ext cx="889000" cy="6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166529</xdr:rowOff>
    </xdr:from>
    <xdr:to>
      <xdr:col>46</xdr:col>
      <xdr:colOff>38100</xdr:colOff>
      <xdr:row>97</xdr:row>
      <xdr:rowOff>96679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2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113206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40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78550</xdr:rowOff>
    </xdr:from>
    <xdr:to>
      <xdr:col>41</xdr:col>
      <xdr:colOff>50800</xdr:colOff>
      <xdr:row>97</xdr:row>
      <xdr:rowOff>107144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709200"/>
          <a:ext cx="889000" cy="2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59982</xdr:rowOff>
    </xdr:from>
    <xdr:to>
      <xdr:col>41</xdr:col>
      <xdr:colOff>101600</xdr:colOff>
      <xdr:row>97</xdr:row>
      <xdr:rowOff>161582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9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152709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78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83375</xdr:rowOff>
    </xdr:from>
    <xdr:to>
      <xdr:col>36</xdr:col>
      <xdr:colOff>165100</xdr:colOff>
      <xdr:row>98</xdr:row>
      <xdr:rowOff>13525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71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4652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80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161956</xdr:rowOff>
    </xdr:from>
    <xdr:to>
      <xdr:col>55</xdr:col>
      <xdr:colOff>50800</xdr:colOff>
      <xdr:row>97</xdr:row>
      <xdr:rowOff>92106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62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76883</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53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143783</xdr:rowOff>
    </xdr:from>
    <xdr:to>
      <xdr:col>50</xdr:col>
      <xdr:colOff>165100</xdr:colOff>
      <xdr:row>98</xdr:row>
      <xdr:rowOff>73933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77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65060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59411" y="1686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93853</xdr:rowOff>
    </xdr:from>
    <xdr:to>
      <xdr:col>46</xdr:col>
      <xdr:colOff>38100</xdr:colOff>
      <xdr:row>98</xdr:row>
      <xdr:rowOff>24003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72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15130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81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27750</xdr:rowOff>
    </xdr:from>
    <xdr:to>
      <xdr:col>41</xdr:col>
      <xdr:colOff>101600</xdr:colOff>
      <xdr:row>97</xdr:row>
      <xdr:rowOff>129350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6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145877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43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56344</xdr:rowOff>
    </xdr:from>
    <xdr:to>
      <xdr:col>36</xdr:col>
      <xdr:colOff>165100</xdr:colOff>
      <xdr:row>97</xdr:row>
      <xdr:rowOff>157944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6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3021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46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警察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71610</xdr:rowOff>
    </xdr:from>
    <xdr:to>
      <xdr:col>85</xdr:col>
      <xdr:colOff>126364</xdr:colOff>
      <xdr:row>38</xdr:row>
      <xdr:rowOff>59690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15110"/>
          <a:ext cx="1269" cy="135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63517</xdr:rowOff>
    </xdr:from>
    <xdr:ext cx="534377" cy="259045"/>
    <xdr:sp macro="" textlink="">
      <xdr:nvSpPr>
        <xdr:cNvPr id="514" name="警察費最小値テキスト">
          <a:extLst>
            <a:ext uri="{FF2B5EF4-FFF2-40B4-BE49-F238E27FC236}">
              <a16:creationId xmlns:a16="http://schemas.microsoft.com/office/drawing/2014/main" id="{00000000-0008-0000-0700-000002020000}"/>
            </a:ext>
          </a:extLst>
        </xdr:cNvPr>
        <xdr:cNvSpPr txBox="1"/>
      </xdr:nvSpPr>
      <xdr:spPr>
        <a:xfrm>
          <a:off x="16370300" y="657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59690</xdr:rowOff>
    </xdr:from>
    <xdr:to>
      <xdr:col>86</xdr:col>
      <xdr:colOff>25400</xdr:colOff>
      <xdr:row>38</xdr:row>
      <xdr:rowOff>59690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18287</xdr:rowOff>
    </xdr:from>
    <xdr:ext cx="534377" cy="259045"/>
    <xdr:sp macro="" textlink="">
      <xdr:nvSpPr>
        <xdr:cNvPr id="516" name="警察費最大値テキスト">
          <a:extLst>
            <a:ext uri="{FF2B5EF4-FFF2-40B4-BE49-F238E27FC236}">
              <a16:creationId xmlns:a16="http://schemas.microsoft.com/office/drawing/2014/main" id="{00000000-0008-0000-0700-000004020000}"/>
            </a:ext>
          </a:extLst>
        </xdr:cNvPr>
        <xdr:cNvSpPr txBox="1"/>
      </xdr:nvSpPr>
      <xdr:spPr>
        <a:xfrm>
          <a:off x="16370300" y="499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71610</xdr:rowOff>
    </xdr:from>
    <xdr:to>
      <xdr:col>86</xdr:col>
      <xdr:colOff>25400</xdr:colOff>
      <xdr:row>30</xdr:row>
      <xdr:rowOff>71610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12337</xdr:rowOff>
    </xdr:from>
    <xdr:to>
      <xdr:col>85</xdr:col>
      <xdr:colOff>127000</xdr:colOff>
      <xdr:row>32</xdr:row>
      <xdr:rowOff>143619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5498737"/>
          <a:ext cx="838200" cy="13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158604</xdr:rowOff>
    </xdr:from>
    <xdr:ext cx="534377" cy="259045"/>
    <xdr:sp macro="" textlink="">
      <xdr:nvSpPr>
        <xdr:cNvPr id="519" name="警察費平均値テキスト">
          <a:extLst>
            <a:ext uri="{FF2B5EF4-FFF2-40B4-BE49-F238E27FC236}">
              <a16:creationId xmlns:a16="http://schemas.microsoft.com/office/drawing/2014/main" id="{00000000-0008-0000-0700-000007020000}"/>
            </a:ext>
          </a:extLst>
        </xdr:cNvPr>
        <xdr:cNvSpPr txBox="1"/>
      </xdr:nvSpPr>
      <xdr:spPr>
        <a:xfrm>
          <a:off x="16370300" y="5987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8727</xdr:rowOff>
    </xdr:from>
    <xdr:to>
      <xdr:col>85</xdr:col>
      <xdr:colOff>177800</xdr:colOff>
      <xdr:row>35</xdr:row>
      <xdr:rowOff>110327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12337</xdr:rowOff>
    </xdr:from>
    <xdr:to>
      <xdr:col>81</xdr:col>
      <xdr:colOff>50800</xdr:colOff>
      <xdr:row>32</xdr:row>
      <xdr:rowOff>85816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5498737"/>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89227</xdr:rowOff>
    </xdr:from>
    <xdr:to>
      <xdr:col>81</xdr:col>
      <xdr:colOff>101600</xdr:colOff>
      <xdr:row>36</xdr:row>
      <xdr:rowOff>19377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08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10504</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01411" y="618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85816</xdr:rowOff>
    </xdr:from>
    <xdr:to>
      <xdr:col>76</xdr:col>
      <xdr:colOff>114300</xdr:colOff>
      <xdr:row>33</xdr:row>
      <xdr:rowOff>61649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5572216"/>
          <a:ext cx="889000" cy="14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169563</xdr:rowOff>
    </xdr:from>
    <xdr:to>
      <xdr:col>76</xdr:col>
      <xdr:colOff>165100</xdr:colOff>
      <xdr:row>36</xdr:row>
      <xdr:rowOff>99713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17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90840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26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61649</xdr:rowOff>
    </xdr:from>
    <xdr:to>
      <xdr:col>71</xdr:col>
      <xdr:colOff>177800</xdr:colOff>
      <xdr:row>33</xdr:row>
      <xdr:rowOff>101165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5719499"/>
          <a:ext cx="889000" cy="3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109801</xdr:rowOff>
    </xdr:from>
    <xdr:to>
      <xdr:col>72</xdr:col>
      <xdr:colOff>38100</xdr:colOff>
      <xdr:row>37</xdr:row>
      <xdr:rowOff>39951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8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31078</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3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29790</xdr:rowOff>
    </xdr:from>
    <xdr:to>
      <xdr:col>67</xdr:col>
      <xdr:colOff>101600</xdr:colOff>
      <xdr:row>37</xdr:row>
      <xdr:rowOff>131390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7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122517</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6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92819</xdr:rowOff>
    </xdr:from>
    <xdr:to>
      <xdr:col>85</xdr:col>
      <xdr:colOff>177800</xdr:colOff>
      <xdr:row>33</xdr:row>
      <xdr:rowOff>22969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557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115696</xdr:rowOff>
    </xdr:from>
    <xdr:ext cx="534377" cy="259045"/>
    <xdr:sp macro="" textlink="">
      <xdr:nvSpPr>
        <xdr:cNvPr id="538" name="警察費該当値テキスト">
          <a:extLst>
            <a:ext uri="{FF2B5EF4-FFF2-40B4-BE49-F238E27FC236}">
              <a16:creationId xmlns:a16="http://schemas.microsoft.com/office/drawing/2014/main" id="{00000000-0008-0000-0700-00001A020000}"/>
            </a:ext>
          </a:extLst>
        </xdr:cNvPr>
        <xdr:cNvSpPr txBox="1"/>
      </xdr:nvSpPr>
      <xdr:spPr>
        <a:xfrm>
          <a:off x="16370300" y="543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132987</xdr:rowOff>
    </xdr:from>
    <xdr:to>
      <xdr:col>81</xdr:col>
      <xdr:colOff>101600</xdr:colOff>
      <xdr:row>32</xdr:row>
      <xdr:rowOff>63137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44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30</xdr:row>
      <xdr:rowOff>79664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01411" y="522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35016</xdr:rowOff>
    </xdr:from>
    <xdr:to>
      <xdr:col>76</xdr:col>
      <xdr:colOff>165100</xdr:colOff>
      <xdr:row>32</xdr:row>
      <xdr:rowOff>136616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55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153143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29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10849</xdr:rowOff>
    </xdr:from>
    <xdr:to>
      <xdr:col>72</xdr:col>
      <xdr:colOff>38100</xdr:colOff>
      <xdr:row>33</xdr:row>
      <xdr:rowOff>112449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566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128976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44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50365</xdr:rowOff>
    </xdr:from>
    <xdr:to>
      <xdr:col>67</xdr:col>
      <xdr:colOff>101600</xdr:colOff>
      <xdr:row>33</xdr:row>
      <xdr:rowOff>151965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570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168492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48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1756</xdr:rowOff>
    </xdr:from>
    <xdr:to>
      <xdr:col>85</xdr:col>
      <xdr:colOff>126364</xdr:colOff>
      <xdr:row>58</xdr:row>
      <xdr:rowOff>40586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45706"/>
          <a:ext cx="1269" cy="1238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44413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8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40586</xdr:rowOff>
    </xdr:from>
    <xdr:to>
      <xdr:col>86</xdr:col>
      <xdr:colOff>25400</xdr:colOff>
      <xdr:row>58</xdr:row>
      <xdr:rowOff>40586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84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119883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2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1756</xdr:rowOff>
    </xdr:from>
    <xdr:to>
      <xdr:col>86</xdr:col>
      <xdr:colOff>25400</xdr:colOff>
      <xdr:row>51</xdr:row>
      <xdr:rowOff>1756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4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143521</xdr:rowOff>
    </xdr:from>
    <xdr:to>
      <xdr:col>85</xdr:col>
      <xdr:colOff>127000</xdr:colOff>
      <xdr:row>53</xdr:row>
      <xdr:rowOff>118832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058921"/>
          <a:ext cx="838200" cy="14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62689</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92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84262</xdr:rowOff>
    </xdr:from>
    <xdr:to>
      <xdr:col>85</xdr:col>
      <xdr:colOff>177800</xdr:colOff>
      <xdr:row>56</xdr:row>
      <xdr:rowOff>14412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51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118832</xdr:rowOff>
    </xdr:from>
    <xdr:to>
      <xdr:col>81</xdr:col>
      <xdr:colOff>50800</xdr:colOff>
      <xdr:row>53</xdr:row>
      <xdr:rowOff>126801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205682"/>
          <a:ext cx="889000" cy="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83479</xdr:rowOff>
    </xdr:from>
    <xdr:to>
      <xdr:col>81</xdr:col>
      <xdr:colOff>101600</xdr:colOff>
      <xdr:row>56</xdr:row>
      <xdr:rowOff>13629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51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4756</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01411" y="960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49403</xdr:rowOff>
    </xdr:from>
    <xdr:to>
      <xdr:col>76</xdr:col>
      <xdr:colOff>114300</xdr:colOff>
      <xdr:row>53</xdr:row>
      <xdr:rowOff>126801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136253"/>
          <a:ext cx="889000" cy="7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81617</xdr:rowOff>
    </xdr:from>
    <xdr:to>
      <xdr:col>76</xdr:col>
      <xdr:colOff>165100</xdr:colOff>
      <xdr:row>56</xdr:row>
      <xdr:rowOff>11767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51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2894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60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49403</xdr:rowOff>
    </xdr:from>
    <xdr:to>
      <xdr:col>71</xdr:col>
      <xdr:colOff>177800</xdr:colOff>
      <xdr:row>53</xdr:row>
      <xdr:rowOff>68344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136253"/>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14017</xdr:rowOff>
    </xdr:from>
    <xdr:to>
      <xdr:col>72</xdr:col>
      <xdr:colOff>38100</xdr:colOff>
      <xdr:row>54</xdr:row>
      <xdr:rowOff>115617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27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106744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3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63819</xdr:rowOff>
    </xdr:from>
    <xdr:to>
      <xdr:col>67</xdr:col>
      <xdr:colOff>101600</xdr:colOff>
      <xdr:row>54</xdr:row>
      <xdr:rowOff>165419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3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156546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41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92721</xdr:rowOff>
    </xdr:from>
    <xdr:to>
      <xdr:col>85</xdr:col>
      <xdr:colOff>177800</xdr:colOff>
      <xdr:row>53</xdr:row>
      <xdr:rowOff>22871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00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115598</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8859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68032</xdr:rowOff>
    </xdr:from>
    <xdr:to>
      <xdr:col>81</xdr:col>
      <xdr:colOff>101600</xdr:colOff>
      <xdr:row>53</xdr:row>
      <xdr:rowOff>169632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15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52</xdr:row>
      <xdr:rowOff>14709</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69095" y="8930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76001</xdr:rowOff>
    </xdr:from>
    <xdr:to>
      <xdr:col>76</xdr:col>
      <xdr:colOff>165100</xdr:colOff>
      <xdr:row>54</xdr:row>
      <xdr:rowOff>6151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16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22678</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8938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170053</xdr:rowOff>
    </xdr:from>
    <xdr:to>
      <xdr:col>72</xdr:col>
      <xdr:colOff>38100</xdr:colOff>
      <xdr:row>53</xdr:row>
      <xdr:rowOff>100203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08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116730</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8860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17544</xdr:rowOff>
    </xdr:from>
    <xdr:to>
      <xdr:col>67</xdr:col>
      <xdr:colOff>101600</xdr:colOff>
      <xdr:row>53</xdr:row>
      <xdr:rowOff>119144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135671</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8879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2025</xdr:rowOff>
    </xdr:from>
    <xdr:to>
      <xdr:col>85</xdr:col>
      <xdr:colOff>126364</xdr:colOff>
      <xdr:row>77</xdr:row>
      <xdr:rowOff>106381</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74975"/>
          <a:ext cx="1269" cy="1133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110208</xdr:rowOff>
    </xdr:from>
    <xdr:ext cx="469744"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31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106381</xdr:rowOff>
    </xdr:from>
    <xdr:to>
      <xdr:col>86</xdr:col>
      <xdr:colOff>25400</xdr:colOff>
      <xdr:row>77</xdr:row>
      <xdr:rowOff>106381</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30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120152</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2025</xdr:rowOff>
    </xdr:from>
    <xdr:to>
      <xdr:col>86</xdr:col>
      <xdr:colOff>25400</xdr:colOff>
      <xdr:row>71</xdr:row>
      <xdr:rowOff>2025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7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64433</xdr:rowOff>
    </xdr:from>
    <xdr:to>
      <xdr:col>85</xdr:col>
      <xdr:colOff>127000</xdr:colOff>
      <xdr:row>76</xdr:row>
      <xdr:rowOff>136958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3094633"/>
          <a:ext cx="838200" cy="7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114578</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2801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91701</xdr:rowOff>
    </xdr:from>
    <xdr:to>
      <xdr:col>85</xdr:col>
      <xdr:colOff>177800</xdr:colOff>
      <xdr:row>76</xdr:row>
      <xdr:rowOff>21850</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29504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136958</xdr:rowOff>
    </xdr:from>
    <xdr:to>
      <xdr:col>81</xdr:col>
      <xdr:colOff>50800</xdr:colOff>
      <xdr:row>77</xdr:row>
      <xdr:rowOff>150958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167158"/>
          <a:ext cx="889000" cy="18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148279</xdr:rowOff>
    </xdr:from>
    <xdr:to>
      <xdr:col>81</xdr:col>
      <xdr:colOff>101600</xdr:colOff>
      <xdr:row>74</xdr:row>
      <xdr:rowOff>78429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266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94956</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01411" y="1243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97637</xdr:rowOff>
    </xdr:from>
    <xdr:to>
      <xdr:col>76</xdr:col>
      <xdr:colOff>114300</xdr:colOff>
      <xdr:row>77</xdr:row>
      <xdr:rowOff>150958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299287"/>
          <a:ext cx="889000" cy="5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120276</xdr:rowOff>
    </xdr:from>
    <xdr:to>
      <xdr:col>76</xdr:col>
      <xdr:colOff>165100</xdr:colOff>
      <xdr:row>75</xdr:row>
      <xdr:rowOff>50426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28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66953</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25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20599</xdr:rowOff>
    </xdr:from>
    <xdr:to>
      <xdr:col>71</xdr:col>
      <xdr:colOff>177800</xdr:colOff>
      <xdr:row>77</xdr:row>
      <xdr:rowOff>97637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222249"/>
          <a:ext cx="889000" cy="7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145707</xdr:rowOff>
    </xdr:from>
    <xdr:to>
      <xdr:col>72</xdr:col>
      <xdr:colOff>38100</xdr:colOff>
      <xdr:row>77</xdr:row>
      <xdr:rowOff>75857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17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92384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295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42094</xdr:rowOff>
    </xdr:from>
    <xdr:to>
      <xdr:col>67</xdr:col>
      <xdr:colOff>101600</xdr:colOff>
      <xdr:row>77</xdr:row>
      <xdr:rowOff>143694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24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134821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33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13633</xdr:rowOff>
    </xdr:from>
    <xdr:to>
      <xdr:col>85</xdr:col>
      <xdr:colOff>177800</xdr:colOff>
      <xdr:row>76</xdr:row>
      <xdr:rowOff>115233</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04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163510</xdr:rowOff>
    </xdr:from>
    <xdr:ext cx="469744"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02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86158</xdr:rowOff>
    </xdr:from>
    <xdr:to>
      <xdr:col>81</xdr:col>
      <xdr:colOff>101600</xdr:colOff>
      <xdr:row>77</xdr:row>
      <xdr:rowOff>16308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11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7435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33728" y="1320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100158</xdr:rowOff>
    </xdr:from>
    <xdr:to>
      <xdr:col>76</xdr:col>
      <xdr:colOff>165100</xdr:colOff>
      <xdr:row>78</xdr:row>
      <xdr:rowOff>30308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30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21435</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3017" y="13394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46837</xdr:rowOff>
    </xdr:from>
    <xdr:to>
      <xdr:col>72</xdr:col>
      <xdr:colOff>38100</xdr:colOff>
      <xdr:row>77</xdr:row>
      <xdr:rowOff>148437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24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139564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34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141249</xdr:rowOff>
    </xdr:from>
    <xdr:to>
      <xdr:col>67</xdr:col>
      <xdr:colOff>101600</xdr:colOff>
      <xdr:row>77</xdr:row>
      <xdr:rowOff>71399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17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87927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294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127747</xdr:rowOff>
    </xdr:from>
    <xdr:to>
      <xdr:col>85</xdr:col>
      <xdr:colOff>126364</xdr:colOff>
      <xdr:row>98</xdr:row>
      <xdr:rowOff>33238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558247"/>
          <a:ext cx="1269" cy="1277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37065</xdr:rowOff>
    </xdr:from>
    <xdr:ext cx="534377"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83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33238</xdr:rowOff>
    </xdr:from>
    <xdr:to>
      <xdr:col>86</xdr:col>
      <xdr:colOff>25400</xdr:colOff>
      <xdr:row>98</xdr:row>
      <xdr:rowOff>33238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83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74424</xdr:rowOff>
    </xdr:from>
    <xdr:ext cx="534377"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33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127747</xdr:rowOff>
    </xdr:from>
    <xdr:to>
      <xdr:col>86</xdr:col>
      <xdr:colOff>25400</xdr:colOff>
      <xdr:row>90</xdr:row>
      <xdr:rowOff>127747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5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135031</xdr:rowOff>
    </xdr:from>
    <xdr:to>
      <xdr:col>85</xdr:col>
      <xdr:colOff>127000</xdr:colOff>
      <xdr:row>96</xdr:row>
      <xdr:rowOff>8581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5481300" y="16422781"/>
          <a:ext cx="838200" cy="4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20011</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13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168584</xdr:rowOff>
    </xdr:from>
    <xdr:to>
      <xdr:col>85</xdr:col>
      <xdr:colOff>177800</xdr:colOff>
      <xdr:row>95</xdr:row>
      <xdr:rowOff>98734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28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26282</xdr:rowOff>
    </xdr:from>
    <xdr:to>
      <xdr:col>81</xdr:col>
      <xdr:colOff>50800</xdr:colOff>
      <xdr:row>95</xdr:row>
      <xdr:rowOff>135031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592300" y="16142582"/>
          <a:ext cx="889000" cy="28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143960</xdr:rowOff>
    </xdr:from>
    <xdr:to>
      <xdr:col>81</xdr:col>
      <xdr:colOff>101600</xdr:colOff>
      <xdr:row>95</xdr:row>
      <xdr:rowOff>74110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26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90637</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01411" y="1603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140190</xdr:rowOff>
    </xdr:from>
    <xdr:to>
      <xdr:col>76</xdr:col>
      <xdr:colOff>114300</xdr:colOff>
      <xdr:row>94</xdr:row>
      <xdr:rowOff>26282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085040"/>
          <a:ext cx="889000" cy="5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49189</xdr:rowOff>
    </xdr:from>
    <xdr:to>
      <xdr:col>76</xdr:col>
      <xdr:colOff>165100</xdr:colOff>
      <xdr:row>94</xdr:row>
      <xdr:rowOff>150789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16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141916</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25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98389</xdr:rowOff>
    </xdr:from>
    <xdr:to>
      <xdr:col>71</xdr:col>
      <xdr:colOff>177800</xdr:colOff>
      <xdr:row>93</xdr:row>
      <xdr:rowOff>140190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043239"/>
          <a:ext cx="889000" cy="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102290</xdr:rowOff>
    </xdr:from>
    <xdr:to>
      <xdr:col>72</xdr:col>
      <xdr:colOff>38100</xdr:colOff>
      <xdr:row>95</xdr:row>
      <xdr:rowOff>32440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21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23567</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31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102093</xdr:rowOff>
    </xdr:from>
    <xdr:to>
      <xdr:col>67</xdr:col>
      <xdr:colOff>101600</xdr:colOff>
      <xdr:row>95</xdr:row>
      <xdr:rowOff>32243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21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23370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31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129231</xdr:rowOff>
    </xdr:from>
    <xdr:to>
      <xdr:col>85</xdr:col>
      <xdr:colOff>177800</xdr:colOff>
      <xdr:row>96</xdr:row>
      <xdr:rowOff>59381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41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107658</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39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84231</xdr:rowOff>
    </xdr:from>
    <xdr:to>
      <xdr:col>81</xdr:col>
      <xdr:colOff>101600</xdr:colOff>
      <xdr:row>96</xdr:row>
      <xdr:rowOff>14381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37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5508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01411" y="1646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146932</xdr:rowOff>
    </xdr:from>
    <xdr:to>
      <xdr:col>76</xdr:col>
      <xdr:colOff>165100</xdr:colOff>
      <xdr:row>94</xdr:row>
      <xdr:rowOff>77082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09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93609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586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89390</xdr:rowOff>
    </xdr:from>
    <xdr:to>
      <xdr:col>72</xdr:col>
      <xdr:colOff>38100</xdr:colOff>
      <xdr:row>94</xdr:row>
      <xdr:rowOff>19540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03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36067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580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47589</xdr:rowOff>
    </xdr:from>
    <xdr:to>
      <xdr:col>67</xdr:col>
      <xdr:colOff>101600</xdr:colOff>
      <xdr:row>93</xdr:row>
      <xdr:rowOff>149189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599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165716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576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4064</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6004814"/>
          <a:ext cx="1269" cy="726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122191</xdr:rowOff>
    </xdr:from>
    <xdr:ext cx="378565"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780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4064</xdr:rowOff>
    </xdr:from>
    <xdr:to>
      <xdr:col>116</xdr:col>
      <xdr:colOff>152400</xdr:colOff>
      <xdr:row>35</xdr:row>
      <xdr:rowOff>4064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00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96266</xdr:rowOff>
    </xdr:from>
    <xdr:to>
      <xdr:col>116</xdr:col>
      <xdr:colOff>63500</xdr:colOff>
      <xdr:row>35</xdr:row>
      <xdr:rowOff>4064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5239766"/>
          <a:ext cx="838200" cy="76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78757</xdr:rowOff>
    </xdr:from>
    <xdr:ext cx="313932"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59385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100330</xdr:rowOff>
    </xdr:from>
    <xdr:to>
      <xdr:col>116</xdr:col>
      <xdr:colOff>114300</xdr:colOff>
      <xdr:row>39</xdr:row>
      <xdr:rowOff>30480</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96266</xdr:rowOff>
    </xdr:from>
    <xdr:to>
      <xdr:col>111</xdr:col>
      <xdr:colOff>177800</xdr:colOff>
      <xdr:row>39</xdr:row>
      <xdr:rowOff>41402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0434300" y="5239766"/>
          <a:ext cx="889000" cy="148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xdr:rowOff>
    </xdr:from>
    <xdr:to>
      <xdr:col>112</xdr:col>
      <xdr:colOff>38100</xdr:colOff>
      <xdr:row>38</xdr:row>
      <xdr:rowOff>105918</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1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38</xdr:row>
      <xdr:rowOff>97045</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21317" y="6612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31496</xdr:rowOff>
    </xdr:from>
    <xdr:to>
      <xdr:col>107</xdr:col>
      <xdr:colOff>50800</xdr:colOff>
      <xdr:row>39</xdr:row>
      <xdr:rowOff>41402</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5860796"/>
          <a:ext cx="889000" cy="86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159004</xdr:rowOff>
    </xdr:from>
    <xdr:to>
      <xdr:col>107</xdr:col>
      <xdr:colOff>101600</xdr:colOff>
      <xdr:row>39</xdr:row>
      <xdr:rowOff>89154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7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105681</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309650" y="64493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31496</xdr:rowOff>
    </xdr:from>
    <xdr:to>
      <xdr:col>102</xdr:col>
      <xdr:colOff>114300</xdr:colOff>
      <xdr:row>39</xdr:row>
      <xdr:rowOff>42164</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18656300" y="5860796"/>
          <a:ext cx="889000" cy="86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85852</xdr:rowOff>
    </xdr:from>
    <xdr:to>
      <xdr:col>102</xdr:col>
      <xdr:colOff>165100</xdr:colOff>
      <xdr:row>39</xdr:row>
      <xdr:rowOff>16002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0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7129</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693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156718</xdr:rowOff>
    </xdr:from>
    <xdr:to>
      <xdr:col>98</xdr:col>
      <xdr:colOff>38100</xdr:colOff>
      <xdr:row>39</xdr:row>
      <xdr:rowOff>86868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103395</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99333" y="6447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124714</xdr:rowOff>
    </xdr:from>
    <xdr:to>
      <xdr:col>116</xdr:col>
      <xdr:colOff>114300</xdr:colOff>
      <xdr:row>35</xdr:row>
      <xdr:rowOff>54864</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595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77741</xdr:rowOff>
    </xdr:from>
    <xdr:ext cx="378565"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5907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45466</xdr:rowOff>
    </xdr:from>
    <xdr:to>
      <xdr:col>112</xdr:col>
      <xdr:colOff>38100</xdr:colOff>
      <xdr:row>30</xdr:row>
      <xdr:rowOff>147066</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518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28</xdr:row>
      <xdr:rowOff>163593</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075728" y="496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162052</xdr:rowOff>
    </xdr:from>
    <xdr:to>
      <xdr:col>107</xdr:col>
      <xdr:colOff>101600</xdr:colOff>
      <xdr:row>39</xdr:row>
      <xdr:rowOff>92202</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83329</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69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152146</xdr:rowOff>
    </xdr:from>
    <xdr:to>
      <xdr:col>102</xdr:col>
      <xdr:colOff>165100</xdr:colOff>
      <xdr:row>34</xdr:row>
      <xdr:rowOff>82296</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580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98823</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10428" y="558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162814</xdr:rowOff>
    </xdr:from>
    <xdr:to>
      <xdr:col>98</xdr:col>
      <xdr:colOff>38100</xdr:colOff>
      <xdr:row>39</xdr:row>
      <xdr:rowOff>92964</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84091</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06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○警察費</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住民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27,076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円で、類似団体の平均を上回っており、高いコストとなっている。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職員数や１人当たり給料月額が類似団体と比較して高いためであり、業務見直し等による人員配置の適正化の推進等により、総人件費の縮減に取り組む。</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○教育費</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住民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105,383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円で、類似団体の平均を上回っており、高いコストとなっている。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職員数や１人当たり給料月額が類似団体と比較して高いためであり、児童・生徒数の減少やそれに伴う学校の統廃合を適切に人員配置に反映するとともに加配人員等を精査し、総人件費の縮減に取り組む。</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○財政調整基金残高</a:t>
          </a:r>
        </a:p>
        <a:p>
          <a:r>
            <a:rPr kumimoji="1" lang="ja-JP" altLang="en-US" sz="900">
              <a:latin typeface="ＭＳ ゴシック" pitchFamily="49" charset="-128"/>
              <a:ea typeface="ＭＳ ゴシック" pitchFamily="49" charset="-128"/>
            </a:rPr>
            <a:t>　平成</a:t>
          </a:r>
          <a:r>
            <a:rPr kumimoji="1" lang="en-US" altLang="ja-JP" sz="900">
              <a:latin typeface="ＭＳ ゴシック" pitchFamily="49" charset="-128"/>
              <a:ea typeface="ＭＳ ゴシック" pitchFamily="49" charset="-128"/>
            </a:rPr>
            <a:t>28</a:t>
          </a:r>
          <a:r>
            <a:rPr kumimoji="1" lang="ja-JP" altLang="en-US" sz="900">
              <a:latin typeface="ＭＳ ゴシック" pitchFamily="49" charset="-128"/>
              <a:ea typeface="ＭＳ ゴシック" pitchFamily="49" charset="-128"/>
            </a:rPr>
            <a:t>・</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年度の取り崩しにより標準財政規模比は低下傾向であったが、年度間の財源調整のために平成</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年度・令和元年度には積み立てを行い、比率が上昇した。</a:t>
          </a:r>
        </a:p>
        <a:p>
          <a:r>
            <a:rPr kumimoji="1" lang="ja-JP" altLang="en-US" sz="900">
              <a:latin typeface="ＭＳ ゴシック" pitchFamily="49" charset="-128"/>
              <a:ea typeface="ＭＳ ゴシック" pitchFamily="49" charset="-128"/>
            </a:rPr>
            <a:t>○実質収支額</a:t>
          </a:r>
        </a:p>
        <a:p>
          <a:r>
            <a:rPr kumimoji="1" lang="ja-JP" altLang="en-US" sz="900">
              <a:latin typeface="ＭＳ ゴシック" pitchFamily="49" charset="-128"/>
              <a:ea typeface="ＭＳ ゴシック" pitchFamily="49" charset="-128"/>
            </a:rPr>
            <a:t>　社会保障関係経費が増加する中、国庫支出金の増加や公債費の減等により、実質収支額は一定の水準を推移しているが、令和元年度は地方消費税の増により、比率が上昇した。</a:t>
          </a:r>
        </a:p>
        <a:p>
          <a:r>
            <a:rPr kumimoji="1" lang="ja-JP" altLang="en-US" sz="900">
              <a:latin typeface="ＭＳ ゴシック" pitchFamily="49" charset="-128"/>
              <a:ea typeface="ＭＳ ゴシック" pitchFamily="49" charset="-128"/>
            </a:rPr>
            <a:t>○実質単年度収支</a:t>
          </a:r>
        </a:p>
        <a:p>
          <a:r>
            <a:rPr kumimoji="1" lang="ja-JP" altLang="en-US" sz="900">
              <a:latin typeface="ＭＳ ゴシック" pitchFamily="49" charset="-128"/>
              <a:ea typeface="ＭＳ ゴシック" pitchFamily="49" charset="-128"/>
            </a:rPr>
            <a:t>　標準財政規模比では</a:t>
          </a:r>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１％程度を推移する等、</a:t>
          </a:r>
          <a:r>
            <a:rPr kumimoji="1" lang="en-US" altLang="ja-JP" sz="900">
              <a:latin typeface="ＭＳ ゴシック" pitchFamily="49" charset="-128"/>
              <a:ea typeface="ＭＳ ゴシック" pitchFamily="49" charset="-128"/>
            </a:rPr>
            <a:t>5</a:t>
          </a:r>
          <a:r>
            <a:rPr kumimoji="1" lang="ja-JP" altLang="en-US" sz="900">
              <a:latin typeface="ＭＳ ゴシック" pitchFamily="49" charset="-128"/>
              <a:ea typeface="ＭＳ ゴシック" pitchFamily="49" charset="-128"/>
            </a:rPr>
            <a:t>カ年では安定した状態である。</a:t>
          </a:r>
        </a:p>
        <a:p>
          <a:r>
            <a:rPr kumimoji="1" lang="ja-JP" altLang="en-US" sz="900">
              <a:latin typeface="ＭＳ ゴシック" pitchFamily="49" charset="-128"/>
              <a:ea typeface="ＭＳ ゴシック" pitchFamily="49" charset="-128"/>
            </a:rPr>
            <a:t>○今後の対応</a:t>
          </a:r>
        </a:p>
        <a:p>
          <a:r>
            <a:rPr kumimoji="1" lang="ja-JP" altLang="en-US" sz="900">
              <a:latin typeface="ＭＳ ゴシック" pitchFamily="49" charset="-128"/>
              <a:ea typeface="ＭＳ ゴシック" pitchFamily="49" charset="-128"/>
            </a:rPr>
            <a:t>　地方財政計画や社会情勢等を踏まえつつ、適正な財政運営を行っていく。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山口県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一般会計及び全ての特別会計で赤字が生じていない。</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各会計で適正な財政運営、企業運営を行っていく。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 zeroHeight="1" x14ac:dyDescent="0.2"/>
  <cols>
    <col min="1" max="11" width="2.08984375" style="160" customWidth="1"/>
    <col min="12" max="12" width="2.26953125" style="160" customWidth="1"/>
    <col min="13" max="17" width="2.36328125" style="160" customWidth="1"/>
    <col min="18" max="119" width="2.08984375" style="160" customWidth="1"/>
    <col min="120" max="16384" width="0" style="160" hidden="1"/>
  </cols>
  <sheetData>
    <row r="1" spans="1:119" ht="33" customHeight="1" x14ac:dyDescent="0.2">
      <c r="A1" s="158"/>
      <c r="B1" s="579" t="s">
        <v>77</v>
      </c>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79"/>
      <c r="AW1" s="579"/>
      <c r="AX1" s="579"/>
      <c r="AY1" s="579"/>
      <c r="AZ1" s="579"/>
      <c r="BA1" s="579"/>
      <c r="BB1" s="579"/>
      <c r="BC1" s="579"/>
      <c r="BD1" s="579"/>
      <c r="BE1" s="579"/>
      <c r="BF1" s="579"/>
      <c r="BG1" s="579"/>
      <c r="BH1" s="579"/>
      <c r="BI1" s="579"/>
      <c r="BJ1" s="579"/>
      <c r="BK1" s="579"/>
      <c r="BL1" s="579"/>
      <c r="BM1" s="579"/>
      <c r="BN1" s="579"/>
      <c r="BO1" s="579"/>
      <c r="BP1" s="579"/>
      <c r="BQ1" s="579"/>
      <c r="BR1" s="579"/>
      <c r="BS1" s="579"/>
      <c r="BT1" s="579"/>
      <c r="BU1" s="579"/>
      <c r="BV1" s="579"/>
      <c r="BW1" s="579"/>
      <c r="BX1" s="579"/>
      <c r="BY1" s="579"/>
      <c r="BZ1" s="579"/>
      <c r="CA1" s="579"/>
      <c r="CB1" s="579"/>
      <c r="CC1" s="579"/>
      <c r="CD1" s="579"/>
      <c r="CE1" s="579"/>
      <c r="CF1" s="579"/>
      <c r="CG1" s="579"/>
      <c r="CH1" s="579"/>
      <c r="CI1" s="579"/>
      <c r="CJ1" s="579"/>
      <c r="CK1" s="579"/>
      <c r="CL1" s="579"/>
      <c r="CM1" s="579"/>
      <c r="CN1" s="579"/>
      <c r="CO1" s="579"/>
      <c r="CP1" s="579"/>
      <c r="CQ1" s="579"/>
      <c r="CR1" s="579"/>
      <c r="CS1" s="579"/>
      <c r="CT1" s="579"/>
      <c r="CU1" s="579"/>
      <c r="CV1" s="579"/>
      <c r="CW1" s="579"/>
      <c r="CX1" s="579"/>
      <c r="CY1" s="579"/>
      <c r="CZ1" s="579"/>
      <c r="DA1" s="579"/>
      <c r="DB1" s="579"/>
      <c r="DC1" s="579"/>
      <c r="DD1" s="579"/>
      <c r="DE1" s="579"/>
      <c r="DF1" s="579"/>
      <c r="DG1" s="579"/>
      <c r="DH1" s="579"/>
      <c r="DI1" s="579"/>
      <c r="DJ1" s="159"/>
      <c r="DK1" s="159"/>
      <c r="DL1" s="159"/>
      <c r="DM1" s="159"/>
      <c r="DN1" s="159"/>
      <c r="DO1" s="159"/>
    </row>
    <row r="2" spans="1:119" ht="24" thickBot="1" x14ac:dyDescent="0.25">
      <c r="A2" s="158"/>
      <c r="B2" s="161" t="s">
        <v>78</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5">
      <c r="A3" s="159"/>
      <c r="B3" s="580" t="s">
        <v>79</v>
      </c>
      <c r="C3" s="551"/>
      <c r="D3" s="552"/>
      <c r="E3" s="552"/>
      <c r="F3" s="552"/>
      <c r="G3" s="552"/>
      <c r="H3" s="552"/>
      <c r="I3" s="552"/>
      <c r="J3" s="552"/>
      <c r="K3" s="552"/>
      <c r="L3" s="552" t="s">
        <v>80</v>
      </c>
      <c r="M3" s="552"/>
      <c r="N3" s="552"/>
      <c r="O3" s="552"/>
      <c r="P3" s="552"/>
      <c r="Q3" s="552"/>
      <c r="R3" s="553"/>
      <c r="S3" s="553"/>
      <c r="T3" s="553"/>
      <c r="U3" s="553"/>
      <c r="V3" s="554"/>
      <c r="W3" s="582" t="s">
        <v>81</v>
      </c>
      <c r="X3" s="583"/>
      <c r="Y3" s="583"/>
      <c r="Z3" s="583"/>
      <c r="AA3" s="583"/>
      <c r="AB3" s="583"/>
      <c r="AC3" s="583"/>
      <c r="AD3" s="583"/>
      <c r="AE3" s="583"/>
      <c r="AF3" s="583"/>
      <c r="AG3" s="583"/>
      <c r="AH3" s="583"/>
      <c r="AI3" s="583"/>
      <c r="AJ3" s="583"/>
      <c r="AK3" s="583"/>
      <c r="AL3" s="583"/>
      <c r="AM3" s="583"/>
      <c r="AN3" s="583"/>
      <c r="AO3" s="583"/>
      <c r="AP3" s="583"/>
      <c r="AQ3" s="583"/>
      <c r="AR3" s="583"/>
      <c r="AS3" s="583"/>
      <c r="AT3" s="583"/>
      <c r="AU3" s="583"/>
      <c r="AV3" s="583"/>
      <c r="AW3" s="583"/>
      <c r="AX3" s="583"/>
      <c r="AY3" s="584"/>
      <c r="AZ3" s="448" t="s">
        <v>1</v>
      </c>
      <c r="BA3" s="449"/>
      <c r="BB3" s="449"/>
      <c r="BC3" s="449"/>
      <c r="BD3" s="449"/>
      <c r="BE3" s="449"/>
      <c r="BF3" s="449"/>
      <c r="BG3" s="449"/>
      <c r="BH3" s="449"/>
      <c r="BI3" s="449"/>
      <c r="BJ3" s="449"/>
      <c r="BK3" s="449"/>
      <c r="BL3" s="449"/>
      <c r="BM3" s="585"/>
      <c r="BN3" s="549" t="s">
        <v>82</v>
      </c>
      <c r="BO3" s="550"/>
      <c r="BP3" s="550"/>
      <c r="BQ3" s="550"/>
      <c r="BR3" s="550"/>
      <c r="BS3" s="550"/>
      <c r="BT3" s="550"/>
      <c r="BU3" s="586"/>
      <c r="BV3" s="549" t="s">
        <v>83</v>
      </c>
      <c r="BW3" s="550"/>
      <c r="BX3" s="550"/>
      <c r="BY3" s="550"/>
      <c r="BZ3" s="550"/>
      <c r="CA3" s="550"/>
      <c r="CB3" s="550"/>
      <c r="CC3" s="586"/>
      <c r="CD3" s="448" t="s">
        <v>1</v>
      </c>
      <c r="CE3" s="449"/>
      <c r="CF3" s="449"/>
      <c r="CG3" s="449"/>
      <c r="CH3" s="449"/>
      <c r="CI3" s="449"/>
      <c r="CJ3" s="449"/>
      <c r="CK3" s="449"/>
      <c r="CL3" s="449"/>
      <c r="CM3" s="449"/>
      <c r="CN3" s="449"/>
      <c r="CO3" s="449"/>
      <c r="CP3" s="449"/>
      <c r="CQ3" s="449"/>
      <c r="CR3" s="449"/>
      <c r="CS3" s="585"/>
      <c r="CT3" s="549" t="s">
        <v>84</v>
      </c>
      <c r="CU3" s="550"/>
      <c r="CV3" s="550"/>
      <c r="CW3" s="550"/>
      <c r="CX3" s="550"/>
      <c r="CY3" s="550"/>
      <c r="CZ3" s="550"/>
      <c r="DA3" s="586"/>
      <c r="DB3" s="549" t="s">
        <v>85</v>
      </c>
      <c r="DC3" s="550"/>
      <c r="DD3" s="550"/>
      <c r="DE3" s="550"/>
      <c r="DF3" s="550"/>
      <c r="DG3" s="550"/>
      <c r="DH3" s="550"/>
      <c r="DI3" s="586"/>
      <c r="DJ3" s="158"/>
      <c r="DK3" s="158"/>
      <c r="DL3" s="158"/>
      <c r="DM3" s="158"/>
      <c r="DN3" s="158"/>
      <c r="DO3" s="158"/>
    </row>
    <row r="4" spans="1:119" ht="18.75" customHeight="1" x14ac:dyDescent="0.2">
      <c r="A4" s="159"/>
      <c r="B4" s="581"/>
      <c r="C4" s="539"/>
      <c r="D4" s="555"/>
      <c r="E4" s="555"/>
      <c r="F4" s="555"/>
      <c r="G4" s="555"/>
      <c r="H4" s="555"/>
      <c r="I4" s="555"/>
      <c r="J4" s="555"/>
      <c r="K4" s="555"/>
      <c r="L4" s="555"/>
      <c r="M4" s="555"/>
      <c r="N4" s="555"/>
      <c r="O4" s="555"/>
      <c r="P4" s="555"/>
      <c r="Q4" s="555"/>
      <c r="R4" s="556"/>
      <c r="S4" s="556"/>
      <c r="T4" s="556"/>
      <c r="U4" s="556"/>
      <c r="V4" s="557"/>
      <c r="W4" s="501" t="s">
        <v>86</v>
      </c>
      <c r="X4" s="502"/>
      <c r="Y4" s="503"/>
      <c r="Z4" s="510" t="s">
        <v>1</v>
      </c>
      <c r="AA4" s="511"/>
      <c r="AB4" s="511"/>
      <c r="AC4" s="511"/>
      <c r="AD4" s="511"/>
      <c r="AE4" s="511"/>
      <c r="AF4" s="511"/>
      <c r="AG4" s="511"/>
      <c r="AH4" s="512"/>
      <c r="AI4" s="510" t="s">
        <v>87</v>
      </c>
      <c r="AJ4" s="560"/>
      <c r="AK4" s="560"/>
      <c r="AL4" s="560"/>
      <c r="AM4" s="560"/>
      <c r="AN4" s="560"/>
      <c r="AO4" s="560"/>
      <c r="AP4" s="561"/>
      <c r="AQ4" s="516" t="s">
        <v>88</v>
      </c>
      <c r="AR4" s="517"/>
      <c r="AS4" s="560"/>
      <c r="AT4" s="560"/>
      <c r="AU4" s="560"/>
      <c r="AV4" s="560"/>
      <c r="AW4" s="560"/>
      <c r="AX4" s="560"/>
      <c r="AY4" s="565"/>
      <c r="AZ4" s="422" t="s">
        <v>89</v>
      </c>
      <c r="BA4" s="423"/>
      <c r="BB4" s="423"/>
      <c r="BC4" s="423"/>
      <c r="BD4" s="423"/>
      <c r="BE4" s="423"/>
      <c r="BF4" s="423"/>
      <c r="BG4" s="423"/>
      <c r="BH4" s="423"/>
      <c r="BI4" s="423"/>
      <c r="BJ4" s="423"/>
      <c r="BK4" s="423"/>
      <c r="BL4" s="423"/>
      <c r="BM4" s="424"/>
      <c r="BN4" s="425">
        <v>630560989</v>
      </c>
      <c r="BO4" s="426"/>
      <c r="BP4" s="426"/>
      <c r="BQ4" s="426"/>
      <c r="BR4" s="426"/>
      <c r="BS4" s="426"/>
      <c r="BT4" s="426"/>
      <c r="BU4" s="427"/>
      <c r="BV4" s="425">
        <v>616687482</v>
      </c>
      <c r="BW4" s="426"/>
      <c r="BX4" s="426"/>
      <c r="BY4" s="426"/>
      <c r="BZ4" s="426"/>
      <c r="CA4" s="426"/>
      <c r="CB4" s="426"/>
      <c r="CC4" s="427"/>
      <c r="CD4" s="534" t="s">
        <v>90</v>
      </c>
      <c r="CE4" s="535"/>
      <c r="CF4" s="535"/>
      <c r="CG4" s="535"/>
      <c r="CH4" s="535"/>
      <c r="CI4" s="535"/>
      <c r="CJ4" s="535"/>
      <c r="CK4" s="535"/>
      <c r="CL4" s="535"/>
      <c r="CM4" s="535"/>
      <c r="CN4" s="535"/>
      <c r="CO4" s="535"/>
      <c r="CP4" s="535"/>
      <c r="CQ4" s="535"/>
      <c r="CR4" s="535"/>
      <c r="CS4" s="536"/>
      <c r="CT4" s="587">
        <v>2.4</v>
      </c>
      <c r="CU4" s="588"/>
      <c r="CV4" s="588"/>
      <c r="CW4" s="588"/>
      <c r="CX4" s="588"/>
      <c r="CY4" s="588"/>
      <c r="CZ4" s="588"/>
      <c r="DA4" s="589"/>
      <c r="DB4" s="587">
        <v>1.3</v>
      </c>
      <c r="DC4" s="588"/>
      <c r="DD4" s="588"/>
      <c r="DE4" s="588"/>
      <c r="DF4" s="588"/>
      <c r="DG4" s="588"/>
      <c r="DH4" s="588"/>
      <c r="DI4" s="589"/>
      <c r="DJ4" s="158"/>
      <c r="DK4" s="158"/>
      <c r="DL4" s="158"/>
      <c r="DM4" s="158"/>
      <c r="DN4" s="158"/>
      <c r="DO4" s="158"/>
    </row>
    <row r="5" spans="1:119" ht="18.75" customHeight="1" thickBot="1" x14ac:dyDescent="0.25">
      <c r="A5" s="159"/>
      <c r="B5" s="581"/>
      <c r="C5" s="539"/>
      <c r="D5" s="555"/>
      <c r="E5" s="555"/>
      <c r="F5" s="555"/>
      <c r="G5" s="555"/>
      <c r="H5" s="555"/>
      <c r="I5" s="555"/>
      <c r="J5" s="555"/>
      <c r="K5" s="555"/>
      <c r="L5" s="558"/>
      <c r="M5" s="558"/>
      <c r="N5" s="558"/>
      <c r="O5" s="558"/>
      <c r="P5" s="558"/>
      <c r="Q5" s="558"/>
      <c r="R5" s="513"/>
      <c r="S5" s="513"/>
      <c r="T5" s="513"/>
      <c r="U5" s="513"/>
      <c r="V5" s="559"/>
      <c r="W5" s="504"/>
      <c r="X5" s="505"/>
      <c r="Y5" s="506"/>
      <c r="Z5" s="513"/>
      <c r="AA5" s="514"/>
      <c r="AB5" s="514"/>
      <c r="AC5" s="514"/>
      <c r="AD5" s="514"/>
      <c r="AE5" s="514"/>
      <c r="AF5" s="514"/>
      <c r="AG5" s="514"/>
      <c r="AH5" s="515"/>
      <c r="AI5" s="562"/>
      <c r="AJ5" s="563"/>
      <c r="AK5" s="563"/>
      <c r="AL5" s="563"/>
      <c r="AM5" s="563"/>
      <c r="AN5" s="563"/>
      <c r="AO5" s="563"/>
      <c r="AP5" s="564"/>
      <c r="AQ5" s="562"/>
      <c r="AR5" s="563"/>
      <c r="AS5" s="563"/>
      <c r="AT5" s="563"/>
      <c r="AU5" s="563"/>
      <c r="AV5" s="563"/>
      <c r="AW5" s="563"/>
      <c r="AX5" s="563"/>
      <c r="AY5" s="566"/>
      <c r="AZ5" s="428" t="s">
        <v>91</v>
      </c>
      <c r="BA5" s="429"/>
      <c r="BB5" s="429"/>
      <c r="BC5" s="429"/>
      <c r="BD5" s="429"/>
      <c r="BE5" s="429"/>
      <c r="BF5" s="429"/>
      <c r="BG5" s="429"/>
      <c r="BH5" s="429"/>
      <c r="BI5" s="429"/>
      <c r="BJ5" s="429"/>
      <c r="BK5" s="429"/>
      <c r="BL5" s="429"/>
      <c r="BM5" s="430"/>
      <c r="BN5" s="431">
        <v>612769567</v>
      </c>
      <c r="BO5" s="432"/>
      <c r="BP5" s="432"/>
      <c r="BQ5" s="432"/>
      <c r="BR5" s="432"/>
      <c r="BS5" s="432"/>
      <c r="BT5" s="432"/>
      <c r="BU5" s="433"/>
      <c r="BV5" s="431">
        <v>601629632</v>
      </c>
      <c r="BW5" s="432"/>
      <c r="BX5" s="432"/>
      <c r="BY5" s="432"/>
      <c r="BZ5" s="432"/>
      <c r="CA5" s="432"/>
      <c r="CB5" s="432"/>
      <c r="CC5" s="433"/>
      <c r="CD5" s="478" t="s">
        <v>92</v>
      </c>
      <c r="CE5" s="479"/>
      <c r="CF5" s="479"/>
      <c r="CG5" s="479"/>
      <c r="CH5" s="479"/>
      <c r="CI5" s="479"/>
      <c r="CJ5" s="479"/>
      <c r="CK5" s="479"/>
      <c r="CL5" s="479"/>
      <c r="CM5" s="479"/>
      <c r="CN5" s="479"/>
      <c r="CO5" s="479"/>
      <c r="CP5" s="479"/>
      <c r="CQ5" s="479"/>
      <c r="CR5" s="479"/>
      <c r="CS5" s="480"/>
      <c r="CT5" s="410">
        <v>91.5</v>
      </c>
      <c r="CU5" s="411"/>
      <c r="CV5" s="411"/>
      <c r="CW5" s="411"/>
      <c r="CX5" s="411"/>
      <c r="CY5" s="411"/>
      <c r="CZ5" s="411"/>
      <c r="DA5" s="412"/>
      <c r="DB5" s="410">
        <v>91.2</v>
      </c>
      <c r="DC5" s="411"/>
      <c r="DD5" s="411"/>
      <c r="DE5" s="411"/>
      <c r="DF5" s="411"/>
      <c r="DG5" s="411"/>
      <c r="DH5" s="411"/>
      <c r="DI5" s="412"/>
      <c r="DJ5" s="158"/>
      <c r="DK5" s="158"/>
      <c r="DL5" s="158"/>
      <c r="DM5" s="158"/>
      <c r="DN5" s="158"/>
      <c r="DO5" s="158"/>
    </row>
    <row r="6" spans="1:119" ht="18.75" customHeight="1" x14ac:dyDescent="0.2">
      <c r="A6" s="159"/>
      <c r="B6" s="549" t="s">
        <v>93</v>
      </c>
      <c r="C6" s="550"/>
      <c r="D6" s="550"/>
      <c r="E6" s="550"/>
      <c r="F6" s="550"/>
      <c r="G6" s="550"/>
      <c r="H6" s="550"/>
      <c r="I6" s="550"/>
      <c r="J6" s="550"/>
      <c r="K6" s="551"/>
      <c r="L6" s="552" t="s">
        <v>94</v>
      </c>
      <c r="M6" s="552"/>
      <c r="N6" s="552"/>
      <c r="O6" s="552"/>
      <c r="P6" s="552"/>
      <c r="Q6" s="552"/>
      <c r="R6" s="553"/>
      <c r="S6" s="553"/>
      <c r="T6" s="553"/>
      <c r="U6" s="553"/>
      <c r="V6" s="554"/>
      <c r="W6" s="504"/>
      <c r="X6" s="505"/>
      <c r="Y6" s="506"/>
      <c r="Z6" s="531" t="s">
        <v>95</v>
      </c>
      <c r="AA6" s="532"/>
      <c r="AB6" s="532"/>
      <c r="AC6" s="532"/>
      <c r="AD6" s="532"/>
      <c r="AE6" s="532"/>
      <c r="AF6" s="532"/>
      <c r="AG6" s="532"/>
      <c r="AH6" s="533"/>
      <c r="AI6" s="456">
        <v>1</v>
      </c>
      <c r="AJ6" s="457"/>
      <c r="AK6" s="457"/>
      <c r="AL6" s="457"/>
      <c r="AM6" s="457"/>
      <c r="AN6" s="457"/>
      <c r="AO6" s="457"/>
      <c r="AP6" s="458"/>
      <c r="AQ6" s="456">
        <v>11610</v>
      </c>
      <c r="AR6" s="457"/>
      <c r="AS6" s="457"/>
      <c r="AT6" s="457"/>
      <c r="AU6" s="457"/>
      <c r="AV6" s="457"/>
      <c r="AW6" s="457"/>
      <c r="AX6" s="457"/>
      <c r="AY6" s="459"/>
      <c r="AZ6" s="428" t="s">
        <v>96</v>
      </c>
      <c r="BA6" s="429"/>
      <c r="BB6" s="429"/>
      <c r="BC6" s="429"/>
      <c r="BD6" s="429"/>
      <c r="BE6" s="429"/>
      <c r="BF6" s="429"/>
      <c r="BG6" s="429"/>
      <c r="BH6" s="429"/>
      <c r="BI6" s="429"/>
      <c r="BJ6" s="429"/>
      <c r="BK6" s="429"/>
      <c r="BL6" s="429"/>
      <c r="BM6" s="430"/>
      <c r="BN6" s="431">
        <v>17791422</v>
      </c>
      <c r="BO6" s="432"/>
      <c r="BP6" s="432"/>
      <c r="BQ6" s="432"/>
      <c r="BR6" s="432"/>
      <c r="BS6" s="432"/>
      <c r="BT6" s="432"/>
      <c r="BU6" s="433"/>
      <c r="BV6" s="431">
        <v>15057850</v>
      </c>
      <c r="BW6" s="432"/>
      <c r="BX6" s="432"/>
      <c r="BY6" s="432"/>
      <c r="BZ6" s="432"/>
      <c r="CA6" s="432"/>
      <c r="CB6" s="432"/>
      <c r="CC6" s="433"/>
      <c r="CD6" s="478" t="s">
        <v>97</v>
      </c>
      <c r="CE6" s="479"/>
      <c r="CF6" s="479"/>
      <c r="CG6" s="479"/>
      <c r="CH6" s="479"/>
      <c r="CI6" s="479"/>
      <c r="CJ6" s="479"/>
      <c r="CK6" s="479"/>
      <c r="CL6" s="479"/>
      <c r="CM6" s="479"/>
      <c r="CN6" s="479"/>
      <c r="CO6" s="479"/>
      <c r="CP6" s="479"/>
      <c r="CQ6" s="479"/>
      <c r="CR6" s="479"/>
      <c r="CS6" s="480"/>
      <c r="CT6" s="576">
        <v>97.8</v>
      </c>
      <c r="CU6" s="577"/>
      <c r="CV6" s="577"/>
      <c r="CW6" s="577"/>
      <c r="CX6" s="577"/>
      <c r="CY6" s="577"/>
      <c r="CZ6" s="577"/>
      <c r="DA6" s="578"/>
      <c r="DB6" s="576">
        <v>99.1</v>
      </c>
      <c r="DC6" s="577"/>
      <c r="DD6" s="577"/>
      <c r="DE6" s="577"/>
      <c r="DF6" s="577"/>
      <c r="DG6" s="577"/>
      <c r="DH6" s="577"/>
      <c r="DI6" s="578"/>
      <c r="DJ6" s="158"/>
      <c r="DK6" s="158"/>
      <c r="DL6" s="158"/>
      <c r="DM6" s="158"/>
      <c r="DN6" s="158"/>
      <c r="DO6" s="158"/>
    </row>
    <row r="7" spans="1:119" ht="18.75" customHeight="1" x14ac:dyDescent="0.2">
      <c r="A7" s="159"/>
      <c r="B7" s="538"/>
      <c r="C7" s="401"/>
      <c r="D7" s="401"/>
      <c r="E7" s="401"/>
      <c r="F7" s="401"/>
      <c r="G7" s="401"/>
      <c r="H7" s="401"/>
      <c r="I7" s="401"/>
      <c r="J7" s="401"/>
      <c r="K7" s="539"/>
      <c r="L7" s="555"/>
      <c r="M7" s="555"/>
      <c r="N7" s="555"/>
      <c r="O7" s="555"/>
      <c r="P7" s="555"/>
      <c r="Q7" s="555"/>
      <c r="R7" s="556"/>
      <c r="S7" s="556"/>
      <c r="T7" s="556"/>
      <c r="U7" s="556"/>
      <c r="V7" s="557"/>
      <c r="W7" s="504"/>
      <c r="X7" s="505"/>
      <c r="Y7" s="506"/>
      <c r="Z7" s="531" t="s">
        <v>98</v>
      </c>
      <c r="AA7" s="532"/>
      <c r="AB7" s="532"/>
      <c r="AC7" s="532"/>
      <c r="AD7" s="532"/>
      <c r="AE7" s="532"/>
      <c r="AF7" s="532"/>
      <c r="AG7" s="532"/>
      <c r="AH7" s="533"/>
      <c r="AI7" s="456">
        <v>2</v>
      </c>
      <c r="AJ7" s="457"/>
      <c r="AK7" s="457"/>
      <c r="AL7" s="457"/>
      <c r="AM7" s="457"/>
      <c r="AN7" s="457"/>
      <c r="AO7" s="457"/>
      <c r="AP7" s="458"/>
      <c r="AQ7" s="456">
        <v>9690</v>
      </c>
      <c r="AR7" s="457"/>
      <c r="AS7" s="457"/>
      <c r="AT7" s="457"/>
      <c r="AU7" s="457"/>
      <c r="AV7" s="457"/>
      <c r="AW7" s="457"/>
      <c r="AX7" s="457"/>
      <c r="AY7" s="459"/>
      <c r="AZ7" s="428" t="s">
        <v>99</v>
      </c>
      <c r="BA7" s="429"/>
      <c r="BB7" s="429"/>
      <c r="BC7" s="429"/>
      <c r="BD7" s="429"/>
      <c r="BE7" s="429"/>
      <c r="BF7" s="429"/>
      <c r="BG7" s="429"/>
      <c r="BH7" s="429"/>
      <c r="BI7" s="429"/>
      <c r="BJ7" s="429"/>
      <c r="BK7" s="429"/>
      <c r="BL7" s="429"/>
      <c r="BM7" s="430"/>
      <c r="BN7" s="431">
        <v>8779843</v>
      </c>
      <c r="BO7" s="432"/>
      <c r="BP7" s="432"/>
      <c r="BQ7" s="432"/>
      <c r="BR7" s="432"/>
      <c r="BS7" s="432"/>
      <c r="BT7" s="432"/>
      <c r="BU7" s="433"/>
      <c r="BV7" s="431">
        <v>10210561</v>
      </c>
      <c r="BW7" s="432"/>
      <c r="BX7" s="432"/>
      <c r="BY7" s="432"/>
      <c r="BZ7" s="432"/>
      <c r="CA7" s="432"/>
      <c r="CB7" s="432"/>
      <c r="CC7" s="433"/>
      <c r="CD7" s="478" t="s">
        <v>100</v>
      </c>
      <c r="CE7" s="479"/>
      <c r="CF7" s="479"/>
      <c r="CG7" s="479"/>
      <c r="CH7" s="479"/>
      <c r="CI7" s="479"/>
      <c r="CJ7" s="479"/>
      <c r="CK7" s="479"/>
      <c r="CL7" s="479"/>
      <c r="CM7" s="479"/>
      <c r="CN7" s="479"/>
      <c r="CO7" s="479"/>
      <c r="CP7" s="479"/>
      <c r="CQ7" s="479"/>
      <c r="CR7" s="479"/>
      <c r="CS7" s="480"/>
      <c r="CT7" s="431">
        <v>371740097</v>
      </c>
      <c r="CU7" s="432"/>
      <c r="CV7" s="432"/>
      <c r="CW7" s="432"/>
      <c r="CX7" s="432"/>
      <c r="CY7" s="432"/>
      <c r="CZ7" s="432"/>
      <c r="DA7" s="433"/>
      <c r="DB7" s="431">
        <v>372293806</v>
      </c>
      <c r="DC7" s="432"/>
      <c r="DD7" s="432"/>
      <c r="DE7" s="432"/>
      <c r="DF7" s="432"/>
      <c r="DG7" s="432"/>
      <c r="DH7" s="432"/>
      <c r="DI7" s="433"/>
      <c r="DJ7" s="158"/>
      <c r="DK7" s="158"/>
      <c r="DL7" s="158"/>
      <c r="DM7" s="158"/>
      <c r="DN7" s="158"/>
      <c r="DO7" s="158"/>
    </row>
    <row r="8" spans="1:119" ht="18.75" customHeight="1" thickBot="1" x14ac:dyDescent="0.25">
      <c r="A8" s="159"/>
      <c r="B8" s="540"/>
      <c r="C8" s="541"/>
      <c r="D8" s="541"/>
      <c r="E8" s="541"/>
      <c r="F8" s="541"/>
      <c r="G8" s="541"/>
      <c r="H8" s="541"/>
      <c r="I8" s="541"/>
      <c r="J8" s="541"/>
      <c r="K8" s="542"/>
      <c r="L8" s="558"/>
      <c r="M8" s="558"/>
      <c r="N8" s="558"/>
      <c r="O8" s="558"/>
      <c r="P8" s="558"/>
      <c r="Q8" s="558"/>
      <c r="R8" s="513"/>
      <c r="S8" s="513"/>
      <c r="T8" s="513"/>
      <c r="U8" s="513"/>
      <c r="V8" s="559"/>
      <c r="W8" s="504"/>
      <c r="X8" s="505"/>
      <c r="Y8" s="506"/>
      <c r="Z8" s="531" t="s">
        <v>101</v>
      </c>
      <c r="AA8" s="532"/>
      <c r="AB8" s="532"/>
      <c r="AC8" s="532"/>
      <c r="AD8" s="532"/>
      <c r="AE8" s="532"/>
      <c r="AF8" s="532"/>
      <c r="AG8" s="532"/>
      <c r="AH8" s="533"/>
      <c r="AI8" s="456">
        <v>1</v>
      </c>
      <c r="AJ8" s="457"/>
      <c r="AK8" s="457"/>
      <c r="AL8" s="457"/>
      <c r="AM8" s="457"/>
      <c r="AN8" s="457"/>
      <c r="AO8" s="457"/>
      <c r="AP8" s="458"/>
      <c r="AQ8" s="456">
        <v>8360</v>
      </c>
      <c r="AR8" s="457"/>
      <c r="AS8" s="457"/>
      <c r="AT8" s="457"/>
      <c r="AU8" s="457"/>
      <c r="AV8" s="457"/>
      <c r="AW8" s="457"/>
      <c r="AX8" s="457"/>
      <c r="AY8" s="459"/>
      <c r="AZ8" s="428" t="s">
        <v>102</v>
      </c>
      <c r="BA8" s="429"/>
      <c r="BB8" s="429"/>
      <c r="BC8" s="429"/>
      <c r="BD8" s="429"/>
      <c r="BE8" s="429"/>
      <c r="BF8" s="429"/>
      <c r="BG8" s="429"/>
      <c r="BH8" s="429"/>
      <c r="BI8" s="429"/>
      <c r="BJ8" s="429"/>
      <c r="BK8" s="429"/>
      <c r="BL8" s="429"/>
      <c r="BM8" s="430"/>
      <c r="BN8" s="431">
        <v>9011579</v>
      </c>
      <c r="BO8" s="432"/>
      <c r="BP8" s="432"/>
      <c r="BQ8" s="432"/>
      <c r="BR8" s="432"/>
      <c r="BS8" s="432"/>
      <c r="BT8" s="432"/>
      <c r="BU8" s="433"/>
      <c r="BV8" s="431">
        <v>4847289</v>
      </c>
      <c r="BW8" s="432"/>
      <c r="BX8" s="432"/>
      <c r="BY8" s="432"/>
      <c r="BZ8" s="432"/>
      <c r="CA8" s="432"/>
      <c r="CB8" s="432"/>
      <c r="CC8" s="433"/>
      <c r="CD8" s="478" t="s">
        <v>103</v>
      </c>
      <c r="CE8" s="479"/>
      <c r="CF8" s="479"/>
      <c r="CG8" s="479"/>
      <c r="CH8" s="479"/>
      <c r="CI8" s="479"/>
      <c r="CJ8" s="479"/>
      <c r="CK8" s="479"/>
      <c r="CL8" s="479"/>
      <c r="CM8" s="479"/>
      <c r="CN8" s="479"/>
      <c r="CO8" s="479"/>
      <c r="CP8" s="479"/>
      <c r="CQ8" s="479"/>
      <c r="CR8" s="479"/>
      <c r="CS8" s="480"/>
      <c r="CT8" s="573">
        <v>0.45905000000000001</v>
      </c>
      <c r="CU8" s="574"/>
      <c r="CV8" s="574"/>
      <c r="CW8" s="574"/>
      <c r="CX8" s="574"/>
      <c r="CY8" s="574"/>
      <c r="CZ8" s="574"/>
      <c r="DA8" s="575"/>
      <c r="DB8" s="573">
        <v>0.45440000000000003</v>
      </c>
      <c r="DC8" s="574"/>
      <c r="DD8" s="574"/>
      <c r="DE8" s="574"/>
      <c r="DF8" s="574"/>
      <c r="DG8" s="574"/>
      <c r="DH8" s="574"/>
      <c r="DI8" s="575"/>
      <c r="DJ8" s="158"/>
      <c r="DK8" s="158"/>
      <c r="DL8" s="158"/>
      <c r="DM8" s="158"/>
      <c r="DN8" s="158"/>
      <c r="DO8" s="158"/>
    </row>
    <row r="9" spans="1:119" ht="18.75" customHeight="1" thickBot="1" x14ac:dyDescent="0.25">
      <c r="A9" s="159"/>
      <c r="B9" s="537" t="s">
        <v>104</v>
      </c>
      <c r="C9" s="511"/>
      <c r="D9" s="511"/>
      <c r="E9" s="511"/>
      <c r="F9" s="511"/>
      <c r="G9" s="511"/>
      <c r="H9" s="511"/>
      <c r="I9" s="511"/>
      <c r="J9" s="511"/>
      <c r="K9" s="512"/>
      <c r="L9" s="543" t="s">
        <v>105</v>
      </c>
      <c r="M9" s="544"/>
      <c r="N9" s="544"/>
      <c r="O9" s="544"/>
      <c r="P9" s="544"/>
      <c r="Q9" s="545"/>
      <c r="R9" s="546">
        <v>1404729</v>
      </c>
      <c r="S9" s="547"/>
      <c r="T9" s="547"/>
      <c r="U9" s="547"/>
      <c r="V9" s="548"/>
      <c r="W9" s="504"/>
      <c r="X9" s="505"/>
      <c r="Y9" s="506"/>
      <c r="Z9" s="531" t="s">
        <v>106</v>
      </c>
      <c r="AA9" s="532"/>
      <c r="AB9" s="532"/>
      <c r="AC9" s="532"/>
      <c r="AD9" s="532"/>
      <c r="AE9" s="532"/>
      <c r="AF9" s="532"/>
      <c r="AG9" s="532"/>
      <c r="AH9" s="533"/>
      <c r="AI9" s="456">
        <v>1</v>
      </c>
      <c r="AJ9" s="457"/>
      <c r="AK9" s="457"/>
      <c r="AL9" s="457"/>
      <c r="AM9" s="457"/>
      <c r="AN9" s="457"/>
      <c r="AO9" s="457"/>
      <c r="AP9" s="458"/>
      <c r="AQ9" s="456">
        <v>9800</v>
      </c>
      <c r="AR9" s="457"/>
      <c r="AS9" s="457"/>
      <c r="AT9" s="457"/>
      <c r="AU9" s="457"/>
      <c r="AV9" s="457"/>
      <c r="AW9" s="457"/>
      <c r="AX9" s="457"/>
      <c r="AY9" s="459"/>
      <c r="AZ9" s="428" t="s">
        <v>107</v>
      </c>
      <c r="BA9" s="429"/>
      <c r="BB9" s="429"/>
      <c r="BC9" s="429"/>
      <c r="BD9" s="429"/>
      <c r="BE9" s="429"/>
      <c r="BF9" s="429"/>
      <c r="BG9" s="429"/>
      <c r="BH9" s="429"/>
      <c r="BI9" s="429"/>
      <c r="BJ9" s="429"/>
      <c r="BK9" s="429"/>
      <c r="BL9" s="429"/>
      <c r="BM9" s="430"/>
      <c r="BN9" s="431">
        <v>4164290</v>
      </c>
      <c r="BO9" s="432"/>
      <c r="BP9" s="432"/>
      <c r="BQ9" s="432"/>
      <c r="BR9" s="432"/>
      <c r="BS9" s="432"/>
      <c r="BT9" s="432"/>
      <c r="BU9" s="433"/>
      <c r="BV9" s="431">
        <v>157517</v>
      </c>
      <c r="BW9" s="432"/>
      <c r="BX9" s="432"/>
      <c r="BY9" s="432"/>
      <c r="BZ9" s="432"/>
      <c r="CA9" s="432"/>
      <c r="CB9" s="432"/>
      <c r="CC9" s="433"/>
      <c r="CD9" s="402" t="s">
        <v>108</v>
      </c>
      <c r="CE9" s="403"/>
      <c r="CF9" s="403"/>
      <c r="CG9" s="403"/>
      <c r="CH9" s="403"/>
      <c r="CI9" s="403"/>
      <c r="CJ9" s="403"/>
      <c r="CK9" s="403"/>
      <c r="CL9" s="403"/>
      <c r="CM9" s="403"/>
      <c r="CN9" s="403"/>
      <c r="CO9" s="403"/>
      <c r="CP9" s="403"/>
      <c r="CQ9" s="403"/>
      <c r="CR9" s="403"/>
      <c r="CS9" s="404"/>
      <c r="CT9" s="410">
        <v>21.1</v>
      </c>
      <c r="CU9" s="411"/>
      <c r="CV9" s="411"/>
      <c r="CW9" s="411"/>
      <c r="CX9" s="411"/>
      <c r="CY9" s="411"/>
      <c r="CZ9" s="411"/>
      <c r="DA9" s="412"/>
      <c r="DB9" s="410">
        <v>21.2</v>
      </c>
      <c r="DC9" s="411"/>
      <c r="DD9" s="411"/>
      <c r="DE9" s="411"/>
      <c r="DF9" s="411"/>
      <c r="DG9" s="411"/>
      <c r="DH9" s="411"/>
      <c r="DI9" s="412"/>
      <c r="DJ9" s="158"/>
      <c r="DK9" s="158"/>
      <c r="DL9" s="158"/>
      <c r="DM9" s="158"/>
      <c r="DN9" s="158"/>
      <c r="DO9" s="158"/>
    </row>
    <row r="10" spans="1:119" ht="18.75" customHeight="1" x14ac:dyDescent="0.2">
      <c r="A10" s="159"/>
      <c r="B10" s="538"/>
      <c r="C10" s="401"/>
      <c r="D10" s="401"/>
      <c r="E10" s="401"/>
      <c r="F10" s="401"/>
      <c r="G10" s="401"/>
      <c r="H10" s="401"/>
      <c r="I10" s="401"/>
      <c r="J10" s="401"/>
      <c r="K10" s="539"/>
      <c r="L10" s="453" t="s">
        <v>109</v>
      </c>
      <c r="M10" s="454"/>
      <c r="N10" s="454"/>
      <c r="O10" s="454"/>
      <c r="P10" s="454"/>
      <c r="Q10" s="455"/>
      <c r="R10" s="456">
        <v>1451338</v>
      </c>
      <c r="S10" s="457"/>
      <c r="T10" s="457"/>
      <c r="U10" s="457"/>
      <c r="V10" s="459"/>
      <c r="W10" s="504"/>
      <c r="X10" s="505"/>
      <c r="Y10" s="506"/>
      <c r="Z10" s="531" t="s">
        <v>110</v>
      </c>
      <c r="AA10" s="532"/>
      <c r="AB10" s="532"/>
      <c r="AC10" s="532"/>
      <c r="AD10" s="532"/>
      <c r="AE10" s="532"/>
      <c r="AF10" s="532"/>
      <c r="AG10" s="532"/>
      <c r="AH10" s="533"/>
      <c r="AI10" s="456">
        <v>1</v>
      </c>
      <c r="AJ10" s="457"/>
      <c r="AK10" s="457"/>
      <c r="AL10" s="457"/>
      <c r="AM10" s="457"/>
      <c r="AN10" s="457"/>
      <c r="AO10" s="457"/>
      <c r="AP10" s="458"/>
      <c r="AQ10" s="456">
        <v>8800</v>
      </c>
      <c r="AR10" s="457"/>
      <c r="AS10" s="457"/>
      <c r="AT10" s="457"/>
      <c r="AU10" s="457"/>
      <c r="AV10" s="457"/>
      <c r="AW10" s="457"/>
      <c r="AX10" s="457"/>
      <c r="AY10" s="459"/>
      <c r="AZ10" s="428" t="s">
        <v>111</v>
      </c>
      <c r="BA10" s="429"/>
      <c r="BB10" s="429"/>
      <c r="BC10" s="429"/>
      <c r="BD10" s="429"/>
      <c r="BE10" s="429"/>
      <c r="BF10" s="429"/>
      <c r="BG10" s="429"/>
      <c r="BH10" s="429"/>
      <c r="BI10" s="429"/>
      <c r="BJ10" s="429"/>
      <c r="BK10" s="429"/>
      <c r="BL10" s="429"/>
      <c r="BM10" s="430"/>
      <c r="BN10" s="431">
        <v>2338588</v>
      </c>
      <c r="BO10" s="432"/>
      <c r="BP10" s="432"/>
      <c r="BQ10" s="432"/>
      <c r="BR10" s="432"/>
      <c r="BS10" s="432"/>
      <c r="BT10" s="432"/>
      <c r="BU10" s="433"/>
      <c r="BV10" s="431">
        <v>2267355</v>
      </c>
      <c r="BW10" s="432"/>
      <c r="BX10" s="432"/>
      <c r="BY10" s="432"/>
      <c r="BZ10" s="432"/>
      <c r="CA10" s="432"/>
      <c r="CB10" s="432"/>
      <c r="CC10" s="433"/>
      <c r="CD10" s="534" t="s">
        <v>112</v>
      </c>
      <c r="CE10" s="535"/>
      <c r="CF10" s="535"/>
      <c r="CG10" s="535"/>
      <c r="CH10" s="535"/>
      <c r="CI10" s="535"/>
      <c r="CJ10" s="535"/>
      <c r="CK10" s="535"/>
      <c r="CL10" s="535"/>
      <c r="CM10" s="535"/>
      <c r="CN10" s="535"/>
      <c r="CO10" s="535"/>
      <c r="CP10" s="535"/>
      <c r="CQ10" s="535"/>
      <c r="CR10" s="535"/>
      <c r="CS10" s="536"/>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5">
      <c r="A11" s="159"/>
      <c r="B11" s="540"/>
      <c r="C11" s="541"/>
      <c r="D11" s="541"/>
      <c r="E11" s="541"/>
      <c r="F11" s="541"/>
      <c r="G11" s="541"/>
      <c r="H11" s="541"/>
      <c r="I11" s="541"/>
      <c r="J11" s="541"/>
      <c r="K11" s="542"/>
      <c r="L11" s="567" t="s">
        <v>113</v>
      </c>
      <c r="M11" s="568"/>
      <c r="N11" s="568"/>
      <c r="O11" s="568"/>
      <c r="P11" s="568"/>
      <c r="Q11" s="569"/>
      <c r="R11" s="570" t="s">
        <v>114</v>
      </c>
      <c r="S11" s="571"/>
      <c r="T11" s="571"/>
      <c r="U11" s="571"/>
      <c r="V11" s="572"/>
      <c r="W11" s="507"/>
      <c r="X11" s="508"/>
      <c r="Y11" s="509"/>
      <c r="Z11" s="531" t="s">
        <v>115</v>
      </c>
      <c r="AA11" s="532"/>
      <c r="AB11" s="532"/>
      <c r="AC11" s="532"/>
      <c r="AD11" s="532"/>
      <c r="AE11" s="532"/>
      <c r="AF11" s="532"/>
      <c r="AG11" s="532"/>
      <c r="AH11" s="533"/>
      <c r="AI11" s="456">
        <v>47</v>
      </c>
      <c r="AJ11" s="457"/>
      <c r="AK11" s="457"/>
      <c r="AL11" s="457"/>
      <c r="AM11" s="457"/>
      <c r="AN11" s="457"/>
      <c r="AO11" s="457"/>
      <c r="AP11" s="458"/>
      <c r="AQ11" s="456">
        <v>8400</v>
      </c>
      <c r="AR11" s="457"/>
      <c r="AS11" s="457"/>
      <c r="AT11" s="457"/>
      <c r="AU11" s="457"/>
      <c r="AV11" s="457"/>
      <c r="AW11" s="457"/>
      <c r="AX11" s="457"/>
      <c r="AY11" s="459"/>
      <c r="AZ11" s="428" t="s">
        <v>116</v>
      </c>
      <c r="BA11" s="429"/>
      <c r="BB11" s="429"/>
      <c r="BC11" s="429"/>
      <c r="BD11" s="429"/>
      <c r="BE11" s="429"/>
      <c r="BF11" s="429"/>
      <c r="BG11" s="429"/>
      <c r="BH11" s="429"/>
      <c r="BI11" s="429"/>
      <c r="BJ11" s="429"/>
      <c r="BK11" s="429"/>
      <c r="BL11" s="429"/>
      <c r="BM11" s="430"/>
      <c r="BN11" s="431">
        <v>0</v>
      </c>
      <c r="BO11" s="432"/>
      <c r="BP11" s="432"/>
      <c r="BQ11" s="432"/>
      <c r="BR11" s="432"/>
      <c r="BS11" s="432"/>
      <c r="BT11" s="432"/>
      <c r="BU11" s="433"/>
      <c r="BV11" s="431">
        <v>0</v>
      </c>
      <c r="BW11" s="432"/>
      <c r="BX11" s="432"/>
      <c r="BY11" s="432"/>
      <c r="BZ11" s="432"/>
      <c r="CA11" s="432"/>
      <c r="CB11" s="432"/>
      <c r="CC11" s="433"/>
      <c r="CD11" s="478" t="s">
        <v>117</v>
      </c>
      <c r="CE11" s="479"/>
      <c r="CF11" s="479"/>
      <c r="CG11" s="479"/>
      <c r="CH11" s="479"/>
      <c r="CI11" s="479"/>
      <c r="CJ11" s="479"/>
      <c r="CK11" s="479"/>
      <c r="CL11" s="479"/>
      <c r="CM11" s="479"/>
      <c r="CN11" s="479"/>
      <c r="CO11" s="479"/>
      <c r="CP11" s="479"/>
      <c r="CQ11" s="479"/>
      <c r="CR11" s="479"/>
      <c r="CS11" s="480"/>
      <c r="CT11" s="481" t="s">
        <v>118</v>
      </c>
      <c r="CU11" s="482"/>
      <c r="CV11" s="482"/>
      <c r="CW11" s="482"/>
      <c r="CX11" s="482"/>
      <c r="CY11" s="482"/>
      <c r="CZ11" s="482"/>
      <c r="DA11" s="483"/>
      <c r="DB11" s="481" t="s">
        <v>118</v>
      </c>
      <c r="DC11" s="482"/>
      <c r="DD11" s="482"/>
      <c r="DE11" s="482"/>
      <c r="DF11" s="482"/>
      <c r="DG11" s="482"/>
      <c r="DH11" s="482"/>
      <c r="DI11" s="483"/>
      <c r="DJ11" s="158"/>
      <c r="DK11" s="158"/>
      <c r="DL11" s="158"/>
      <c r="DM11" s="158"/>
      <c r="DN11" s="158"/>
      <c r="DO11" s="158"/>
    </row>
    <row r="12" spans="1:119" ht="18.75" customHeight="1" x14ac:dyDescent="0.2">
      <c r="A12" s="159"/>
      <c r="B12" s="486" t="s">
        <v>119</v>
      </c>
      <c r="C12" s="487"/>
      <c r="D12" s="487"/>
      <c r="E12" s="487"/>
      <c r="F12" s="487"/>
      <c r="G12" s="487"/>
      <c r="H12" s="487"/>
      <c r="I12" s="487"/>
      <c r="J12" s="487"/>
      <c r="K12" s="488"/>
      <c r="L12" s="495" t="s">
        <v>120</v>
      </c>
      <c r="M12" s="496"/>
      <c r="N12" s="496"/>
      <c r="O12" s="496"/>
      <c r="P12" s="496"/>
      <c r="Q12" s="497"/>
      <c r="R12" s="498">
        <v>1369882</v>
      </c>
      <c r="S12" s="499"/>
      <c r="T12" s="499"/>
      <c r="U12" s="499"/>
      <c r="V12" s="500"/>
      <c r="W12" s="501" t="s">
        <v>121</v>
      </c>
      <c r="X12" s="502"/>
      <c r="Y12" s="503"/>
      <c r="Z12" s="510" t="s">
        <v>1</v>
      </c>
      <c r="AA12" s="511"/>
      <c r="AB12" s="511"/>
      <c r="AC12" s="511"/>
      <c r="AD12" s="511"/>
      <c r="AE12" s="511"/>
      <c r="AF12" s="511"/>
      <c r="AG12" s="511"/>
      <c r="AH12" s="512"/>
      <c r="AI12" s="516" t="s">
        <v>122</v>
      </c>
      <c r="AJ12" s="511"/>
      <c r="AK12" s="511"/>
      <c r="AL12" s="511"/>
      <c r="AM12" s="512"/>
      <c r="AN12" s="516" t="s">
        <v>123</v>
      </c>
      <c r="AO12" s="517"/>
      <c r="AP12" s="517"/>
      <c r="AQ12" s="517"/>
      <c r="AR12" s="517"/>
      <c r="AS12" s="518"/>
      <c r="AT12" s="525" t="s">
        <v>124</v>
      </c>
      <c r="AU12" s="526"/>
      <c r="AV12" s="526"/>
      <c r="AW12" s="526"/>
      <c r="AX12" s="526"/>
      <c r="AY12" s="527"/>
      <c r="AZ12" s="428" t="s">
        <v>125</v>
      </c>
      <c r="BA12" s="429"/>
      <c r="BB12" s="429"/>
      <c r="BC12" s="429"/>
      <c r="BD12" s="429"/>
      <c r="BE12" s="429"/>
      <c r="BF12" s="429"/>
      <c r="BG12" s="429"/>
      <c r="BH12" s="429"/>
      <c r="BI12" s="429"/>
      <c r="BJ12" s="429"/>
      <c r="BK12" s="429"/>
      <c r="BL12" s="429"/>
      <c r="BM12" s="430"/>
      <c r="BN12" s="431">
        <v>0</v>
      </c>
      <c r="BO12" s="432"/>
      <c r="BP12" s="432"/>
      <c r="BQ12" s="432"/>
      <c r="BR12" s="432"/>
      <c r="BS12" s="432"/>
      <c r="BT12" s="432"/>
      <c r="BU12" s="433"/>
      <c r="BV12" s="431">
        <v>0</v>
      </c>
      <c r="BW12" s="432"/>
      <c r="BX12" s="432"/>
      <c r="BY12" s="432"/>
      <c r="BZ12" s="432"/>
      <c r="CA12" s="432"/>
      <c r="CB12" s="432"/>
      <c r="CC12" s="433"/>
      <c r="CD12" s="478" t="s">
        <v>126</v>
      </c>
      <c r="CE12" s="479"/>
      <c r="CF12" s="479"/>
      <c r="CG12" s="479"/>
      <c r="CH12" s="479"/>
      <c r="CI12" s="479"/>
      <c r="CJ12" s="479"/>
      <c r="CK12" s="479"/>
      <c r="CL12" s="479"/>
      <c r="CM12" s="479"/>
      <c r="CN12" s="479"/>
      <c r="CO12" s="479"/>
      <c r="CP12" s="479"/>
      <c r="CQ12" s="479"/>
      <c r="CR12" s="479"/>
      <c r="CS12" s="480"/>
      <c r="CT12" s="481" t="s">
        <v>127</v>
      </c>
      <c r="CU12" s="482"/>
      <c r="CV12" s="482"/>
      <c r="CW12" s="482"/>
      <c r="CX12" s="482"/>
      <c r="CY12" s="482"/>
      <c r="CZ12" s="482"/>
      <c r="DA12" s="483"/>
      <c r="DB12" s="481" t="s">
        <v>118</v>
      </c>
      <c r="DC12" s="482"/>
      <c r="DD12" s="482"/>
      <c r="DE12" s="482"/>
      <c r="DF12" s="482"/>
      <c r="DG12" s="482"/>
      <c r="DH12" s="482"/>
      <c r="DI12" s="483"/>
      <c r="DJ12" s="158"/>
      <c r="DK12" s="158"/>
      <c r="DL12" s="158"/>
      <c r="DM12" s="158"/>
      <c r="DN12" s="158"/>
      <c r="DO12" s="158"/>
    </row>
    <row r="13" spans="1:119" ht="18.75" customHeight="1" thickBot="1" x14ac:dyDescent="0.25">
      <c r="A13" s="159"/>
      <c r="B13" s="489"/>
      <c r="C13" s="490"/>
      <c r="D13" s="490"/>
      <c r="E13" s="490"/>
      <c r="F13" s="490"/>
      <c r="G13" s="490"/>
      <c r="H13" s="490"/>
      <c r="I13" s="490"/>
      <c r="J13" s="490"/>
      <c r="K13" s="491"/>
      <c r="L13" s="166"/>
      <c r="M13" s="472" t="s">
        <v>128</v>
      </c>
      <c r="N13" s="473"/>
      <c r="O13" s="473"/>
      <c r="P13" s="473"/>
      <c r="Q13" s="474"/>
      <c r="R13" s="522">
        <v>1352180</v>
      </c>
      <c r="S13" s="523"/>
      <c r="T13" s="523"/>
      <c r="U13" s="523"/>
      <c r="V13" s="524"/>
      <c r="W13" s="504"/>
      <c r="X13" s="505"/>
      <c r="Y13" s="506"/>
      <c r="Z13" s="513"/>
      <c r="AA13" s="514"/>
      <c r="AB13" s="514"/>
      <c r="AC13" s="514"/>
      <c r="AD13" s="514"/>
      <c r="AE13" s="514"/>
      <c r="AF13" s="514"/>
      <c r="AG13" s="514"/>
      <c r="AH13" s="515"/>
      <c r="AI13" s="513"/>
      <c r="AJ13" s="514"/>
      <c r="AK13" s="514"/>
      <c r="AL13" s="514"/>
      <c r="AM13" s="515"/>
      <c r="AN13" s="519"/>
      <c r="AO13" s="520"/>
      <c r="AP13" s="520"/>
      <c r="AQ13" s="520"/>
      <c r="AR13" s="520"/>
      <c r="AS13" s="521"/>
      <c r="AT13" s="528"/>
      <c r="AU13" s="529"/>
      <c r="AV13" s="529"/>
      <c r="AW13" s="529"/>
      <c r="AX13" s="529"/>
      <c r="AY13" s="530"/>
      <c r="AZ13" s="439" t="s">
        <v>129</v>
      </c>
      <c r="BA13" s="440"/>
      <c r="BB13" s="440"/>
      <c r="BC13" s="440"/>
      <c r="BD13" s="440"/>
      <c r="BE13" s="440"/>
      <c r="BF13" s="440"/>
      <c r="BG13" s="440"/>
      <c r="BH13" s="440"/>
      <c r="BI13" s="440"/>
      <c r="BJ13" s="440"/>
      <c r="BK13" s="440"/>
      <c r="BL13" s="440"/>
      <c r="BM13" s="441"/>
      <c r="BN13" s="431">
        <v>6502878</v>
      </c>
      <c r="BO13" s="432"/>
      <c r="BP13" s="432"/>
      <c r="BQ13" s="432"/>
      <c r="BR13" s="432"/>
      <c r="BS13" s="432"/>
      <c r="BT13" s="432"/>
      <c r="BU13" s="433"/>
      <c r="BV13" s="431">
        <v>2424872</v>
      </c>
      <c r="BW13" s="432"/>
      <c r="BX13" s="432"/>
      <c r="BY13" s="432"/>
      <c r="BZ13" s="432"/>
      <c r="CA13" s="432"/>
      <c r="CB13" s="432"/>
      <c r="CC13" s="433"/>
      <c r="CD13" s="478" t="s">
        <v>130</v>
      </c>
      <c r="CE13" s="479"/>
      <c r="CF13" s="479"/>
      <c r="CG13" s="479"/>
      <c r="CH13" s="479"/>
      <c r="CI13" s="479"/>
      <c r="CJ13" s="479"/>
      <c r="CK13" s="479"/>
      <c r="CL13" s="479"/>
      <c r="CM13" s="479"/>
      <c r="CN13" s="479"/>
      <c r="CO13" s="479"/>
      <c r="CP13" s="479"/>
      <c r="CQ13" s="479"/>
      <c r="CR13" s="479"/>
      <c r="CS13" s="480"/>
      <c r="CT13" s="410">
        <v>10</v>
      </c>
      <c r="CU13" s="411"/>
      <c r="CV13" s="411"/>
      <c r="CW13" s="411"/>
      <c r="CX13" s="411"/>
      <c r="CY13" s="411"/>
      <c r="CZ13" s="411"/>
      <c r="DA13" s="412"/>
      <c r="DB13" s="410">
        <v>11.8</v>
      </c>
      <c r="DC13" s="411"/>
      <c r="DD13" s="411"/>
      <c r="DE13" s="411"/>
      <c r="DF13" s="411"/>
      <c r="DG13" s="411"/>
      <c r="DH13" s="411"/>
      <c r="DI13" s="412"/>
      <c r="DJ13" s="158"/>
      <c r="DK13" s="158"/>
      <c r="DL13" s="158"/>
      <c r="DM13" s="158"/>
      <c r="DN13" s="158"/>
      <c r="DO13" s="158"/>
    </row>
    <row r="14" spans="1:119" ht="18.75" customHeight="1" thickBot="1" x14ac:dyDescent="0.25">
      <c r="A14" s="159"/>
      <c r="B14" s="489"/>
      <c r="C14" s="490"/>
      <c r="D14" s="490"/>
      <c r="E14" s="490"/>
      <c r="F14" s="490"/>
      <c r="G14" s="490"/>
      <c r="H14" s="490"/>
      <c r="I14" s="490"/>
      <c r="J14" s="490"/>
      <c r="K14" s="491"/>
      <c r="L14" s="466" t="s">
        <v>131</v>
      </c>
      <c r="M14" s="484"/>
      <c r="N14" s="484"/>
      <c r="O14" s="484"/>
      <c r="P14" s="484"/>
      <c r="Q14" s="485"/>
      <c r="R14" s="475">
        <v>1383079</v>
      </c>
      <c r="S14" s="476"/>
      <c r="T14" s="476"/>
      <c r="U14" s="476"/>
      <c r="V14" s="477"/>
      <c r="W14" s="504"/>
      <c r="X14" s="505"/>
      <c r="Y14" s="506"/>
      <c r="Z14" s="453" t="s">
        <v>132</v>
      </c>
      <c r="AA14" s="454"/>
      <c r="AB14" s="454"/>
      <c r="AC14" s="454"/>
      <c r="AD14" s="454"/>
      <c r="AE14" s="454"/>
      <c r="AF14" s="454"/>
      <c r="AG14" s="454"/>
      <c r="AH14" s="455"/>
      <c r="AI14" s="456">
        <v>4719</v>
      </c>
      <c r="AJ14" s="457"/>
      <c r="AK14" s="457"/>
      <c r="AL14" s="457"/>
      <c r="AM14" s="458"/>
      <c r="AN14" s="456">
        <v>15549105</v>
      </c>
      <c r="AO14" s="457"/>
      <c r="AP14" s="457"/>
      <c r="AQ14" s="457"/>
      <c r="AR14" s="457"/>
      <c r="AS14" s="458"/>
      <c r="AT14" s="456">
        <v>3295</v>
      </c>
      <c r="AU14" s="457"/>
      <c r="AV14" s="457"/>
      <c r="AW14" s="457"/>
      <c r="AX14" s="457"/>
      <c r="AY14" s="459"/>
      <c r="AZ14" s="422" t="s">
        <v>133</v>
      </c>
      <c r="BA14" s="423"/>
      <c r="BB14" s="423"/>
      <c r="BC14" s="423"/>
      <c r="BD14" s="423"/>
      <c r="BE14" s="423"/>
      <c r="BF14" s="423"/>
      <c r="BG14" s="423"/>
      <c r="BH14" s="423"/>
      <c r="BI14" s="423"/>
      <c r="BJ14" s="423"/>
      <c r="BK14" s="423"/>
      <c r="BL14" s="423"/>
      <c r="BM14" s="424"/>
      <c r="BN14" s="425">
        <v>143045263</v>
      </c>
      <c r="BO14" s="426"/>
      <c r="BP14" s="426"/>
      <c r="BQ14" s="426"/>
      <c r="BR14" s="426"/>
      <c r="BS14" s="426"/>
      <c r="BT14" s="426"/>
      <c r="BU14" s="427"/>
      <c r="BV14" s="425">
        <v>140639262</v>
      </c>
      <c r="BW14" s="426"/>
      <c r="BX14" s="426"/>
      <c r="BY14" s="426"/>
      <c r="BZ14" s="426"/>
      <c r="CA14" s="426"/>
      <c r="CB14" s="426"/>
      <c r="CC14" s="427"/>
      <c r="CD14" s="402" t="s">
        <v>134</v>
      </c>
      <c r="CE14" s="403"/>
      <c r="CF14" s="403"/>
      <c r="CG14" s="403"/>
      <c r="CH14" s="403"/>
      <c r="CI14" s="403"/>
      <c r="CJ14" s="403"/>
      <c r="CK14" s="403"/>
      <c r="CL14" s="403"/>
      <c r="CM14" s="403"/>
      <c r="CN14" s="403"/>
      <c r="CO14" s="403"/>
      <c r="CP14" s="403"/>
      <c r="CQ14" s="403"/>
      <c r="CR14" s="403"/>
      <c r="CS14" s="404"/>
      <c r="CT14" s="436">
        <v>206.7</v>
      </c>
      <c r="CU14" s="437"/>
      <c r="CV14" s="437"/>
      <c r="CW14" s="437"/>
      <c r="CX14" s="437"/>
      <c r="CY14" s="437"/>
      <c r="CZ14" s="437"/>
      <c r="DA14" s="438"/>
      <c r="DB14" s="436">
        <v>206.2</v>
      </c>
      <c r="DC14" s="437"/>
      <c r="DD14" s="437"/>
      <c r="DE14" s="437"/>
      <c r="DF14" s="437"/>
      <c r="DG14" s="437"/>
      <c r="DH14" s="437"/>
      <c r="DI14" s="438"/>
      <c r="DJ14" s="158"/>
      <c r="DK14" s="158"/>
      <c r="DL14" s="158"/>
      <c r="DM14" s="158"/>
      <c r="DN14" s="158"/>
      <c r="DO14" s="158"/>
    </row>
    <row r="15" spans="1:119" ht="18.75" customHeight="1" x14ac:dyDescent="0.2">
      <c r="A15" s="159"/>
      <c r="B15" s="489"/>
      <c r="C15" s="490"/>
      <c r="D15" s="490"/>
      <c r="E15" s="490"/>
      <c r="F15" s="490"/>
      <c r="G15" s="490"/>
      <c r="H15" s="490"/>
      <c r="I15" s="490"/>
      <c r="J15" s="490"/>
      <c r="K15" s="491"/>
      <c r="L15" s="166"/>
      <c r="M15" s="472" t="s">
        <v>135</v>
      </c>
      <c r="N15" s="473"/>
      <c r="O15" s="473"/>
      <c r="P15" s="473"/>
      <c r="Q15" s="474"/>
      <c r="R15" s="475">
        <v>1366822</v>
      </c>
      <c r="S15" s="476"/>
      <c r="T15" s="476"/>
      <c r="U15" s="476"/>
      <c r="V15" s="477"/>
      <c r="W15" s="504"/>
      <c r="X15" s="505"/>
      <c r="Y15" s="506"/>
      <c r="Z15" s="453" t="s">
        <v>136</v>
      </c>
      <c r="AA15" s="454"/>
      <c r="AB15" s="454"/>
      <c r="AC15" s="454"/>
      <c r="AD15" s="454"/>
      <c r="AE15" s="454"/>
      <c r="AF15" s="454"/>
      <c r="AG15" s="454"/>
      <c r="AH15" s="455"/>
      <c r="AI15" s="456" t="s">
        <v>137</v>
      </c>
      <c r="AJ15" s="457"/>
      <c r="AK15" s="457"/>
      <c r="AL15" s="457"/>
      <c r="AM15" s="458"/>
      <c r="AN15" s="456" t="s">
        <v>118</v>
      </c>
      <c r="AO15" s="457"/>
      <c r="AP15" s="457"/>
      <c r="AQ15" s="457"/>
      <c r="AR15" s="457"/>
      <c r="AS15" s="458"/>
      <c r="AT15" s="456" t="s">
        <v>118</v>
      </c>
      <c r="AU15" s="457"/>
      <c r="AV15" s="457"/>
      <c r="AW15" s="457"/>
      <c r="AX15" s="457"/>
      <c r="AY15" s="459"/>
      <c r="AZ15" s="428" t="s">
        <v>138</v>
      </c>
      <c r="BA15" s="429"/>
      <c r="BB15" s="429"/>
      <c r="BC15" s="429"/>
      <c r="BD15" s="429"/>
      <c r="BE15" s="429"/>
      <c r="BF15" s="429"/>
      <c r="BG15" s="429"/>
      <c r="BH15" s="429"/>
      <c r="BI15" s="429"/>
      <c r="BJ15" s="429"/>
      <c r="BK15" s="429"/>
      <c r="BL15" s="429"/>
      <c r="BM15" s="430"/>
      <c r="BN15" s="431">
        <v>310758709</v>
      </c>
      <c r="BO15" s="432"/>
      <c r="BP15" s="432"/>
      <c r="BQ15" s="432"/>
      <c r="BR15" s="432"/>
      <c r="BS15" s="432"/>
      <c r="BT15" s="432"/>
      <c r="BU15" s="433"/>
      <c r="BV15" s="431">
        <v>306593472</v>
      </c>
      <c r="BW15" s="432"/>
      <c r="BX15" s="432"/>
      <c r="BY15" s="432"/>
      <c r="BZ15" s="432"/>
      <c r="CA15" s="432"/>
      <c r="CB15" s="432"/>
      <c r="CC15" s="433"/>
      <c r="CD15" s="469" t="s">
        <v>139</v>
      </c>
      <c r="CE15" s="470"/>
      <c r="CF15" s="470"/>
      <c r="CG15" s="470"/>
      <c r="CH15" s="470"/>
      <c r="CI15" s="470"/>
      <c r="CJ15" s="470"/>
      <c r="CK15" s="470"/>
      <c r="CL15" s="470"/>
      <c r="CM15" s="470"/>
      <c r="CN15" s="470"/>
      <c r="CO15" s="470"/>
      <c r="CP15" s="470"/>
      <c r="CQ15" s="470"/>
      <c r="CR15" s="470"/>
      <c r="CS15" s="471"/>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2">
      <c r="A16" s="159"/>
      <c r="B16" s="489"/>
      <c r="C16" s="490"/>
      <c r="D16" s="490"/>
      <c r="E16" s="490"/>
      <c r="F16" s="490"/>
      <c r="G16" s="490"/>
      <c r="H16" s="490"/>
      <c r="I16" s="490"/>
      <c r="J16" s="490"/>
      <c r="K16" s="491"/>
      <c r="L16" s="466" t="s">
        <v>140</v>
      </c>
      <c r="M16" s="467"/>
      <c r="N16" s="467"/>
      <c r="O16" s="467"/>
      <c r="P16" s="467"/>
      <c r="Q16" s="468"/>
      <c r="R16" s="463" t="s">
        <v>141</v>
      </c>
      <c r="S16" s="464"/>
      <c r="T16" s="464"/>
      <c r="U16" s="464"/>
      <c r="V16" s="465"/>
      <c r="W16" s="504"/>
      <c r="X16" s="505"/>
      <c r="Y16" s="506"/>
      <c r="Z16" s="453" t="s">
        <v>142</v>
      </c>
      <c r="AA16" s="454"/>
      <c r="AB16" s="454"/>
      <c r="AC16" s="454"/>
      <c r="AD16" s="454"/>
      <c r="AE16" s="454"/>
      <c r="AF16" s="454"/>
      <c r="AG16" s="454"/>
      <c r="AH16" s="455"/>
      <c r="AI16" s="456">
        <v>2</v>
      </c>
      <c r="AJ16" s="457"/>
      <c r="AK16" s="457"/>
      <c r="AL16" s="457"/>
      <c r="AM16" s="458"/>
      <c r="AN16" s="456" t="s">
        <v>143</v>
      </c>
      <c r="AO16" s="457"/>
      <c r="AP16" s="457"/>
      <c r="AQ16" s="457"/>
      <c r="AR16" s="457"/>
      <c r="AS16" s="458"/>
      <c r="AT16" s="456" t="s">
        <v>144</v>
      </c>
      <c r="AU16" s="457"/>
      <c r="AV16" s="457"/>
      <c r="AW16" s="457"/>
      <c r="AX16" s="457"/>
      <c r="AY16" s="459"/>
      <c r="AZ16" s="428" t="s">
        <v>145</v>
      </c>
      <c r="BA16" s="429"/>
      <c r="BB16" s="429"/>
      <c r="BC16" s="429"/>
      <c r="BD16" s="429"/>
      <c r="BE16" s="429"/>
      <c r="BF16" s="429"/>
      <c r="BG16" s="429"/>
      <c r="BH16" s="429"/>
      <c r="BI16" s="429"/>
      <c r="BJ16" s="429"/>
      <c r="BK16" s="429"/>
      <c r="BL16" s="429"/>
      <c r="BM16" s="430"/>
      <c r="BN16" s="431">
        <v>179026917</v>
      </c>
      <c r="BO16" s="432"/>
      <c r="BP16" s="432"/>
      <c r="BQ16" s="432"/>
      <c r="BR16" s="432"/>
      <c r="BS16" s="432"/>
      <c r="BT16" s="432"/>
      <c r="BU16" s="433"/>
      <c r="BV16" s="431">
        <v>176152702</v>
      </c>
      <c r="BW16" s="432"/>
      <c r="BX16" s="432"/>
      <c r="BY16" s="432"/>
      <c r="BZ16" s="432"/>
      <c r="CA16" s="432"/>
      <c r="CB16" s="432"/>
      <c r="CC16" s="433"/>
      <c r="CD16" s="170"/>
      <c r="CE16" s="408"/>
      <c r="CF16" s="408"/>
      <c r="CG16" s="408"/>
      <c r="CH16" s="408"/>
      <c r="CI16" s="408"/>
      <c r="CJ16" s="408"/>
      <c r="CK16" s="408"/>
      <c r="CL16" s="408"/>
      <c r="CM16" s="408"/>
      <c r="CN16" s="408"/>
      <c r="CO16" s="408"/>
      <c r="CP16" s="408"/>
      <c r="CQ16" s="408"/>
      <c r="CR16" s="408"/>
      <c r="CS16" s="409"/>
      <c r="CT16" s="410"/>
      <c r="CU16" s="411"/>
      <c r="CV16" s="411"/>
      <c r="CW16" s="411"/>
      <c r="CX16" s="411"/>
      <c r="CY16" s="411"/>
      <c r="CZ16" s="411"/>
      <c r="DA16" s="412"/>
      <c r="DB16" s="410"/>
      <c r="DC16" s="411"/>
      <c r="DD16" s="411"/>
      <c r="DE16" s="411"/>
      <c r="DF16" s="411"/>
      <c r="DG16" s="411"/>
      <c r="DH16" s="411"/>
      <c r="DI16" s="412"/>
      <c r="DJ16" s="158"/>
      <c r="DK16" s="158"/>
      <c r="DL16" s="158"/>
      <c r="DM16" s="158"/>
      <c r="DN16" s="158"/>
      <c r="DO16" s="158"/>
    </row>
    <row r="17" spans="1:119" ht="18.75" customHeight="1" thickBot="1" x14ac:dyDescent="0.25">
      <c r="A17" s="159"/>
      <c r="B17" s="492"/>
      <c r="C17" s="493"/>
      <c r="D17" s="493"/>
      <c r="E17" s="493"/>
      <c r="F17" s="493"/>
      <c r="G17" s="493"/>
      <c r="H17" s="493"/>
      <c r="I17" s="493"/>
      <c r="J17" s="493"/>
      <c r="K17" s="494"/>
      <c r="L17" s="171"/>
      <c r="M17" s="460" t="s">
        <v>146</v>
      </c>
      <c r="N17" s="461"/>
      <c r="O17" s="461"/>
      <c r="P17" s="461"/>
      <c r="Q17" s="462"/>
      <c r="R17" s="463" t="s">
        <v>147</v>
      </c>
      <c r="S17" s="464"/>
      <c r="T17" s="464"/>
      <c r="U17" s="464"/>
      <c r="V17" s="465"/>
      <c r="W17" s="504"/>
      <c r="X17" s="505"/>
      <c r="Y17" s="506"/>
      <c r="Z17" s="453" t="s">
        <v>148</v>
      </c>
      <c r="AA17" s="454"/>
      <c r="AB17" s="454"/>
      <c r="AC17" s="454"/>
      <c r="AD17" s="454"/>
      <c r="AE17" s="454"/>
      <c r="AF17" s="454"/>
      <c r="AG17" s="454"/>
      <c r="AH17" s="455"/>
      <c r="AI17" s="456">
        <v>3161</v>
      </c>
      <c r="AJ17" s="457"/>
      <c r="AK17" s="457"/>
      <c r="AL17" s="457"/>
      <c r="AM17" s="458"/>
      <c r="AN17" s="456">
        <v>10172098</v>
      </c>
      <c r="AO17" s="457"/>
      <c r="AP17" s="457"/>
      <c r="AQ17" s="457"/>
      <c r="AR17" s="457"/>
      <c r="AS17" s="458"/>
      <c r="AT17" s="456">
        <v>3218</v>
      </c>
      <c r="AU17" s="457"/>
      <c r="AV17" s="457"/>
      <c r="AW17" s="457"/>
      <c r="AX17" s="457"/>
      <c r="AY17" s="459"/>
      <c r="AZ17" s="428" t="s">
        <v>149</v>
      </c>
      <c r="BA17" s="429"/>
      <c r="BB17" s="429"/>
      <c r="BC17" s="429"/>
      <c r="BD17" s="429"/>
      <c r="BE17" s="429"/>
      <c r="BF17" s="429"/>
      <c r="BG17" s="429"/>
      <c r="BH17" s="429"/>
      <c r="BI17" s="429"/>
      <c r="BJ17" s="429"/>
      <c r="BK17" s="429"/>
      <c r="BL17" s="429"/>
      <c r="BM17" s="430"/>
      <c r="BN17" s="431">
        <v>343568226</v>
      </c>
      <c r="BO17" s="432"/>
      <c r="BP17" s="432"/>
      <c r="BQ17" s="432"/>
      <c r="BR17" s="432"/>
      <c r="BS17" s="432"/>
      <c r="BT17" s="432"/>
      <c r="BU17" s="433"/>
      <c r="BV17" s="431">
        <v>343917379</v>
      </c>
      <c r="BW17" s="432"/>
      <c r="BX17" s="432"/>
      <c r="BY17" s="432"/>
      <c r="BZ17" s="432"/>
      <c r="CA17" s="432"/>
      <c r="CB17" s="432"/>
      <c r="CC17" s="433"/>
      <c r="CD17" s="170"/>
      <c r="CE17" s="408"/>
      <c r="CF17" s="408"/>
      <c r="CG17" s="408"/>
      <c r="CH17" s="408"/>
      <c r="CI17" s="408"/>
      <c r="CJ17" s="408"/>
      <c r="CK17" s="408"/>
      <c r="CL17" s="408"/>
      <c r="CM17" s="408"/>
      <c r="CN17" s="408"/>
      <c r="CO17" s="408"/>
      <c r="CP17" s="408"/>
      <c r="CQ17" s="408"/>
      <c r="CR17" s="408"/>
      <c r="CS17" s="409"/>
      <c r="CT17" s="410"/>
      <c r="CU17" s="411"/>
      <c r="CV17" s="411"/>
      <c r="CW17" s="411"/>
      <c r="CX17" s="411"/>
      <c r="CY17" s="411"/>
      <c r="CZ17" s="411"/>
      <c r="DA17" s="412"/>
      <c r="DB17" s="410"/>
      <c r="DC17" s="411"/>
      <c r="DD17" s="411"/>
      <c r="DE17" s="411"/>
      <c r="DF17" s="411"/>
      <c r="DG17" s="411"/>
      <c r="DH17" s="411"/>
      <c r="DI17" s="412"/>
      <c r="DJ17" s="158"/>
      <c r="DK17" s="158"/>
      <c r="DL17" s="158"/>
      <c r="DM17" s="158"/>
      <c r="DN17" s="158"/>
      <c r="DO17" s="158"/>
    </row>
    <row r="18" spans="1:119" ht="18.75" customHeight="1" thickBot="1" x14ac:dyDescent="0.25">
      <c r="A18" s="159"/>
      <c r="B18" s="448" t="s">
        <v>150</v>
      </c>
      <c r="C18" s="449"/>
      <c r="D18" s="449"/>
      <c r="E18" s="449"/>
      <c r="F18" s="449"/>
      <c r="G18" s="449"/>
      <c r="H18" s="449"/>
      <c r="I18" s="449"/>
      <c r="J18" s="449"/>
      <c r="K18" s="450"/>
      <c r="L18" s="451">
        <v>6113</v>
      </c>
      <c r="M18" s="452"/>
      <c r="N18" s="452"/>
      <c r="O18" s="452"/>
      <c r="P18" s="452"/>
      <c r="Q18" s="452"/>
      <c r="R18" s="452"/>
      <c r="S18" s="452"/>
      <c r="T18" s="452"/>
      <c r="U18" s="452"/>
      <c r="V18" s="452"/>
      <c r="W18" s="504"/>
      <c r="X18" s="505"/>
      <c r="Y18" s="506"/>
      <c r="Z18" s="453" t="s">
        <v>151</v>
      </c>
      <c r="AA18" s="454"/>
      <c r="AB18" s="454"/>
      <c r="AC18" s="454"/>
      <c r="AD18" s="454"/>
      <c r="AE18" s="454"/>
      <c r="AF18" s="454"/>
      <c r="AG18" s="454"/>
      <c r="AH18" s="455"/>
      <c r="AI18" s="456">
        <v>10412</v>
      </c>
      <c r="AJ18" s="457"/>
      <c r="AK18" s="457"/>
      <c r="AL18" s="457"/>
      <c r="AM18" s="458"/>
      <c r="AN18" s="456">
        <v>38722007</v>
      </c>
      <c r="AO18" s="457"/>
      <c r="AP18" s="457"/>
      <c r="AQ18" s="457"/>
      <c r="AR18" s="457"/>
      <c r="AS18" s="458"/>
      <c r="AT18" s="456">
        <v>3719</v>
      </c>
      <c r="AU18" s="457"/>
      <c r="AV18" s="457"/>
      <c r="AW18" s="457"/>
      <c r="AX18" s="457"/>
      <c r="AY18" s="459"/>
      <c r="AZ18" s="439" t="s">
        <v>152</v>
      </c>
      <c r="BA18" s="440"/>
      <c r="BB18" s="440"/>
      <c r="BC18" s="440"/>
      <c r="BD18" s="440"/>
      <c r="BE18" s="440"/>
      <c r="BF18" s="440"/>
      <c r="BG18" s="440"/>
      <c r="BH18" s="440"/>
      <c r="BI18" s="440"/>
      <c r="BJ18" s="440"/>
      <c r="BK18" s="440"/>
      <c r="BL18" s="440"/>
      <c r="BM18" s="441"/>
      <c r="BN18" s="405">
        <v>429978306</v>
      </c>
      <c r="BO18" s="406"/>
      <c r="BP18" s="406"/>
      <c r="BQ18" s="406"/>
      <c r="BR18" s="406"/>
      <c r="BS18" s="406"/>
      <c r="BT18" s="406"/>
      <c r="BU18" s="407"/>
      <c r="BV18" s="405">
        <v>435939420</v>
      </c>
      <c r="BW18" s="406"/>
      <c r="BX18" s="406"/>
      <c r="BY18" s="406"/>
      <c r="BZ18" s="406"/>
      <c r="CA18" s="406"/>
      <c r="CB18" s="406"/>
      <c r="CC18" s="407"/>
      <c r="CD18" s="170"/>
      <c r="CE18" s="408"/>
      <c r="CF18" s="408"/>
      <c r="CG18" s="408"/>
      <c r="CH18" s="408"/>
      <c r="CI18" s="408"/>
      <c r="CJ18" s="408"/>
      <c r="CK18" s="408"/>
      <c r="CL18" s="408"/>
      <c r="CM18" s="408"/>
      <c r="CN18" s="408"/>
      <c r="CO18" s="408"/>
      <c r="CP18" s="408"/>
      <c r="CQ18" s="408"/>
      <c r="CR18" s="408"/>
      <c r="CS18" s="409"/>
      <c r="CT18" s="410"/>
      <c r="CU18" s="411"/>
      <c r="CV18" s="411"/>
      <c r="CW18" s="411"/>
      <c r="CX18" s="411"/>
      <c r="CY18" s="411"/>
      <c r="CZ18" s="411"/>
      <c r="DA18" s="412"/>
      <c r="DB18" s="410"/>
      <c r="DC18" s="411"/>
      <c r="DD18" s="411"/>
      <c r="DE18" s="411"/>
      <c r="DF18" s="411"/>
      <c r="DG18" s="411"/>
      <c r="DH18" s="411"/>
      <c r="DI18" s="412"/>
      <c r="DJ18" s="158"/>
      <c r="DK18" s="158"/>
      <c r="DL18" s="158"/>
      <c r="DM18" s="158"/>
      <c r="DN18" s="158"/>
      <c r="DO18" s="158"/>
    </row>
    <row r="19" spans="1:119" ht="18.75" customHeight="1" thickBot="1" x14ac:dyDescent="0.25">
      <c r="A19" s="159"/>
      <c r="B19" s="448" t="s">
        <v>153</v>
      </c>
      <c r="C19" s="449"/>
      <c r="D19" s="449"/>
      <c r="E19" s="449"/>
      <c r="F19" s="449"/>
      <c r="G19" s="449"/>
      <c r="H19" s="449"/>
      <c r="I19" s="449"/>
      <c r="J19" s="449"/>
      <c r="K19" s="450"/>
      <c r="L19" s="451">
        <v>224</v>
      </c>
      <c r="M19" s="452"/>
      <c r="N19" s="452"/>
      <c r="O19" s="452"/>
      <c r="P19" s="452"/>
      <c r="Q19" s="452"/>
      <c r="R19" s="452"/>
      <c r="S19" s="452"/>
      <c r="T19" s="452"/>
      <c r="U19" s="452"/>
      <c r="V19" s="452"/>
      <c r="W19" s="504"/>
      <c r="X19" s="505"/>
      <c r="Y19" s="506"/>
      <c r="Z19" s="453" t="s">
        <v>154</v>
      </c>
      <c r="AA19" s="454"/>
      <c r="AB19" s="454"/>
      <c r="AC19" s="454"/>
      <c r="AD19" s="454"/>
      <c r="AE19" s="454"/>
      <c r="AF19" s="454"/>
      <c r="AG19" s="454"/>
      <c r="AH19" s="455"/>
      <c r="AI19" s="456" t="s">
        <v>137</v>
      </c>
      <c r="AJ19" s="457"/>
      <c r="AK19" s="457"/>
      <c r="AL19" s="457"/>
      <c r="AM19" s="458"/>
      <c r="AN19" s="456" t="s">
        <v>137</v>
      </c>
      <c r="AO19" s="457"/>
      <c r="AP19" s="457"/>
      <c r="AQ19" s="457"/>
      <c r="AR19" s="457"/>
      <c r="AS19" s="458"/>
      <c r="AT19" s="456" t="s">
        <v>155</v>
      </c>
      <c r="AU19" s="457"/>
      <c r="AV19" s="457"/>
      <c r="AW19" s="457"/>
      <c r="AX19" s="457"/>
      <c r="AY19" s="459"/>
      <c r="AZ19" s="422" t="s">
        <v>156</v>
      </c>
      <c r="BA19" s="423"/>
      <c r="BB19" s="423"/>
      <c r="BC19" s="423"/>
      <c r="BD19" s="423"/>
      <c r="BE19" s="423"/>
      <c r="BF19" s="423"/>
      <c r="BG19" s="423"/>
      <c r="BH19" s="423"/>
      <c r="BI19" s="423"/>
      <c r="BJ19" s="423"/>
      <c r="BK19" s="423"/>
      <c r="BL19" s="423"/>
      <c r="BM19" s="424"/>
      <c r="BN19" s="425">
        <v>1226633573</v>
      </c>
      <c r="BO19" s="426"/>
      <c r="BP19" s="426"/>
      <c r="BQ19" s="426"/>
      <c r="BR19" s="426"/>
      <c r="BS19" s="426"/>
      <c r="BT19" s="426"/>
      <c r="BU19" s="427"/>
      <c r="BV19" s="425">
        <v>1233386765</v>
      </c>
      <c r="BW19" s="426"/>
      <c r="BX19" s="426"/>
      <c r="BY19" s="426"/>
      <c r="BZ19" s="426"/>
      <c r="CA19" s="426"/>
      <c r="CB19" s="426"/>
      <c r="CC19" s="427"/>
      <c r="CD19" s="170"/>
      <c r="CE19" s="408"/>
      <c r="CF19" s="408"/>
      <c r="CG19" s="408"/>
      <c r="CH19" s="408"/>
      <c r="CI19" s="408"/>
      <c r="CJ19" s="408"/>
      <c r="CK19" s="408"/>
      <c r="CL19" s="408"/>
      <c r="CM19" s="408"/>
      <c r="CN19" s="408"/>
      <c r="CO19" s="408"/>
      <c r="CP19" s="408"/>
      <c r="CQ19" s="408"/>
      <c r="CR19" s="408"/>
      <c r="CS19" s="409"/>
      <c r="CT19" s="410"/>
      <c r="CU19" s="411"/>
      <c r="CV19" s="411"/>
      <c r="CW19" s="411"/>
      <c r="CX19" s="411"/>
      <c r="CY19" s="411"/>
      <c r="CZ19" s="411"/>
      <c r="DA19" s="412"/>
      <c r="DB19" s="410"/>
      <c r="DC19" s="411"/>
      <c r="DD19" s="411"/>
      <c r="DE19" s="411"/>
      <c r="DF19" s="411"/>
      <c r="DG19" s="411"/>
      <c r="DH19" s="411"/>
      <c r="DI19" s="412"/>
      <c r="DJ19" s="158"/>
      <c r="DK19" s="158"/>
      <c r="DL19" s="158"/>
      <c r="DM19" s="158"/>
      <c r="DN19" s="158"/>
      <c r="DO19" s="158"/>
    </row>
    <row r="20" spans="1:119" ht="18.75" customHeight="1" thickBot="1" x14ac:dyDescent="0.25">
      <c r="A20" s="159"/>
      <c r="B20" s="448" t="s">
        <v>157</v>
      </c>
      <c r="C20" s="449"/>
      <c r="D20" s="449"/>
      <c r="E20" s="449"/>
      <c r="F20" s="449"/>
      <c r="G20" s="449"/>
      <c r="H20" s="449"/>
      <c r="I20" s="449"/>
      <c r="J20" s="449"/>
      <c r="K20" s="450"/>
      <c r="L20" s="451">
        <v>598834</v>
      </c>
      <c r="M20" s="452"/>
      <c r="N20" s="452"/>
      <c r="O20" s="452"/>
      <c r="P20" s="452"/>
      <c r="Q20" s="452"/>
      <c r="R20" s="452"/>
      <c r="S20" s="452"/>
      <c r="T20" s="452"/>
      <c r="U20" s="452"/>
      <c r="V20" s="452"/>
      <c r="W20" s="507"/>
      <c r="X20" s="508"/>
      <c r="Y20" s="509"/>
      <c r="Z20" s="453" t="s">
        <v>158</v>
      </c>
      <c r="AA20" s="454"/>
      <c r="AB20" s="454"/>
      <c r="AC20" s="454"/>
      <c r="AD20" s="454"/>
      <c r="AE20" s="454"/>
      <c r="AF20" s="454"/>
      <c r="AG20" s="454"/>
      <c r="AH20" s="455"/>
      <c r="AI20" s="456">
        <v>18292</v>
      </c>
      <c r="AJ20" s="457"/>
      <c r="AK20" s="457"/>
      <c r="AL20" s="457"/>
      <c r="AM20" s="458"/>
      <c r="AN20" s="456">
        <v>64443210</v>
      </c>
      <c r="AO20" s="457"/>
      <c r="AP20" s="457"/>
      <c r="AQ20" s="457"/>
      <c r="AR20" s="457"/>
      <c r="AS20" s="458"/>
      <c r="AT20" s="456">
        <v>3523</v>
      </c>
      <c r="AU20" s="457"/>
      <c r="AV20" s="457"/>
      <c r="AW20" s="457"/>
      <c r="AX20" s="457"/>
      <c r="AY20" s="459"/>
      <c r="AZ20" s="439" t="s">
        <v>159</v>
      </c>
      <c r="BA20" s="440"/>
      <c r="BB20" s="440"/>
      <c r="BC20" s="440"/>
      <c r="BD20" s="440"/>
      <c r="BE20" s="440"/>
      <c r="BF20" s="440"/>
      <c r="BG20" s="440"/>
      <c r="BH20" s="440"/>
      <c r="BI20" s="440"/>
      <c r="BJ20" s="440"/>
      <c r="BK20" s="440"/>
      <c r="BL20" s="440"/>
      <c r="BM20" s="441"/>
      <c r="BN20" s="405">
        <v>327712508</v>
      </c>
      <c r="BO20" s="406"/>
      <c r="BP20" s="406"/>
      <c r="BQ20" s="406"/>
      <c r="BR20" s="406"/>
      <c r="BS20" s="406"/>
      <c r="BT20" s="406"/>
      <c r="BU20" s="407"/>
      <c r="BV20" s="405">
        <v>352871612</v>
      </c>
      <c r="BW20" s="406"/>
      <c r="BX20" s="406"/>
      <c r="BY20" s="406"/>
      <c r="BZ20" s="406"/>
      <c r="CA20" s="406"/>
      <c r="CB20" s="406"/>
      <c r="CC20" s="407"/>
      <c r="CD20" s="170"/>
      <c r="CE20" s="408"/>
      <c r="CF20" s="408"/>
      <c r="CG20" s="408"/>
      <c r="CH20" s="408"/>
      <c r="CI20" s="408"/>
      <c r="CJ20" s="408"/>
      <c r="CK20" s="408"/>
      <c r="CL20" s="408"/>
      <c r="CM20" s="408"/>
      <c r="CN20" s="408"/>
      <c r="CO20" s="408"/>
      <c r="CP20" s="408"/>
      <c r="CQ20" s="408"/>
      <c r="CR20" s="408"/>
      <c r="CS20" s="409"/>
      <c r="CT20" s="410"/>
      <c r="CU20" s="411"/>
      <c r="CV20" s="411"/>
      <c r="CW20" s="411"/>
      <c r="CX20" s="411"/>
      <c r="CY20" s="411"/>
      <c r="CZ20" s="411"/>
      <c r="DA20" s="412"/>
      <c r="DB20" s="410"/>
      <c r="DC20" s="411"/>
      <c r="DD20" s="411"/>
      <c r="DE20" s="411"/>
      <c r="DF20" s="411"/>
      <c r="DG20" s="411"/>
      <c r="DH20" s="411"/>
      <c r="DI20" s="412"/>
      <c r="DJ20" s="158"/>
      <c r="DK20" s="158"/>
      <c r="DL20" s="158"/>
      <c r="DM20" s="158"/>
      <c r="DN20" s="158"/>
      <c r="DO20" s="158"/>
    </row>
    <row r="21" spans="1:119" ht="18.75" customHeight="1" thickBot="1" x14ac:dyDescent="0.25">
      <c r="A21" s="159"/>
      <c r="B21" s="172"/>
      <c r="C21" s="173"/>
      <c r="D21" s="173"/>
      <c r="E21" s="173"/>
      <c r="F21" s="173"/>
      <c r="G21" s="173"/>
      <c r="H21" s="173"/>
      <c r="I21" s="173"/>
      <c r="J21" s="173"/>
      <c r="K21" s="173"/>
      <c r="L21" s="173"/>
      <c r="M21" s="173"/>
      <c r="N21" s="173"/>
      <c r="O21" s="173"/>
      <c r="P21" s="173"/>
      <c r="Q21" s="173"/>
      <c r="R21" s="173"/>
      <c r="S21" s="173"/>
      <c r="T21" s="173"/>
      <c r="U21" s="173"/>
      <c r="V21" s="173"/>
      <c r="W21" s="442" t="s">
        <v>160</v>
      </c>
      <c r="X21" s="443"/>
      <c r="Y21" s="443"/>
      <c r="Z21" s="443"/>
      <c r="AA21" s="443"/>
      <c r="AB21" s="443"/>
      <c r="AC21" s="443"/>
      <c r="AD21" s="443"/>
      <c r="AE21" s="443"/>
      <c r="AF21" s="443"/>
      <c r="AG21" s="443"/>
      <c r="AH21" s="444"/>
      <c r="AI21" s="445">
        <v>99.3</v>
      </c>
      <c r="AJ21" s="446"/>
      <c r="AK21" s="446"/>
      <c r="AL21" s="446"/>
      <c r="AM21" s="446"/>
      <c r="AN21" s="446"/>
      <c r="AO21" s="446"/>
      <c r="AP21" s="446"/>
      <c r="AQ21" s="446"/>
      <c r="AR21" s="446"/>
      <c r="AS21" s="446"/>
      <c r="AT21" s="446"/>
      <c r="AU21" s="446"/>
      <c r="AV21" s="446"/>
      <c r="AW21" s="446"/>
      <c r="AX21" s="446"/>
      <c r="AY21" s="447"/>
      <c r="AZ21" s="422" t="s">
        <v>161</v>
      </c>
      <c r="BA21" s="423"/>
      <c r="BB21" s="423"/>
      <c r="BC21" s="423"/>
      <c r="BD21" s="423"/>
      <c r="BE21" s="423"/>
      <c r="BF21" s="423"/>
      <c r="BG21" s="423"/>
      <c r="BH21" s="423"/>
      <c r="BI21" s="423"/>
      <c r="BJ21" s="423"/>
      <c r="BK21" s="423"/>
      <c r="BL21" s="423"/>
      <c r="BM21" s="424"/>
      <c r="BN21" s="425">
        <v>50715193</v>
      </c>
      <c r="BO21" s="426"/>
      <c r="BP21" s="426"/>
      <c r="BQ21" s="426"/>
      <c r="BR21" s="426"/>
      <c r="BS21" s="426"/>
      <c r="BT21" s="426"/>
      <c r="BU21" s="427"/>
      <c r="BV21" s="425">
        <v>56063710</v>
      </c>
      <c r="BW21" s="426"/>
      <c r="BX21" s="426"/>
      <c r="BY21" s="426"/>
      <c r="BZ21" s="426"/>
      <c r="CA21" s="426"/>
      <c r="CB21" s="426"/>
      <c r="CC21" s="427"/>
      <c r="CD21" s="170"/>
      <c r="CE21" s="408"/>
      <c r="CF21" s="408"/>
      <c r="CG21" s="408"/>
      <c r="CH21" s="408"/>
      <c r="CI21" s="408"/>
      <c r="CJ21" s="408"/>
      <c r="CK21" s="408"/>
      <c r="CL21" s="408"/>
      <c r="CM21" s="408"/>
      <c r="CN21" s="408"/>
      <c r="CO21" s="408"/>
      <c r="CP21" s="408"/>
      <c r="CQ21" s="408"/>
      <c r="CR21" s="408"/>
      <c r="CS21" s="409"/>
      <c r="CT21" s="410"/>
      <c r="CU21" s="411"/>
      <c r="CV21" s="411"/>
      <c r="CW21" s="411"/>
      <c r="CX21" s="411"/>
      <c r="CY21" s="411"/>
      <c r="CZ21" s="411"/>
      <c r="DA21" s="412"/>
      <c r="DB21" s="410"/>
      <c r="DC21" s="411"/>
      <c r="DD21" s="411"/>
      <c r="DE21" s="411"/>
      <c r="DF21" s="411"/>
      <c r="DG21" s="411"/>
      <c r="DH21" s="411"/>
      <c r="DI21" s="412"/>
      <c r="DJ21" s="158"/>
      <c r="DK21" s="158"/>
      <c r="DL21" s="158"/>
      <c r="DM21" s="158"/>
      <c r="DN21" s="158"/>
      <c r="DO21" s="158"/>
    </row>
    <row r="22" spans="1:119" ht="18.75" customHeight="1" x14ac:dyDescent="0.2">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162</v>
      </c>
      <c r="BA22" s="429"/>
      <c r="BB22" s="429"/>
      <c r="BC22" s="429"/>
      <c r="BD22" s="429"/>
      <c r="BE22" s="429"/>
      <c r="BF22" s="429"/>
      <c r="BG22" s="429"/>
      <c r="BH22" s="429"/>
      <c r="BI22" s="429"/>
      <c r="BJ22" s="429"/>
      <c r="BK22" s="429"/>
      <c r="BL22" s="429"/>
      <c r="BM22" s="430"/>
      <c r="BN22" s="431">
        <v>3554575</v>
      </c>
      <c r="BO22" s="432"/>
      <c r="BP22" s="432"/>
      <c r="BQ22" s="432"/>
      <c r="BR22" s="432"/>
      <c r="BS22" s="432"/>
      <c r="BT22" s="432"/>
      <c r="BU22" s="433"/>
      <c r="BV22" s="431">
        <v>3609997</v>
      </c>
      <c r="BW22" s="432"/>
      <c r="BX22" s="432"/>
      <c r="BY22" s="432"/>
      <c r="BZ22" s="432"/>
      <c r="CA22" s="432"/>
      <c r="CB22" s="432"/>
      <c r="CC22" s="433"/>
      <c r="CD22" s="170"/>
      <c r="CE22" s="408"/>
      <c r="CF22" s="408"/>
      <c r="CG22" s="408"/>
      <c r="CH22" s="408"/>
      <c r="CI22" s="408"/>
      <c r="CJ22" s="408"/>
      <c r="CK22" s="408"/>
      <c r="CL22" s="408"/>
      <c r="CM22" s="408"/>
      <c r="CN22" s="408"/>
      <c r="CO22" s="408"/>
      <c r="CP22" s="408"/>
      <c r="CQ22" s="408"/>
      <c r="CR22" s="408"/>
      <c r="CS22" s="409"/>
      <c r="CT22" s="410"/>
      <c r="CU22" s="411"/>
      <c r="CV22" s="411"/>
      <c r="CW22" s="411"/>
      <c r="CX22" s="411"/>
      <c r="CY22" s="411"/>
      <c r="CZ22" s="411"/>
      <c r="DA22" s="412"/>
      <c r="DB22" s="410"/>
      <c r="DC22" s="411"/>
      <c r="DD22" s="411"/>
      <c r="DE22" s="411"/>
      <c r="DF22" s="411"/>
      <c r="DG22" s="411"/>
      <c r="DH22" s="411"/>
      <c r="DI22" s="412"/>
      <c r="DJ22" s="158"/>
      <c r="DK22" s="158"/>
      <c r="DL22" s="158"/>
      <c r="DM22" s="158"/>
      <c r="DN22" s="158"/>
      <c r="DO22" s="158"/>
    </row>
    <row r="23" spans="1:119" ht="18.75" customHeight="1" x14ac:dyDescent="0.2">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163</v>
      </c>
      <c r="BA23" s="429"/>
      <c r="BB23" s="429"/>
      <c r="BC23" s="429"/>
      <c r="BD23" s="429"/>
      <c r="BE23" s="429"/>
      <c r="BF23" s="429"/>
      <c r="BG23" s="429"/>
      <c r="BH23" s="429"/>
      <c r="BI23" s="429"/>
      <c r="BJ23" s="429"/>
      <c r="BK23" s="429"/>
      <c r="BL23" s="429"/>
      <c r="BM23" s="430"/>
      <c r="BN23" s="431">
        <v>6794063</v>
      </c>
      <c r="BO23" s="432"/>
      <c r="BP23" s="432"/>
      <c r="BQ23" s="432"/>
      <c r="BR23" s="432"/>
      <c r="BS23" s="432"/>
      <c r="BT23" s="432"/>
      <c r="BU23" s="433"/>
      <c r="BV23" s="431">
        <v>7580733</v>
      </c>
      <c r="BW23" s="432"/>
      <c r="BX23" s="432"/>
      <c r="BY23" s="432"/>
      <c r="BZ23" s="432"/>
      <c r="CA23" s="432"/>
      <c r="CB23" s="432"/>
      <c r="CC23" s="433"/>
      <c r="CD23" s="170"/>
      <c r="CE23" s="408"/>
      <c r="CF23" s="408"/>
      <c r="CG23" s="408"/>
      <c r="CH23" s="408"/>
      <c r="CI23" s="408"/>
      <c r="CJ23" s="408"/>
      <c r="CK23" s="408"/>
      <c r="CL23" s="408"/>
      <c r="CM23" s="408"/>
      <c r="CN23" s="408"/>
      <c r="CO23" s="408"/>
      <c r="CP23" s="408"/>
      <c r="CQ23" s="408"/>
      <c r="CR23" s="408"/>
      <c r="CS23" s="409"/>
      <c r="CT23" s="410"/>
      <c r="CU23" s="411"/>
      <c r="CV23" s="411"/>
      <c r="CW23" s="411"/>
      <c r="CX23" s="411"/>
      <c r="CY23" s="411"/>
      <c r="CZ23" s="411"/>
      <c r="DA23" s="412"/>
      <c r="DB23" s="410"/>
      <c r="DC23" s="411"/>
      <c r="DD23" s="411"/>
      <c r="DE23" s="411"/>
      <c r="DF23" s="411"/>
      <c r="DG23" s="411"/>
      <c r="DH23" s="411"/>
      <c r="DI23" s="412"/>
      <c r="DJ23" s="158"/>
      <c r="DK23" s="158"/>
      <c r="DL23" s="158"/>
      <c r="DM23" s="158"/>
      <c r="DN23" s="158"/>
      <c r="DO23" s="158"/>
    </row>
    <row r="24" spans="1:119" ht="18.75" customHeight="1" thickBot="1" x14ac:dyDescent="0.25">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02" t="s">
        <v>164</v>
      </c>
      <c r="BA24" s="403"/>
      <c r="BB24" s="403"/>
      <c r="BC24" s="403"/>
      <c r="BD24" s="403"/>
      <c r="BE24" s="403"/>
      <c r="BF24" s="403"/>
      <c r="BG24" s="403"/>
      <c r="BH24" s="403"/>
      <c r="BI24" s="403"/>
      <c r="BJ24" s="403"/>
      <c r="BK24" s="403"/>
      <c r="BL24" s="403"/>
      <c r="BM24" s="404"/>
      <c r="BN24" s="405">
        <v>2567209</v>
      </c>
      <c r="BO24" s="406"/>
      <c r="BP24" s="406"/>
      <c r="BQ24" s="406"/>
      <c r="BR24" s="406"/>
      <c r="BS24" s="406"/>
      <c r="BT24" s="406"/>
      <c r="BU24" s="407"/>
      <c r="BV24" s="405">
        <v>2567209</v>
      </c>
      <c r="BW24" s="406"/>
      <c r="BX24" s="406"/>
      <c r="BY24" s="406"/>
      <c r="BZ24" s="406"/>
      <c r="CA24" s="406"/>
      <c r="CB24" s="406"/>
      <c r="CC24" s="407"/>
      <c r="CD24" s="170"/>
      <c r="CE24" s="408"/>
      <c r="CF24" s="408"/>
      <c r="CG24" s="408"/>
      <c r="CH24" s="408"/>
      <c r="CI24" s="408"/>
      <c r="CJ24" s="408"/>
      <c r="CK24" s="408"/>
      <c r="CL24" s="408"/>
      <c r="CM24" s="408"/>
      <c r="CN24" s="408"/>
      <c r="CO24" s="408"/>
      <c r="CP24" s="408"/>
      <c r="CQ24" s="408"/>
      <c r="CR24" s="408"/>
      <c r="CS24" s="409"/>
      <c r="CT24" s="410"/>
      <c r="CU24" s="411"/>
      <c r="CV24" s="411"/>
      <c r="CW24" s="411"/>
      <c r="CX24" s="411"/>
      <c r="CY24" s="411"/>
      <c r="CZ24" s="411"/>
      <c r="DA24" s="412"/>
      <c r="DB24" s="410"/>
      <c r="DC24" s="411"/>
      <c r="DD24" s="411"/>
      <c r="DE24" s="411"/>
      <c r="DF24" s="411"/>
      <c r="DG24" s="411"/>
      <c r="DH24" s="411"/>
      <c r="DI24" s="412"/>
      <c r="DJ24" s="158"/>
      <c r="DK24" s="158"/>
      <c r="DL24" s="158"/>
      <c r="DM24" s="158"/>
      <c r="DN24" s="158"/>
      <c r="DO24" s="158"/>
    </row>
    <row r="25" spans="1:119" s="158" customFormat="1" ht="18.75" customHeight="1" x14ac:dyDescent="0.2">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413" t="s">
        <v>165</v>
      </c>
      <c r="BA25" s="414"/>
      <c r="BB25" s="414"/>
      <c r="BC25" s="415"/>
      <c r="BD25" s="422" t="s">
        <v>44</v>
      </c>
      <c r="BE25" s="423"/>
      <c r="BF25" s="423"/>
      <c r="BG25" s="423"/>
      <c r="BH25" s="423"/>
      <c r="BI25" s="423"/>
      <c r="BJ25" s="423"/>
      <c r="BK25" s="423"/>
      <c r="BL25" s="423"/>
      <c r="BM25" s="424"/>
      <c r="BN25" s="425">
        <v>8169813</v>
      </c>
      <c r="BO25" s="426"/>
      <c r="BP25" s="426"/>
      <c r="BQ25" s="426"/>
      <c r="BR25" s="426"/>
      <c r="BS25" s="426"/>
      <c r="BT25" s="426"/>
      <c r="BU25" s="427"/>
      <c r="BV25" s="425">
        <v>5831225</v>
      </c>
      <c r="BW25" s="426"/>
      <c r="BX25" s="426"/>
      <c r="BY25" s="426"/>
      <c r="BZ25" s="426"/>
      <c r="CA25" s="426"/>
      <c r="CB25" s="426"/>
      <c r="CC25" s="427"/>
      <c r="CD25" s="170"/>
      <c r="CE25" s="408"/>
      <c r="CF25" s="408"/>
      <c r="CG25" s="408"/>
      <c r="CH25" s="408"/>
      <c r="CI25" s="408"/>
      <c r="CJ25" s="408"/>
      <c r="CK25" s="408"/>
      <c r="CL25" s="408"/>
      <c r="CM25" s="408"/>
      <c r="CN25" s="408"/>
      <c r="CO25" s="408"/>
      <c r="CP25" s="408"/>
      <c r="CQ25" s="408"/>
      <c r="CR25" s="408"/>
      <c r="CS25" s="409"/>
      <c r="CT25" s="410"/>
      <c r="CU25" s="411"/>
      <c r="CV25" s="411"/>
      <c r="CW25" s="411"/>
      <c r="CX25" s="411"/>
      <c r="CY25" s="411"/>
      <c r="CZ25" s="411"/>
      <c r="DA25" s="412"/>
      <c r="DB25" s="410"/>
      <c r="DC25" s="411"/>
      <c r="DD25" s="411"/>
      <c r="DE25" s="411"/>
      <c r="DF25" s="411"/>
      <c r="DG25" s="411"/>
      <c r="DH25" s="411"/>
      <c r="DI25" s="412"/>
    </row>
    <row r="26" spans="1:119" s="158" customFormat="1" ht="18.75" customHeight="1" x14ac:dyDescent="0.2">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416"/>
      <c r="BA26" s="417"/>
      <c r="BB26" s="417"/>
      <c r="BC26" s="418"/>
      <c r="BD26" s="428" t="s">
        <v>166</v>
      </c>
      <c r="BE26" s="429"/>
      <c r="BF26" s="429"/>
      <c r="BG26" s="429"/>
      <c r="BH26" s="429"/>
      <c r="BI26" s="429"/>
      <c r="BJ26" s="429"/>
      <c r="BK26" s="429"/>
      <c r="BL26" s="429"/>
      <c r="BM26" s="430"/>
      <c r="BN26" s="431">
        <v>5272672</v>
      </c>
      <c r="BO26" s="432"/>
      <c r="BP26" s="432"/>
      <c r="BQ26" s="432"/>
      <c r="BR26" s="432"/>
      <c r="BS26" s="432"/>
      <c r="BT26" s="432"/>
      <c r="BU26" s="433"/>
      <c r="BV26" s="431">
        <v>6672001</v>
      </c>
      <c r="BW26" s="432"/>
      <c r="BX26" s="432"/>
      <c r="BY26" s="432"/>
      <c r="BZ26" s="432"/>
      <c r="CA26" s="432"/>
      <c r="CB26" s="432"/>
      <c r="CC26" s="433"/>
      <c r="CD26" s="170"/>
      <c r="CE26" s="408"/>
      <c r="CF26" s="408"/>
      <c r="CG26" s="408"/>
      <c r="CH26" s="408"/>
      <c r="CI26" s="408"/>
      <c r="CJ26" s="408"/>
      <c r="CK26" s="408"/>
      <c r="CL26" s="408"/>
      <c r="CM26" s="408"/>
      <c r="CN26" s="408"/>
      <c r="CO26" s="408"/>
      <c r="CP26" s="408"/>
      <c r="CQ26" s="408"/>
      <c r="CR26" s="408"/>
      <c r="CS26" s="409"/>
      <c r="CT26" s="410"/>
      <c r="CU26" s="411"/>
      <c r="CV26" s="411"/>
      <c r="CW26" s="411"/>
      <c r="CX26" s="411"/>
      <c r="CY26" s="411"/>
      <c r="CZ26" s="411"/>
      <c r="DA26" s="412"/>
      <c r="DB26" s="410"/>
      <c r="DC26" s="411"/>
      <c r="DD26" s="411"/>
      <c r="DE26" s="411"/>
      <c r="DF26" s="411"/>
      <c r="DG26" s="411"/>
      <c r="DH26" s="411"/>
      <c r="DI26" s="412"/>
    </row>
    <row r="27" spans="1:119" ht="18.75" customHeight="1" thickBot="1" x14ac:dyDescent="0.25">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419"/>
      <c r="BA27" s="420"/>
      <c r="BB27" s="420"/>
      <c r="BC27" s="421"/>
      <c r="BD27" s="439" t="s">
        <v>46</v>
      </c>
      <c r="BE27" s="440"/>
      <c r="BF27" s="440"/>
      <c r="BG27" s="440"/>
      <c r="BH27" s="440"/>
      <c r="BI27" s="440"/>
      <c r="BJ27" s="440"/>
      <c r="BK27" s="440"/>
      <c r="BL27" s="440"/>
      <c r="BM27" s="441"/>
      <c r="BN27" s="405">
        <v>16819572</v>
      </c>
      <c r="BO27" s="406"/>
      <c r="BP27" s="406"/>
      <c r="BQ27" s="406"/>
      <c r="BR27" s="406"/>
      <c r="BS27" s="406"/>
      <c r="BT27" s="406"/>
      <c r="BU27" s="407"/>
      <c r="BV27" s="405">
        <v>15946115</v>
      </c>
      <c r="BW27" s="406"/>
      <c r="BX27" s="406"/>
      <c r="BY27" s="406"/>
      <c r="BZ27" s="406"/>
      <c r="CA27" s="406"/>
      <c r="CB27" s="406"/>
      <c r="CC27" s="407"/>
      <c r="CD27" s="190"/>
      <c r="CE27" s="434"/>
      <c r="CF27" s="434"/>
      <c r="CG27" s="434"/>
      <c r="CH27" s="434"/>
      <c r="CI27" s="434"/>
      <c r="CJ27" s="434"/>
      <c r="CK27" s="434"/>
      <c r="CL27" s="434"/>
      <c r="CM27" s="434"/>
      <c r="CN27" s="434"/>
      <c r="CO27" s="434"/>
      <c r="CP27" s="434"/>
      <c r="CQ27" s="434"/>
      <c r="CR27" s="434"/>
      <c r="CS27" s="435"/>
      <c r="CT27" s="436"/>
      <c r="CU27" s="437"/>
      <c r="CV27" s="437"/>
      <c r="CW27" s="437"/>
      <c r="CX27" s="437"/>
      <c r="CY27" s="437"/>
      <c r="CZ27" s="437"/>
      <c r="DA27" s="438"/>
      <c r="DB27" s="436"/>
      <c r="DC27" s="437"/>
      <c r="DD27" s="437"/>
      <c r="DE27" s="437"/>
      <c r="DF27" s="437"/>
      <c r="DG27" s="437"/>
      <c r="DH27" s="437"/>
      <c r="DI27" s="438"/>
      <c r="DJ27" s="158"/>
      <c r="DK27" s="158"/>
      <c r="DL27" s="158"/>
      <c r="DM27" s="158"/>
      <c r="DN27" s="158"/>
      <c r="DO27" s="158"/>
    </row>
    <row r="28" spans="1:119" ht="13.5" customHeight="1" x14ac:dyDescent="0.2">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2">
      <c r="A29" s="159"/>
      <c r="B29" s="199"/>
      <c r="C29" s="200" t="s">
        <v>167</v>
      </c>
      <c r="D29" s="200"/>
      <c r="E29" s="192"/>
      <c r="F29" s="192"/>
      <c r="G29" s="192"/>
      <c r="H29" s="192"/>
      <c r="I29" s="192"/>
      <c r="J29" s="192"/>
      <c r="K29" s="192"/>
      <c r="L29" s="192"/>
      <c r="M29" s="192"/>
      <c r="N29" s="192"/>
      <c r="O29" s="192"/>
      <c r="P29" s="192"/>
      <c r="Q29" s="192"/>
      <c r="R29" s="192"/>
      <c r="S29" s="192"/>
      <c r="T29" s="192"/>
      <c r="U29" s="192" t="s">
        <v>168</v>
      </c>
      <c r="V29" s="192"/>
      <c r="W29" s="192"/>
      <c r="X29" s="192"/>
      <c r="Y29" s="192"/>
      <c r="Z29" s="192"/>
      <c r="AA29" s="192"/>
      <c r="AB29" s="192"/>
      <c r="AC29" s="192"/>
      <c r="AD29" s="192"/>
      <c r="AE29" s="192"/>
      <c r="AF29" s="192"/>
      <c r="AG29" s="192"/>
      <c r="AH29" s="192"/>
      <c r="AI29" s="192"/>
      <c r="AJ29" s="192"/>
      <c r="AK29" s="192"/>
      <c r="AL29" s="192"/>
      <c r="AM29" s="182" t="s">
        <v>169</v>
      </c>
      <c r="AN29" s="192"/>
      <c r="AO29" s="192"/>
      <c r="AP29" s="192"/>
      <c r="AQ29" s="192"/>
      <c r="AR29" s="182"/>
      <c r="AS29" s="182"/>
      <c r="AT29" s="182"/>
      <c r="AU29" s="182"/>
      <c r="AV29" s="182"/>
      <c r="AW29" s="182"/>
      <c r="AX29" s="182"/>
      <c r="AY29" s="182"/>
      <c r="AZ29" s="182"/>
      <c r="BA29" s="182"/>
      <c r="BB29" s="192"/>
      <c r="BC29" s="182"/>
      <c r="BD29" s="182"/>
      <c r="BE29" s="182" t="s">
        <v>170</v>
      </c>
      <c r="BF29" s="192"/>
      <c r="BG29" s="192"/>
      <c r="BH29" s="192"/>
      <c r="BI29" s="192"/>
      <c r="BJ29" s="182"/>
      <c r="BK29" s="182"/>
      <c r="BL29" s="182"/>
      <c r="BM29" s="182"/>
      <c r="BN29" s="182"/>
      <c r="BO29" s="182"/>
      <c r="BP29" s="182"/>
      <c r="BQ29" s="182"/>
      <c r="BR29" s="192"/>
      <c r="BS29" s="192"/>
      <c r="BT29" s="192"/>
      <c r="BU29" s="192"/>
      <c r="BV29" s="192"/>
      <c r="BW29" s="192" t="s">
        <v>171</v>
      </c>
      <c r="BX29" s="192"/>
      <c r="BY29" s="192"/>
      <c r="BZ29" s="192"/>
      <c r="CA29" s="192"/>
      <c r="CB29" s="182"/>
      <c r="CC29" s="182"/>
      <c r="CD29" s="182"/>
      <c r="CE29" s="182"/>
      <c r="CF29" s="182"/>
      <c r="CG29" s="182"/>
      <c r="CH29" s="182"/>
      <c r="CI29" s="182"/>
      <c r="CJ29" s="182"/>
      <c r="CK29" s="182"/>
      <c r="CL29" s="182"/>
      <c r="CM29" s="182"/>
      <c r="CN29" s="182"/>
      <c r="CO29" s="182" t="s">
        <v>172</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2">
      <c r="A30" s="159"/>
      <c r="B30" s="199"/>
      <c r="C30" s="400" t="s">
        <v>173</v>
      </c>
      <c r="D30" s="400"/>
      <c r="E30" s="401" t="s">
        <v>174</v>
      </c>
      <c r="F30" s="401"/>
      <c r="G30" s="401"/>
      <c r="H30" s="401"/>
      <c r="I30" s="401"/>
      <c r="J30" s="401"/>
      <c r="K30" s="401"/>
      <c r="L30" s="401"/>
      <c r="M30" s="401"/>
      <c r="N30" s="401"/>
      <c r="O30" s="401"/>
      <c r="P30" s="401"/>
      <c r="Q30" s="401"/>
      <c r="R30" s="401"/>
      <c r="S30" s="401"/>
      <c r="T30" s="176"/>
      <c r="U30" s="400" t="s">
        <v>173</v>
      </c>
      <c r="V30" s="400"/>
      <c r="W30" s="401" t="s">
        <v>175</v>
      </c>
      <c r="X30" s="401"/>
      <c r="Y30" s="401"/>
      <c r="Z30" s="401"/>
      <c r="AA30" s="401"/>
      <c r="AB30" s="401"/>
      <c r="AC30" s="401"/>
      <c r="AD30" s="401"/>
      <c r="AE30" s="401"/>
      <c r="AF30" s="401"/>
      <c r="AG30" s="401"/>
      <c r="AH30" s="401"/>
      <c r="AI30" s="401"/>
      <c r="AJ30" s="401"/>
      <c r="AK30" s="401"/>
      <c r="AL30" s="176"/>
      <c r="AM30" s="400" t="s">
        <v>176</v>
      </c>
      <c r="AN30" s="400"/>
      <c r="AO30" s="401" t="s">
        <v>177</v>
      </c>
      <c r="AP30" s="401"/>
      <c r="AQ30" s="401"/>
      <c r="AR30" s="401"/>
      <c r="AS30" s="401"/>
      <c r="AT30" s="401"/>
      <c r="AU30" s="401"/>
      <c r="AV30" s="401"/>
      <c r="AW30" s="401"/>
      <c r="AX30" s="401"/>
      <c r="AY30" s="401"/>
      <c r="AZ30" s="401"/>
      <c r="BA30" s="401"/>
      <c r="BB30" s="401"/>
      <c r="BC30" s="401"/>
      <c r="BD30" s="201"/>
      <c r="BE30" s="400" t="s">
        <v>178</v>
      </c>
      <c r="BF30" s="400"/>
      <c r="BG30" s="401" t="s">
        <v>175</v>
      </c>
      <c r="BH30" s="401"/>
      <c r="BI30" s="401"/>
      <c r="BJ30" s="401"/>
      <c r="BK30" s="401"/>
      <c r="BL30" s="401"/>
      <c r="BM30" s="401"/>
      <c r="BN30" s="401"/>
      <c r="BO30" s="401"/>
      <c r="BP30" s="401"/>
      <c r="BQ30" s="401"/>
      <c r="BR30" s="401"/>
      <c r="BS30" s="401"/>
      <c r="BT30" s="401"/>
      <c r="BU30" s="401"/>
      <c r="BV30" s="202"/>
      <c r="BW30" s="400" t="s">
        <v>173</v>
      </c>
      <c r="BX30" s="400"/>
      <c r="BY30" s="401" t="s">
        <v>179</v>
      </c>
      <c r="BZ30" s="401"/>
      <c r="CA30" s="401"/>
      <c r="CB30" s="401"/>
      <c r="CC30" s="401"/>
      <c r="CD30" s="401"/>
      <c r="CE30" s="401"/>
      <c r="CF30" s="401"/>
      <c r="CG30" s="401"/>
      <c r="CH30" s="401"/>
      <c r="CI30" s="401"/>
      <c r="CJ30" s="401"/>
      <c r="CK30" s="401"/>
      <c r="CL30" s="401"/>
      <c r="CM30" s="401"/>
      <c r="CN30" s="176"/>
      <c r="CO30" s="400" t="s">
        <v>180</v>
      </c>
      <c r="CP30" s="400"/>
      <c r="CQ30" s="401" t="s">
        <v>181</v>
      </c>
      <c r="CR30" s="401"/>
      <c r="CS30" s="401"/>
      <c r="CT30" s="401"/>
      <c r="CU30" s="401"/>
      <c r="CV30" s="401"/>
      <c r="CW30" s="401"/>
      <c r="CX30" s="401"/>
      <c r="CY30" s="401"/>
      <c r="CZ30" s="401"/>
      <c r="DA30" s="401"/>
      <c r="DB30" s="401"/>
      <c r="DC30" s="401"/>
      <c r="DD30" s="401"/>
      <c r="DE30" s="401"/>
      <c r="DF30" s="176"/>
      <c r="DG30" s="399" t="s">
        <v>182</v>
      </c>
      <c r="DH30" s="399"/>
      <c r="DI30" s="203"/>
      <c r="DJ30" s="158"/>
      <c r="DK30" s="158"/>
      <c r="DL30" s="158"/>
      <c r="DM30" s="158"/>
      <c r="DN30" s="158"/>
      <c r="DO30" s="158"/>
    </row>
    <row r="31" spans="1:119" ht="32.25" customHeight="1" x14ac:dyDescent="0.2">
      <c r="A31" s="159"/>
      <c r="B31" s="199"/>
      <c r="C31" s="397">
        <f>IF(E31="","",1)</f>
        <v>1</v>
      </c>
      <c r="D31" s="397"/>
      <c r="E31" s="396" t="str">
        <f>IF('各会計、関係団体の財政状況及び健全化判断比率'!B7="","",'各会計、関係団体の財政状況及び健全化判断比率'!B7)</f>
        <v>一般会計</v>
      </c>
      <c r="F31" s="396"/>
      <c r="G31" s="396"/>
      <c r="H31" s="396"/>
      <c r="I31" s="396"/>
      <c r="J31" s="396"/>
      <c r="K31" s="396"/>
      <c r="L31" s="396"/>
      <c r="M31" s="396"/>
      <c r="N31" s="396"/>
      <c r="O31" s="396"/>
      <c r="P31" s="396"/>
      <c r="Q31" s="396"/>
      <c r="R31" s="396"/>
      <c r="S31" s="396"/>
      <c r="T31" s="200"/>
      <c r="U31" s="397">
        <f>IF(W31="","",MAX(C31:D40)+1)</f>
        <v>11</v>
      </c>
      <c r="V31" s="397"/>
      <c r="W31" s="396" t="str">
        <f>IF('各会計、関係団体の財政状況及び健全化判断比率'!B28="","",'各会計、関係団体の財政状況及び健全化判断比率'!B28)</f>
        <v>当せん金付証票発売事業</v>
      </c>
      <c r="X31" s="396"/>
      <c r="Y31" s="396"/>
      <c r="Z31" s="396"/>
      <c r="AA31" s="396"/>
      <c r="AB31" s="396"/>
      <c r="AC31" s="396"/>
      <c r="AD31" s="396"/>
      <c r="AE31" s="396"/>
      <c r="AF31" s="396"/>
      <c r="AG31" s="396"/>
      <c r="AH31" s="396"/>
      <c r="AI31" s="396"/>
      <c r="AJ31" s="396"/>
      <c r="AK31" s="396"/>
      <c r="AL31" s="200"/>
      <c r="AM31" s="397">
        <f>IF(AO31="","",MAX(C31:D40,U31:V40)+1)</f>
        <v>13</v>
      </c>
      <c r="AN31" s="397"/>
      <c r="AO31" s="396" t="str">
        <f>IF('各会計、関係団体の財政状況及び健全化判断比率'!B30="","",'各会計、関係団体の財政状況及び健全化判断比率'!B30)</f>
        <v>工業用水道事業</v>
      </c>
      <c r="AP31" s="396"/>
      <c r="AQ31" s="396"/>
      <c r="AR31" s="396"/>
      <c r="AS31" s="396"/>
      <c r="AT31" s="396"/>
      <c r="AU31" s="396"/>
      <c r="AV31" s="396"/>
      <c r="AW31" s="396"/>
      <c r="AX31" s="396"/>
      <c r="AY31" s="396"/>
      <c r="AZ31" s="396"/>
      <c r="BA31" s="396"/>
      <c r="BB31" s="396"/>
      <c r="BC31" s="396"/>
      <c r="BD31" s="200"/>
      <c r="BE31" s="397">
        <f>IF(BG31="","",MAX(C31:D40,U31:V40,AM31:AN40)+1)</f>
        <v>15</v>
      </c>
      <c r="BF31" s="397"/>
      <c r="BG31" s="396" t="str">
        <f>IF('各会計、関係団体の財政状況及び健全化判断比率'!B32="","",'各会計、関係団体の財政状況及び健全化判断比率'!B32)</f>
        <v>港湾整備事業特別会計</v>
      </c>
      <c r="BH31" s="396"/>
      <c r="BI31" s="396"/>
      <c r="BJ31" s="396"/>
      <c r="BK31" s="396"/>
      <c r="BL31" s="396"/>
      <c r="BM31" s="396"/>
      <c r="BN31" s="396"/>
      <c r="BO31" s="396"/>
      <c r="BP31" s="396"/>
      <c r="BQ31" s="396"/>
      <c r="BR31" s="396"/>
      <c r="BS31" s="396"/>
      <c r="BT31" s="396"/>
      <c r="BU31" s="396"/>
      <c r="BV31" s="200"/>
      <c r="BW31" s="397" t="str">
        <f>IF(BY31="","",MAX(C31:D40,U31:V40,AM31:AN40,BE31:BF40)+1)</f>
        <v/>
      </c>
      <c r="BX31" s="397"/>
      <c r="BY31" s="396" t="str">
        <f>IF('各会計、関係団体の財政状況及び健全化判断比率'!B68="","",'各会計、関係団体の財政状況及び健全化判断比率'!B68)</f>
        <v/>
      </c>
      <c r="BZ31" s="396"/>
      <c r="CA31" s="396"/>
      <c r="CB31" s="396"/>
      <c r="CC31" s="396"/>
      <c r="CD31" s="396"/>
      <c r="CE31" s="396"/>
      <c r="CF31" s="396"/>
      <c r="CG31" s="396"/>
      <c r="CH31" s="396"/>
      <c r="CI31" s="396"/>
      <c r="CJ31" s="396"/>
      <c r="CK31" s="396"/>
      <c r="CL31" s="396"/>
      <c r="CM31" s="396"/>
      <c r="CN31" s="200"/>
      <c r="CO31" s="397">
        <f>IF(CQ31="","",MAX(C31:D40,U31:V40,AM31:AN40,BE31:BF40,BW31:BX40)+1)</f>
        <v>18</v>
      </c>
      <c r="CP31" s="397"/>
      <c r="CQ31" s="396" t="str">
        <f>IF('各会計、関係団体の財政状況及び健全化判断比率'!BS7="","",'各会計、関係団体の財政状況及び健全化判断比率'!BS7)</f>
        <v>山口県栽培漁業公社</v>
      </c>
      <c r="CR31" s="396"/>
      <c r="CS31" s="396"/>
      <c r="CT31" s="396"/>
      <c r="CU31" s="396"/>
      <c r="CV31" s="396"/>
      <c r="CW31" s="396"/>
      <c r="CX31" s="396"/>
      <c r="CY31" s="396"/>
      <c r="CZ31" s="396"/>
      <c r="DA31" s="396"/>
      <c r="DB31" s="396"/>
      <c r="DC31" s="396"/>
      <c r="DD31" s="396"/>
      <c r="DE31" s="396"/>
      <c r="DF31" s="192"/>
      <c r="DG31" s="398" t="str">
        <f>IF('各会計、関係団体の財政状況及び健全化判断比率'!BR7="","",'各会計、関係団体の財政状況及び健全化判断比率'!BR7)</f>
        <v/>
      </c>
      <c r="DH31" s="398"/>
      <c r="DI31" s="203"/>
      <c r="DJ31" s="158"/>
      <c r="DK31" s="158"/>
      <c r="DL31" s="158"/>
      <c r="DM31" s="158"/>
      <c r="DN31" s="158"/>
      <c r="DO31" s="158"/>
    </row>
    <row r="32" spans="1:119" ht="32.25" customHeight="1" x14ac:dyDescent="0.2">
      <c r="A32" s="159"/>
      <c r="B32" s="199"/>
      <c r="C32" s="397">
        <f>IF(E32="","",C31+1)</f>
        <v>2</v>
      </c>
      <c r="D32" s="397"/>
      <c r="E32" s="396" t="str">
        <f>IF('各会計、関係団体の財政状況及び健全化判断比率'!B8="","",'各会計、関係団体の財政状況及び健全化判断比率'!B8)</f>
        <v>母子父子寡婦福祉資金特別会計</v>
      </c>
      <c r="F32" s="396"/>
      <c r="G32" s="396"/>
      <c r="H32" s="396"/>
      <c r="I32" s="396"/>
      <c r="J32" s="396"/>
      <c r="K32" s="396"/>
      <c r="L32" s="396"/>
      <c r="M32" s="396"/>
      <c r="N32" s="396"/>
      <c r="O32" s="396"/>
      <c r="P32" s="396"/>
      <c r="Q32" s="396"/>
      <c r="R32" s="396"/>
      <c r="S32" s="396"/>
      <c r="T32" s="200"/>
      <c r="U32" s="397">
        <f t="shared" ref="U32:U40" si="0">IF(W32="","",U31+1)</f>
        <v>12</v>
      </c>
      <c r="V32" s="397"/>
      <c r="W32" s="396" t="str">
        <f>IF('各会計、関係団体の財政状況及び健全化判断比率'!B29="","",'各会計、関係団体の財政状況及び健全化判断比率'!B29)</f>
        <v>国民健康保険特別会計</v>
      </c>
      <c r="X32" s="396"/>
      <c r="Y32" s="396"/>
      <c r="Z32" s="396"/>
      <c r="AA32" s="396"/>
      <c r="AB32" s="396"/>
      <c r="AC32" s="396"/>
      <c r="AD32" s="396"/>
      <c r="AE32" s="396"/>
      <c r="AF32" s="396"/>
      <c r="AG32" s="396"/>
      <c r="AH32" s="396"/>
      <c r="AI32" s="396"/>
      <c r="AJ32" s="396"/>
      <c r="AK32" s="396"/>
      <c r="AL32" s="200"/>
      <c r="AM32" s="397">
        <f t="shared" ref="AM32:AM40" si="1">IF(AO32="","",AM31+1)</f>
        <v>14</v>
      </c>
      <c r="AN32" s="397"/>
      <c r="AO32" s="396" t="str">
        <f>IF('各会計、関係団体の財政状況及び健全化判断比率'!B31="","",'各会計、関係団体の財政状況及び健全化判断比率'!B31)</f>
        <v>電気事業</v>
      </c>
      <c r="AP32" s="396"/>
      <c r="AQ32" s="396"/>
      <c r="AR32" s="396"/>
      <c r="AS32" s="396"/>
      <c r="AT32" s="396"/>
      <c r="AU32" s="396"/>
      <c r="AV32" s="396"/>
      <c r="AW32" s="396"/>
      <c r="AX32" s="396"/>
      <c r="AY32" s="396"/>
      <c r="AZ32" s="396"/>
      <c r="BA32" s="396"/>
      <c r="BB32" s="396"/>
      <c r="BC32" s="396"/>
      <c r="BD32" s="200"/>
      <c r="BE32" s="397">
        <f t="shared" ref="BE32:BE40" si="2">IF(BG32="","",BE31+1)</f>
        <v>16</v>
      </c>
      <c r="BF32" s="397"/>
      <c r="BG32" s="396" t="str">
        <f>IF('各会計、関係団体の財政状況及び健全化判断比率'!B33="","",'各会計、関係団体の財政状況及び健全化判断比率'!B33)</f>
        <v>流域下水道事業特別会計</v>
      </c>
      <c r="BH32" s="396"/>
      <c r="BI32" s="396"/>
      <c r="BJ32" s="396"/>
      <c r="BK32" s="396"/>
      <c r="BL32" s="396"/>
      <c r="BM32" s="396"/>
      <c r="BN32" s="396"/>
      <c r="BO32" s="396"/>
      <c r="BP32" s="396"/>
      <c r="BQ32" s="396"/>
      <c r="BR32" s="396"/>
      <c r="BS32" s="396"/>
      <c r="BT32" s="396"/>
      <c r="BU32" s="396"/>
      <c r="BV32" s="200"/>
      <c r="BW32" s="397" t="str">
        <f t="shared" ref="BW32:BW40" si="3">IF(BY32="","",BW31+1)</f>
        <v/>
      </c>
      <c r="BX32" s="397"/>
      <c r="BY32" s="396" t="str">
        <f>IF('各会計、関係団体の財政状況及び健全化判断比率'!B69="","",'各会計、関係団体の財政状況及び健全化判断比率'!B69)</f>
        <v/>
      </c>
      <c r="BZ32" s="396"/>
      <c r="CA32" s="396"/>
      <c r="CB32" s="396"/>
      <c r="CC32" s="396"/>
      <c r="CD32" s="396"/>
      <c r="CE32" s="396"/>
      <c r="CF32" s="396"/>
      <c r="CG32" s="396"/>
      <c r="CH32" s="396"/>
      <c r="CI32" s="396"/>
      <c r="CJ32" s="396"/>
      <c r="CK32" s="396"/>
      <c r="CL32" s="396"/>
      <c r="CM32" s="396"/>
      <c r="CN32" s="200"/>
      <c r="CO32" s="397">
        <f t="shared" ref="CO32:CO40" si="4">IF(CQ32="","",CO31+1)</f>
        <v>19</v>
      </c>
      <c r="CP32" s="397"/>
      <c r="CQ32" s="396" t="str">
        <f>IF('各会計、関係団体の財政状況及び健全化判断比率'!BS8="","",'各会計、関係団体の財政状況及び健全化判断比率'!BS8)</f>
        <v>山口県青果物基金協会</v>
      </c>
      <c r="CR32" s="396"/>
      <c r="CS32" s="396"/>
      <c r="CT32" s="396"/>
      <c r="CU32" s="396"/>
      <c r="CV32" s="396"/>
      <c r="CW32" s="396"/>
      <c r="CX32" s="396"/>
      <c r="CY32" s="396"/>
      <c r="CZ32" s="396"/>
      <c r="DA32" s="396"/>
      <c r="DB32" s="396"/>
      <c r="DC32" s="396"/>
      <c r="DD32" s="396"/>
      <c r="DE32" s="396"/>
      <c r="DF32" s="192"/>
      <c r="DG32" s="398" t="str">
        <f>IF('各会計、関係団体の財政状況及び健全化判断比率'!BR8="","",'各会計、関係団体の財政状況及び健全化判断比率'!BR8)</f>
        <v/>
      </c>
      <c r="DH32" s="398"/>
      <c r="DI32" s="203"/>
      <c r="DJ32" s="158"/>
      <c r="DK32" s="158"/>
      <c r="DL32" s="158"/>
      <c r="DM32" s="158"/>
      <c r="DN32" s="158"/>
      <c r="DO32" s="158"/>
    </row>
    <row r="33" spans="1:119" ht="32.25" customHeight="1" x14ac:dyDescent="0.2">
      <c r="A33" s="159"/>
      <c r="B33" s="199"/>
      <c r="C33" s="397">
        <f>IF(E33="","",C32+1)</f>
        <v>3</v>
      </c>
      <c r="D33" s="397"/>
      <c r="E33" s="396" t="str">
        <f>IF('各会計、関係団体の財政状況及び健全化判断比率'!B9="","",'各会計、関係団体の財政状況及び健全化判断比率'!B9)</f>
        <v>就農支援資金特別会計</v>
      </c>
      <c r="F33" s="396"/>
      <c r="G33" s="396"/>
      <c r="H33" s="396"/>
      <c r="I33" s="396"/>
      <c r="J33" s="396"/>
      <c r="K33" s="396"/>
      <c r="L33" s="396"/>
      <c r="M33" s="396"/>
      <c r="N33" s="396"/>
      <c r="O33" s="396"/>
      <c r="P33" s="396"/>
      <c r="Q33" s="396"/>
      <c r="R33" s="396"/>
      <c r="S33" s="396"/>
      <c r="T33" s="200"/>
      <c r="U33" s="397" t="str">
        <f t="shared" si="0"/>
        <v/>
      </c>
      <c r="V33" s="397"/>
      <c r="W33" s="396"/>
      <c r="X33" s="396"/>
      <c r="Y33" s="396"/>
      <c r="Z33" s="396"/>
      <c r="AA33" s="396"/>
      <c r="AB33" s="396"/>
      <c r="AC33" s="396"/>
      <c r="AD33" s="396"/>
      <c r="AE33" s="396"/>
      <c r="AF33" s="396"/>
      <c r="AG33" s="396"/>
      <c r="AH33" s="396"/>
      <c r="AI33" s="396"/>
      <c r="AJ33" s="396"/>
      <c r="AK33" s="396"/>
      <c r="AL33" s="200"/>
      <c r="AM33" s="397" t="str">
        <f t="shared" si="1"/>
        <v/>
      </c>
      <c r="AN33" s="397"/>
      <c r="AO33" s="396"/>
      <c r="AP33" s="396"/>
      <c r="AQ33" s="396"/>
      <c r="AR33" s="396"/>
      <c r="AS33" s="396"/>
      <c r="AT33" s="396"/>
      <c r="AU33" s="396"/>
      <c r="AV33" s="396"/>
      <c r="AW33" s="396"/>
      <c r="AX33" s="396"/>
      <c r="AY33" s="396"/>
      <c r="AZ33" s="396"/>
      <c r="BA33" s="396"/>
      <c r="BB33" s="396"/>
      <c r="BC33" s="396"/>
      <c r="BD33" s="200"/>
      <c r="BE33" s="397">
        <f t="shared" si="2"/>
        <v>17</v>
      </c>
      <c r="BF33" s="397"/>
      <c r="BG33" s="396" t="str">
        <f>IF('各会計、関係団体の財政状況及び健全化判断比率'!B34="","",'各会計、関係団体の財政状況及び健全化判断比率'!B34)</f>
        <v>下関漁港地方卸売市場特別会計</v>
      </c>
      <c r="BH33" s="396"/>
      <c r="BI33" s="396"/>
      <c r="BJ33" s="396"/>
      <c r="BK33" s="396"/>
      <c r="BL33" s="396"/>
      <c r="BM33" s="396"/>
      <c r="BN33" s="396"/>
      <c r="BO33" s="396"/>
      <c r="BP33" s="396"/>
      <c r="BQ33" s="396"/>
      <c r="BR33" s="396"/>
      <c r="BS33" s="396"/>
      <c r="BT33" s="396"/>
      <c r="BU33" s="396"/>
      <c r="BV33" s="200"/>
      <c r="BW33" s="397" t="str">
        <f t="shared" si="3"/>
        <v/>
      </c>
      <c r="BX33" s="397"/>
      <c r="BY33" s="396" t="str">
        <f>IF('各会計、関係団体の財政状況及び健全化判断比率'!B70="","",'各会計、関係団体の財政状況及び健全化判断比率'!B70)</f>
        <v/>
      </c>
      <c r="BZ33" s="396"/>
      <c r="CA33" s="396"/>
      <c r="CB33" s="396"/>
      <c r="CC33" s="396"/>
      <c r="CD33" s="396"/>
      <c r="CE33" s="396"/>
      <c r="CF33" s="396"/>
      <c r="CG33" s="396"/>
      <c r="CH33" s="396"/>
      <c r="CI33" s="396"/>
      <c r="CJ33" s="396"/>
      <c r="CK33" s="396"/>
      <c r="CL33" s="396"/>
      <c r="CM33" s="396"/>
      <c r="CN33" s="200"/>
      <c r="CO33" s="397">
        <f t="shared" si="4"/>
        <v>20</v>
      </c>
      <c r="CP33" s="397"/>
      <c r="CQ33" s="396" t="str">
        <f>IF('各会計、関係団体の財政状況及び健全化判断比率'!BS9="","",'各会計、関係団体の財政状況及び健全化判断比率'!BS9)</f>
        <v>山口県畜産振興協会</v>
      </c>
      <c r="CR33" s="396"/>
      <c r="CS33" s="396"/>
      <c r="CT33" s="396"/>
      <c r="CU33" s="396"/>
      <c r="CV33" s="396"/>
      <c r="CW33" s="396"/>
      <c r="CX33" s="396"/>
      <c r="CY33" s="396"/>
      <c r="CZ33" s="396"/>
      <c r="DA33" s="396"/>
      <c r="DB33" s="396"/>
      <c r="DC33" s="396"/>
      <c r="DD33" s="396"/>
      <c r="DE33" s="396"/>
      <c r="DF33" s="192"/>
      <c r="DG33" s="398" t="str">
        <f>IF('各会計、関係団体の財政状況及び健全化判断比率'!BR9="","",'各会計、関係団体の財政状況及び健全化判断比率'!BR9)</f>
        <v/>
      </c>
      <c r="DH33" s="398"/>
      <c r="DI33" s="203"/>
      <c r="DJ33" s="158"/>
      <c r="DK33" s="158"/>
      <c r="DL33" s="158"/>
      <c r="DM33" s="158"/>
      <c r="DN33" s="158"/>
      <c r="DO33" s="158"/>
    </row>
    <row r="34" spans="1:119" ht="32.25" customHeight="1" x14ac:dyDescent="0.2">
      <c r="A34" s="159"/>
      <c r="B34" s="199"/>
      <c r="C34" s="397">
        <f>IF(E34="","",C33+1)</f>
        <v>4</v>
      </c>
      <c r="D34" s="397"/>
      <c r="E34" s="396" t="str">
        <f>IF('各会計、関係団体の財政状況及び健全化判断比率'!B10="","",'各会計、関係団体の財政状況及び健全化判断比率'!B10)</f>
        <v>中小企業近代化資金特別会計</v>
      </c>
      <c r="F34" s="396"/>
      <c r="G34" s="396"/>
      <c r="H34" s="396"/>
      <c r="I34" s="396"/>
      <c r="J34" s="396"/>
      <c r="K34" s="396"/>
      <c r="L34" s="396"/>
      <c r="M34" s="396"/>
      <c r="N34" s="396"/>
      <c r="O34" s="396"/>
      <c r="P34" s="396"/>
      <c r="Q34" s="396"/>
      <c r="R34" s="396"/>
      <c r="S34" s="396"/>
      <c r="T34" s="200"/>
      <c r="U34" s="397" t="str">
        <f t="shared" si="0"/>
        <v/>
      </c>
      <c r="V34" s="397"/>
      <c r="W34" s="396"/>
      <c r="X34" s="396"/>
      <c r="Y34" s="396"/>
      <c r="Z34" s="396"/>
      <c r="AA34" s="396"/>
      <c r="AB34" s="396"/>
      <c r="AC34" s="396"/>
      <c r="AD34" s="396"/>
      <c r="AE34" s="396"/>
      <c r="AF34" s="396"/>
      <c r="AG34" s="396"/>
      <c r="AH34" s="396"/>
      <c r="AI34" s="396"/>
      <c r="AJ34" s="396"/>
      <c r="AK34" s="396"/>
      <c r="AL34" s="200"/>
      <c r="AM34" s="397" t="str">
        <f t="shared" si="1"/>
        <v/>
      </c>
      <c r="AN34" s="397"/>
      <c r="AO34" s="396"/>
      <c r="AP34" s="396"/>
      <c r="AQ34" s="396"/>
      <c r="AR34" s="396"/>
      <c r="AS34" s="396"/>
      <c r="AT34" s="396"/>
      <c r="AU34" s="396"/>
      <c r="AV34" s="396"/>
      <c r="AW34" s="396"/>
      <c r="AX34" s="396"/>
      <c r="AY34" s="396"/>
      <c r="AZ34" s="396"/>
      <c r="BA34" s="396"/>
      <c r="BB34" s="396"/>
      <c r="BC34" s="396"/>
      <c r="BD34" s="200"/>
      <c r="BE34" s="397" t="str">
        <f t="shared" si="2"/>
        <v/>
      </c>
      <c r="BF34" s="397"/>
      <c r="BG34" s="396"/>
      <c r="BH34" s="396"/>
      <c r="BI34" s="396"/>
      <c r="BJ34" s="396"/>
      <c r="BK34" s="396"/>
      <c r="BL34" s="396"/>
      <c r="BM34" s="396"/>
      <c r="BN34" s="396"/>
      <c r="BO34" s="396"/>
      <c r="BP34" s="396"/>
      <c r="BQ34" s="396"/>
      <c r="BR34" s="396"/>
      <c r="BS34" s="396"/>
      <c r="BT34" s="396"/>
      <c r="BU34" s="396"/>
      <c r="BV34" s="200"/>
      <c r="BW34" s="397" t="str">
        <f t="shared" si="3"/>
        <v/>
      </c>
      <c r="BX34" s="397"/>
      <c r="BY34" s="396" t="str">
        <f>IF('各会計、関係団体の財政状況及び健全化判断比率'!B71="","",'各会計、関係団体の財政状況及び健全化判断比率'!B71)</f>
        <v/>
      </c>
      <c r="BZ34" s="396"/>
      <c r="CA34" s="396"/>
      <c r="CB34" s="396"/>
      <c r="CC34" s="396"/>
      <c r="CD34" s="396"/>
      <c r="CE34" s="396"/>
      <c r="CF34" s="396"/>
      <c r="CG34" s="396"/>
      <c r="CH34" s="396"/>
      <c r="CI34" s="396"/>
      <c r="CJ34" s="396"/>
      <c r="CK34" s="396"/>
      <c r="CL34" s="396"/>
      <c r="CM34" s="396"/>
      <c r="CN34" s="200"/>
      <c r="CO34" s="397">
        <f t="shared" si="4"/>
        <v>21</v>
      </c>
      <c r="CP34" s="397"/>
      <c r="CQ34" s="396" t="str">
        <f>IF('各会計、関係団体の財政状況及び健全化判断比率'!BS10="","",'各会計、関係団体の財政状況及び健全化判断比率'!BS10)</f>
        <v>山口県建設技術センター</v>
      </c>
      <c r="CR34" s="396"/>
      <c r="CS34" s="396"/>
      <c r="CT34" s="396"/>
      <c r="CU34" s="396"/>
      <c r="CV34" s="396"/>
      <c r="CW34" s="396"/>
      <c r="CX34" s="396"/>
      <c r="CY34" s="396"/>
      <c r="CZ34" s="396"/>
      <c r="DA34" s="396"/>
      <c r="DB34" s="396"/>
      <c r="DC34" s="396"/>
      <c r="DD34" s="396"/>
      <c r="DE34" s="396"/>
      <c r="DF34" s="192"/>
      <c r="DG34" s="398" t="str">
        <f>IF('各会計、関係団体の財政状況及び健全化判断比率'!BR10="","",'各会計、関係団体の財政状況及び健全化判断比率'!BR10)</f>
        <v/>
      </c>
      <c r="DH34" s="398"/>
      <c r="DI34" s="203"/>
      <c r="DJ34" s="158"/>
      <c r="DK34" s="158"/>
      <c r="DL34" s="158"/>
      <c r="DM34" s="158"/>
      <c r="DN34" s="158"/>
      <c r="DO34" s="158"/>
    </row>
    <row r="35" spans="1:119" ht="32.25" customHeight="1" x14ac:dyDescent="0.2">
      <c r="A35" s="159"/>
      <c r="B35" s="199"/>
      <c r="C35" s="397">
        <f t="shared" ref="C35:C40" si="5">IF(E35="","",C34+1)</f>
        <v>5</v>
      </c>
      <c r="D35" s="397"/>
      <c r="E35" s="396" t="str">
        <f>IF('各会計、関係団体の財政状況及び健全化判断比率'!B11="","",'各会計、関係団体の財政状況及び健全化判断比率'!B11)</f>
        <v>林業・木材産業改善資金特別会計</v>
      </c>
      <c r="F35" s="396"/>
      <c r="G35" s="396"/>
      <c r="H35" s="396"/>
      <c r="I35" s="396"/>
      <c r="J35" s="396"/>
      <c r="K35" s="396"/>
      <c r="L35" s="396"/>
      <c r="M35" s="396"/>
      <c r="N35" s="396"/>
      <c r="O35" s="396"/>
      <c r="P35" s="396"/>
      <c r="Q35" s="396"/>
      <c r="R35" s="396"/>
      <c r="S35" s="396"/>
      <c r="T35" s="200"/>
      <c r="U35" s="397" t="str">
        <f t="shared" si="0"/>
        <v/>
      </c>
      <c r="V35" s="397"/>
      <c r="W35" s="396"/>
      <c r="X35" s="396"/>
      <c r="Y35" s="396"/>
      <c r="Z35" s="396"/>
      <c r="AA35" s="396"/>
      <c r="AB35" s="396"/>
      <c r="AC35" s="396"/>
      <c r="AD35" s="396"/>
      <c r="AE35" s="396"/>
      <c r="AF35" s="396"/>
      <c r="AG35" s="396"/>
      <c r="AH35" s="396"/>
      <c r="AI35" s="396"/>
      <c r="AJ35" s="396"/>
      <c r="AK35" s="396"/>
      <c r="AL35" s="200"/>
      <c r="AM35" s="397" t="str">
        <f t="shared" si="1"/>
        <v/>
      </c>
      <c r="AN35" s="397"/>
      <c r="AO35" s="396"/>
      <c r="AP35" s="396"/>
      <c r="AQ35" s="396"/>
      <c r="AR35" s="396"/>
      <c r="AS35" s="396"/>
      <c r="AT35" s="396"/>
      <c r="AU35" s="396"/>
      <c r="AV35" s="396"/>
      <c r="AW35" s="396"/>
      <c r="AX35" s="396"/>
      <c r="AY35" s="396"/>
      <c r="AZ35" s="396"/>
      <c r="BA35" s="396"/>
      <c r="BB35" s="396"/>
      <c r="BC35" s="396"/>
      <c r="BD35" s="200"/>
      <c r="BE35" s="397" t="str">
        <f t="shared" si="2"/>
        <v/>
      </c>
      <c r="BF35" s="397"/>
      <c r="BG35" s="396"/>
      <c r="BH35" s="396"/>
      <c r="BI35" s="396"/>
      <c r="BJ35" s="396"/>
      <c r="BK35" s="396"/>
      <c r="BL35" s="396"/>
      <c r="BM35" s="396"/>
      <c r="BN35" s="396"/>
      <c r="BO35" s="396"/>
      <c r="BP35" s="396"/>
      <c r="BQ35" s="396"/>
      <c r="BR35" s="396"/>
      <c r="BS35" s="396"/>
      <c r="BT35" s="396"/>
      <c r="BU35" s="396"/>
      <c r="BV35" s="200"/>
      <c r="BW35" s="397" t="str">
        <f t="shared" si="3"/>
        <v/>
      </c>
      <c r="BX35" s="397"/>
      <c r="BY35" s="396" t="str">
        <f>IF('各会計、関係団体の財政状況及び健全化判断比率'!B72="","",'各会計、関係団体の財政状況及び健全化判断比率'!B72)</f>
        <v/>
      </c>
      <c r="BZ35" s="396"/>
      <c r="CA35" s="396"/>
      <c r="CB35" s="396"/>
      <c r="CC35" s="396"/>
      <c r="CD35" s="396"/>
      <c r="CE35" s="396"/>
      <c r="CF35" s="396"/>
      <c r="CG35" s="396"/>
      <c r="CH35" s="396"/>
      <c r="CI35" s="396"/>
      <c r="CJ35" s="396"/>
      <c r="CK35" s="396"/>
      <c r="CL35" s="396"/>
      <c r="CM35" s="396"/>
      <c r="CN35" s="200"/>
      <c r="CO35" s="397">
        <f t="shared" si="4"/>
        <v>22</v>
      </c>
      <c r="CP35" s="397"/>
      <c r="CQ35" s="396" t="str">
        <f>IF('各会計、関係団体の財政状況及び健全化判断比率'!BS11="","",'各会計、関係団体の財政状況及び健全化判断比率'!BS11)</f>
        <v>やまぐち農林振興公社</v>
      </c>
      <c r="CR35" s="396"/>
      <c r="CS35" s="396"/>
      <c r="CT35" s="396"/>
      <c r="CU35" s="396"/>
      <c r="CV35" s="396"/>
      <c r="CW35" s="396"/>
      <c r="CX35" s="396"/>
      <c r="CY35" s="396"/>
      <c r="CZ35" s="396"/>
      <c r="DA35" s="396"/>
      <c r="DB35" s="396"/>
      <c r="DC35" s="396"/>
      <c r="DD35" s="396"/>
      <c r="DE35" s="396"/>
      <c r="DF35" s="192"/>
      <c r="DG35" s="398" t="str">
        <f>IF('各会計、関係団体の財政状況及び健全化判断比率'!BR11="","",'各会計、関係団体の財政状況及び健全化判断比率'!BR11)</f>
        <v>○</v>
      </c>
      <c r="DH35" s="398"/>
      <c r="DI35" s="203"/>
      <c r="DJ35" s="158"/>
      <c r="DK35" s="158"/>
      <c r="DL35" s="158"/>
      <c r="DM35" s="158"/>
      <c r="DN35" s="158"/>
      <c r="DO35" s="158"/>
    </row>
    <row r="36" spans="1:119" ht="32.25" customHeight="1" x14ac:dyDescent="0.2">
      <c r="A36" s="159"/>
      <c r="B36" s="199"/>
      <c r="C36" s="397">
        <f t="shared" si="5"/>
        <v>6</v>
      </c>
      <c r="D36" s="397"/>
      <c r="E36" s="396" t="str">
        <f>IF('各会計、関係団体の財政状況及び健全化判断比率'!B12="","",'各会計、関係団体の財政状況及び健全化判断比率'!B12)</f>
        <v>沿岸漁業改善資金特別会計</v>
      </c>
      <c r="F36" s="396"/>
      <c r="G36" s="396"/>
      <c r="H36" s="396"/>
      <c r="I36" s="396"/>
      <c r="J36" s="396"/>
      <c r="K36" s="396"/>
      <c r="L36" s="396"/>
      <c r="M36" s="396"/>
      <c r="N36" s="396"/>
      <c r="O36" s="396"/>
      <c r="P36" s="396"/>
      <c r="Q36" s="396"/>
      <c r="R36" s="396"/>
      <c r="S36" s="396"/>
      <c r="T36" s="200"/>
      <c r="U36" s="397" t="str">
        <f t="shared" si="0"/>
        <v/>
      </c>
      <c r="V36" s="397"/>
      <c r="W36" s="396"/>
      <c r="X36" s="396"/>
      <c r="Y36" s="396"/>
      <c r="Z36" s="396"/>
      <c r="AA36" s="396"/>
      <c r="AB36" s="396"/>
      <c r="AC36" s="396"/>
      <c r="AD36" s="396"/>
      <c r="AE36" s="396"/>
      <c r="AF36" s="396"/>
      <c r="AG36" s="396"/>
      <c r="AH36" s="396"/>
      <c r="AI36" s="396"/>
      <c r="AJ36" s="396"/>
      <c r="AK36" s="396"/>
      <c r="AL36" s="200"/>
      <c r="AM36" s="397" t="str">
        <f t="shared" si="1"/>
        <v/>
      </c>
      <c r="AN36" s="397"/>
      <c r="AO36" s="396"/>
      <c r="AP36" s="396"/>
      <c r="AQ36" s="396"/>
      <c r="AR36" s="396"/>
      <c r="AS36" s="396"/>
      <c r="AT36" s="396"/>
      <c r="AU36" s="396"/>
      <c r="AV36" s="396"/>
      <c r="AW36" s="396"/>
      <c r="AX36" s="396"/>
      <c r="AY36" s="396"/>
      <c r="AZ36" s="396"/>
      <c r="BA36" s="396"/>
      <c r="BB36" s="396"/>
      <c r="BC36" s="396"/>
      <c r="BD36" s="200"/>
      <c r="BE36" s="397" t="str">
        <f t="shared" si="2"/>
        <v/>
      </c>
      <c r="BF36" s="397"/>
      <c r="BG36" s="396"/>
      <c r="BH36" s="396"/>
      <c r="BI36" s="396"/>
      <c r="BJ36" s="396"/>
      <c r="BK36" s="396"/>
      <c r="BL36" s="396"/>
      <c r="BM36" s="396"/>
      <c r="BN36" s="396"/>
      <c r="BO36" s="396"/>
      <c r="BP36" s="396"/>
      <c r="BQ36" s="396"/>
      <c r="BR36" s="396"/>
      <c r="BS36" s="396"/>
      <c r="BT36" s="396"/>
      <c r="BU36" s="396"/>
      <c r="BV36" s="200"/>
      <c r="BW36" s="397" t="str">
        <f t="shared" si="3"/>
        <v/>
      </c>
      <c r="BX36" s="397"/>
      <c r="BY36" s="396" t="str">
        <f>IF('各会計、関係団体の財政状況及び健全化判断比率'!B73="","",'各会計、関係団体の財政状況及び健全化判断比率'!B73)</f>
        <v/>
      </c>
      <c r="BZ36" s="396"/>
      <c r="CA36" s="396"/>
      <c r="CB36" s="396"/>
      <c r="CC36" s="396"/>
      <c r="CD36" s="396"/>
      <c r="CE36" s="396"/>
      <c r="CF36" s="396"/>
      <c r="CG36" s="396"/>
      <c r="CH36" s="396"/>
      <c r="CI36" s="396"/>
      <c r="CJ36" s="396"/>
      <c r="CK36" s="396"/>
      <c r="CL36" s="396"/>
      <c r="CM36" s="396"/>
      <c r="CN36" s="200"/>
      <c r="CO36" s="397">
        <f t="shared" si="4"/>
        <v>23</v>
      </c>
      <c r="CP36" s="397"/>
      <c r="CQ36" s="396" t="str">
        <f>IF('各会計、関係団体の財政状況及び健全化判断比率'!BS12="","",'各会計、関係団体の財政状況及び健全化判断比率'!BS12)</f>
        <v>やまぐち森林担い手財団</v>
      </c>
      <c r="CR36" s="396"/>
      <c r="CS36" s="396"/>
      <c r="CT36" s="396"/>
      <c r="CU36" s="396"/>
      <c r="CV36" s="396"/>
      <c r="CW36" s="396"/>
      <c r="CX36" s="396"/>
      <c r="CY36" s="396"/>
      <c r="CZ36" s="396"/>
      <c r="DA36" s="396"/>
      <c r="DB36" s="396"/>
      <c r="DC36" s="396"/>
      <c r="DD36" s="396"/>
      <c r="DE36" s="396"/>
      <c r="DF36" s="192"/>
      <c r="DG36" s="398" t="str">
        <f>IF('各会計、関係団体の財政状況及び健全化判断比率'!BR12="","",'各会計、関係団体の財政状況及び健全化判断比率'!BR12)</f>
        <v/>
      </c>
      <c r="DH36" s="398"/>
      <c r="DI36" s="203"/>
      <c r="DJ36" s="158"/>
      <c r="DK36" s="158"/>
      <c r="DL36" s="158"/>
      <c r="DM36" s="158"/>
      <c r="DN36" s="158"/>
      <c r="DO36" s="158"/>
    </row>
    <row r="37" spans="1:119" ht="32.25" customHeight="1" x14ac:dyDescent="0.2">
      <c r="A37" s="159"/>
      <c r="B37" s="199"/>
      <c r="C37" s="397">
        <f t="shared" si="5"/>
        <v>7</v>
      </c>
      <c r="D37" s="397"/>
      <c r="E37" s="396" t="str">
        <f>IF('各会計、関係団体の財政状況及び健全化判断比率'!B13="","",'各会計、関係団体の財政状況及び健全化判断比率'!B13)</f>
        <v>収入証紙特別会計</v>
      </c>
      <c r="F37" s="396"/>
      <c r="G37" s="396"/>
      <c r="H37" s="396"/>
      <c r="I37" s="396"/>
      <c r="J37" s="396"/>
      <c r="K37" s="396"/>
      <c r="L37" s="396"/>
      <c r="M37" s="396"/>
      <c r="N37" s="396"/>
      <c r="O37" s="396"/>
      <c r="P37" s="396"/>
      <c r="Q37" s="396"/>
      <c r="R37" s="396"/>
      <c r="S37" s="396"/>
      <c r="T37" s="200"/>
      <c r="U37" s="397" t="str">
        <f t="shared" si="0"/>
        <v/>
      </c>
      <c r="V37" s="397"/>
      <c r="W37" s="396"/>
      <c r="X37" s="396"/>
      <c r="Y37" s="396"/>
      <c r="Z37" s="396"/>
      <c r="AA37" s="396"/>
      <c r="AB37" s="396"/>
      <c r="AC37" s="396"/>
      <c r="AD37" s="396"/>
      <c r="AE37" s="396"/>
      <c r="AF37" s="396"/>
      <c r="AG37" s="396"/>
      <c r="AH37" s="396"/>
      <c r="AI37" s="396"/>
      <c r="AJ37" s="396"/>
      <c r="AK37" s="396"/>
      <c r="AL37" s="200"/>
      <c r="AM37" s="397" t="str">
        <f t="shared" si="1"/>
        <v/>
      </c>
      <c r="AN37" s="397"/>
      <c r="AO37" s="396"/>
      <c r="AP37" s="396"/>
      <c r="AQ37" s="396"/>
      <c r="AR37" s="396"/>
      <c r="AS37" s="396"/>
      <c r="AT37" s="396"/>
      <c r="AU37" s="396"/>
      <c r="AV37" s="396"/>
      <c r="AW37" s="396"/>
      <c r="AX37" s="396"/>
      <c r="AY37" s="396"/>
      <c r="AZ37" s="396"/>
      <c r="BA37" s="396"/>
      <c r="BB37" s="396"/>
      <c r="BC37" s="396"/>
      <c r="BD37" s="200"/>
      <c r="BE37" s="397" t="str">
        <f t="shared" si="2"/>
        <v/>
      </c>
      <c r="BF37" s="397"/>
      <c r="BG37" s="396"/>
      <c r="BH37" s="396"/>
      <c r="BI37" s="396"/>
      <c r="BJ37" s="396"/>
      <c r="BK37" s="396"/>
      <c r="BL37" s="396"/>
      <c r="BM37" s="396"/>
      <c r="BN37" s="396"/>
      <c r="BO37" s="396"/>
      <c r="BP37" s="396"/>
      <c r="BQ37" s="396"/>
      <c r="BR37" s="396"/>
      <c r="BS37" s="396"/>
      <c r="BT37" s="396"/>
      <c r="BU37" s="396"/>
      <c r="BV37" s="200"/>
      <c r="BW37" s="397" t="str">
        <f t="shared" si="3"/>
        <v/>
      </c>
      <c r="BX37" s="397"/>
      <c r="BY37" s="396" t="str">
        <f>IF('各会計、関係団体の財政状況及び健全化判断比率'!B74="","",'各会計、関係団体の財政状況及び健全化判断比率'!B74)</f>
        <v/>
      </c>
      <c r="BZ37" s="396"/>
      <c r="CA37" s="396"/>
      <c r="CB37" s="396"/>
      <c r="CC37" s="396"/>
      <c r="CD37" s="396"/>
      <c r="CE37" s="396"/>
      <c r="CF37" s="396"/>
      <c r="CG37" s="396"/>
      <c r="CH37" s="396"/>
      <c r="CI37" s="396"/>
      <c r="CJ37" s="396"/>
      <c r="CK37" s="396"/>
      <c r="CL37" s="396"/>
      <c r="CM37" s="396"/>
      <c r="CN37" s="200"/>
      <c r="CO37" s="397">
        <f t="shared" si="4"/>
        <v>24</v>
      </c>
      <c r="CP37" s="397"/>
      <c r="CQ37" s="396" t="str">
        <f>IF('各会計、関係団体の財政状況及び健全化判断比率'!BS13="","",'各会計、関係団体の財政状況及び健全化判断比率'!BS13)</f>
        <v>やまぐち産業振興財団</v>
      </c>
      <c r="CR37" s="396"/>
      <c r="CS37" s="396"/>
      <c r="CT37" s="396"/>
      <c r="CU37" s="396"/>
      <c r="CV37" s="396"/>
      <c r="CW37" s="396"/>
      <c r="CX37" s="396"/>
      <c r="CY37" s="396"/>
      <c r="CZ37" s="396"/>
      <c r="DA37" s="396"/>
      <c r="DB37" s="396"/>
      <c r="DC37" s="396"/>
      <c r="DD37" s="396"/>
      <c r="DE37" s="396"/>
      <c r="DF37" s="192"/>
      <c r="DG37" s="398" t="str">
        <f>IF('各会計、関係団体の財政状況及び健全化判断比率'!BR13="","",'各会計、関係団体の財政状況及び健全化判断比率'!BR13)</f>
        <v/>
      </c>
      <c r="DH37" s="398"/>
      <c r="DI37" s="203"/>
      <c r="DJ37" s="158"/>
      <c r="DK37" s="158"/>
      <c r="DL37" s="158"/>
      <c r="DM37" s="158"/>
      <c r="DN37" s="158"/>
      <c r="DO37" s="158"/>
    </row>
    <row r="38" spans="1:119" ht="32.25" customHeight="1" x14ac:dyDescent="0.2">
      <c r="A38" s="159"/>
      <c r="B38" s="199"/>
      <c r="C38" s="397">
        <f t="shared" si="5"/>
        <v>8</v>
      </c>
      <c r="D38" s="397"/>
      <c r="E38" s="396" t="str">
        <f>IF('各会計、関係団体の財政状況及び健全化判断比率'!B14="","",'各会計、関係団体の財政状況及び健全化判断比率'!B14)</f>
        <v>土地取得事業特別会計</v>
      </c>
      <c r="F38" s="396"/>
      <c r="G38" s="396"/>
      <c r="H38" s="396"/>
      <c r="I38" s="396"/>
      <c r="J38" s="396"/>
      <c r="K38" s="396"/>
      <c r="L38" s="396"/>
      <c r="M38" s="396"/>
      <c r="N38" s="396"/>
      <c r="O38" s="396"/>
      <c r="P38" s="396"/>
      <c r="Q38" s="396"/>
      <c r="R38" s="396"/>
      <c r="S38" s="396"/>
      <c r="T38" s="200"/>
      <c r="U38" s="397" t="str">
        <f t="shared" si="0"/>
        <v/>
      </c>
      <c r="V38" s="397"/>
      <c r="W38" s="396"/>
      <c r="X38" s="396"/>
      <c r="Y38" s="396"/>
      <c r="Z38" s="396"/>
      <c r="AA38" s="396"/>
      <c r="AB38" s="396"/>
      <c r="AC38" s="396"/>
      <c r="AD38" s="396"/>
      <c r="AE38" s="396"/>
      <c r="AF38" s="396"/>
      <c r="AG38" s="396"/>
      <c r="AH38" s="396"/>
      <c r="AI38" s="396"/>
      <c r="AJ38" s="396"/>
      <c r="AK38" s="396"/>
      <c r="AL38" s="200"/>
      <c r="AM38" s="397" t="str">
        <f t="shared" si="1"/>
        <v/>
      </c>
      <c r="AN38" s="397"/>
      <c r="AO38" s="396"/>
      <c r="AP38" s="396"/>
      <c r="AQ38" s="396"/>
      <c r="AR38" s="396"/>
      <c r="AS38" s="396"/>
      <c r="AT38" s="396"/>
      <c r="AU38" s="396"/>
      <c r="AV38" s="396"/>
      <c r="AW38" s="396"/>
      <c r="AX38" s="396"/>
      <c r="AY38" s="396"/>
      <c r="AZ38" s="396"/>
      <c r="BA38" s="396"/>
      <c r="BB38" s="396"/>
      <c r="BC38" s="396"/>
      <c r="BD38" s="200"/>
      <c r="BE38" s="397" t="str">
        <f t="shared" si="2"/>
        <v/>
      </c>
      <c r="BF38" s="397"/>
      <c r="BG38" s="396"/>
      <c r="BH38" s="396"/>
      <c r="BI38" s="396"/>
      <c r="BJ38" s="396"/>
      <c r="BK38" s="396"/>
      <c r="BL38" s="396"/>
      <c r="BM38" s="396"/>
      <c r="BN38" s="396"/>
      <c r="BO38" s="396"/>
      <c r="BP38" s="396"/>
      <c r="BQ38" s="396"/>
      <c r="BR38" s="396"/>
      <c r="BS38" s="396"/>
      <c r="BT38" s="396"/>
      <c r="BU38" s="396"/>
      <c r="BV38" s="200"/>
      <c r="BW38" s="397" t="str">
        <f t="shared" si="3"/>
        <v/>
      </c>
      <c r="BX38" s="397"/>
      <c r="BY38" s="396" t="str">
        <f>IF('各会計、関係団体の財政状況及び健全化判断比率'!B75="","",'各会計、関係団体の財政状況及び健全化判断比率'!B75)</f>
        <v/>
      </c>
      <c r="BZ38" s="396"/>
      <c r="CA38" s="396"/>
      <c r="CB38" s="396"/>
      <c r="CC38" s="396"/>
      <c r="CD38" s="396"/>
      <c r="CE38" s="396"/>
      <c r="CF38" s="396"/>
      <c r="CG38" s="396"/>
      <c r="CH38" s="396"/>
      <c r="CI38" s="396"/>
      <c r="CJ38" s="396"/>
      <c r="CK38" s="396"/>
      <c r="CL38" s="396"/>
      <c r="CM38" s="396"/>
      <c r="CN38" s="200"/>
      <c r="CO38" s="397">
        <f t="shared" si="4"/>
        <v>25</v>
      </c>
      <c r="CP38" s="397"/>
      <c r="CQ38" s="396" t="str">
        <f>IF('各会計、関係団体の財政状況及び健全化判断比率'!BS14="","",'各会計、関係団体の財政状況及び健全化判断比率'!BS14)</f>
        <v>山口県国際総合センター</v>
      </c>
      <c r="CR38" s="396"/>
      <c r="CS38" s="396"/>
      <c r="CT38" s="396"/>
      <c r="CU38" s="396"/>
      <c r="CV38" s="396"/>
      <c r="CW38" s="396"/>
      <c r="CX38" s="396"/>
      <c r="CY38" s="396"/>
      <c r="CZ38" s="396"/>
      <c r="DA38" s="396"/>
      <c r="DB38" s="396"/>
      <c r="DC38" s="396"/>
      <c r="DD38" s="396"/>
      <c r="DE38" s="396"/>
      <c r="DF38" s="192"/>
      <c r="DG38" s="398" t="str">
        <f>IF('各会計、関係団体の財政状況及び健全化判断比率'!BR14="","",'各会計、関係団体の財政状況及び健全化判断比率'!BR14)</f>
        <v/>
      </c>
      <c r="DH38" s="398"/>
      <c r="DI38" s="203"/>
      <c r="DJ38" s="158"/>
      <c r="DK38" s="158"/>
      <c r="DL38" s="158"/>
      <c r="DM38" s="158"/>
      <c r="DN38" s="158"/>
      <c r="DO38" s="158"/>
    </row>
    <row r="39" spans="1:119" ht="32.25" customHeight="1" x14ac:dyDescent="0.2">
      <c r="A39" s="159"/>
      <c r="B39" s="199"/>
      <c r="C39" s="397">
        <f t="shared" si="5"/>
        <v>9</v>
      </c>
      <c r="D39" s="397"/>
      <c r="E39" s="396" t="str">
        <f>IF('各会計、関係団体の財政状況及び健全化判断比率'!B15="","",'各会計、関係団体の財政状況及び健全化判断比率'!B15)</f>
        <v>公債管理特別会計</v>
      </c>
      <c r="F39" s="396"/>
      <c r="G39" s="396"/>
      <c r="H39" s="396"/>
      <c r="I39" s="396"/>
      <c r="J39" s="396"/>
      <c r="K39" s="396"/>
      <c r="L39" s="396"/>
      <c r="M39" s="396"/>
      <c r="N39" s="396"/>
      <c r="O39" s="396"/>
      <c r="P39" s="396"/>
      <c r="Q39" s="396"/>
      <c r="R39" s="396"/>
      <c r="S39" s="396"/>
      <c r="T39" s="200"/>
      <c r="U39" s="397" t="str">
        <f t="shared" si="0"/>
        <v/>
      </c>
      <c r="V39" s="397"/>
      <c r="W39" s="396"/>
      <c r="X39" s="396"/>
      <c r="Y39" s="396"/>
      <c r="Z39" s="396"/>
      <c r="AA39" s="396"/>
      <c r="AB39" s="396"/>
      <c r="AC39" s="396"/>
      <c r="AD39" s="396"/>
      <c r="AE39" s="396"/>
      <c r="AF39" s="396"/>
      <c r="AG39" s="396"/>
      <c r="AH39" s="396"/>
      <c r="AI39" s="396"/>
      <c r="AJ39" s="396"/>
      <c r="AK39" s="396"/>
      <c r="AL39" s="200"/>
      <c r="AM39" s="397" t="str">
        <f t="shared" si="1"/>
        <v/>
      </c>
      <c r="AN39" s="397"/>
      <c r="AO39" s="396"/>
      <c r="AP39" s="396"/>
      <c r="AQ39" s="396"/>
      <c r="AR39" s="396"/>
      <c r="AS39" s="396"/>
      <c r="AT39" s="396"/>
      <c r="AU39" s="396"/>
      <c r="AV39" s="396"/>
      <c r="AW39" s="396"/>
      <c r="AX39" s="396"/>
      <c r="AY39" s="396"/>
      <c r="AZ39" s="396"/>
      <c r="BA39" s="396"/>
      <c r="BB39" s="396"/>
      <c r="BC39" s="396"/>
      <c r="BD39" s="200"/>
      <c r="BE39" s="397" t="str">
        <f t="shared" si="2"/>
        <v/>
      </c>
      <c r="BF39" s="397"/>
      <c r="BG39" s="396"/>
      <c r="BH39" s="396"/>
      <c r="BI39" s="396"/>
      <c r="BJ39" s="396"/>
      <c r="BK39" s="396"/>
      <c r="BL39" s="396"/>
      <c r="BM39" s="396"/>
      <c r="BN39" s="396"/>
      <c r="BO39" s="396"/>
      <c r="BP39" s="396"/>
      <c r="BQ39" s="396"/>
      <c r="BR39" s="396"/>
      <c r="BS39" s="396"/>
      <c r="BT39" s="396"/>
      <c r="BU39" s="396"/>
      <c r="BV39" s="200"/>
      <c r="BW39" s="397" t="str">
        <f t="shared" si="3"/>
        <v/>
      </c>
      <c r="BX39" s="397"/>
      <c r="BY39" s="396" t="str">
        <f>IF('各会計、関係団体の財政状況及び健全化判断比率'!B76="","",'各会計、関係団体の財政状況及び健全化判断比率'!B76)</f>
        <v/>
      </c>
      <c r="BZ39" s="396"/>
      <c r="CA39" s="396"/>
      <c r="CB39" s="396"/>
      <c r="CC39" s="396"/>
      <c r="CD39" s="396"/>
      <c r="CE39" s="396"/>
      <c r="CF39" s="396"/>
      <c r="CG39" s="396"/>
      <c r="CH39" s="396"/>
      <c r="CI39" s="396"/>
      <c r="CJ39" s="396"/>
      <c r="CK39" s="396"/>
      <c r="CL39" s="396"/>
      <c r="CM39" s="396"/>
      <c r="CN39" s="200"/>
      <c r="CO39" s="397">
        <f t="shared" si="4"/>
        <v>26</v>
      </c>
      <c r="CP39" s="397"/>
      <c r="CQ39" s="396" t="str">
        <f>IF('各会計、関係団体の財政状況及び健全化判断比率'!BS15="","",'各会計、関係団体の財政状況及び健全化判断比率'!BS15)</f>
        <v>山口県健康福祉財団</v>
      </c>
      <c r="CR39" s="396"/>
      <c r="CS39" s="396"/>
      <c r="CT39" s="396"/>
      <c r="CU39" s="396"/>
      <c r="CV39" s="396"/>
      <c r="CW39" s="396"/>
      <c r="CX39" s="396"/>
      <c r="CY39" s="396"/>
      <c r="CZ39" s="396"/>
      <c r="DA39" s="396"/>
      <c r="DB39" s="396"/>
      <c r="DC39" s="396"/>
      <c r="DD39" s="396"/>
      <c r="DE39" s="396"/>
      <c r="DF39" s="192"/>
      <c r="DG39" s="398" t="str">
        <f>IF('各会計、関係団体の財政状況及び健全化判断比率'!BR15="","",'各会計、関係団体の財政状況及び健全化判断比率'!BR15)</f>
        <v/>
      </c>
      <c r="DH39" s="398"/>
      <c r="DI39" s="203"/>
      <c r="DJ39" s="158"/>
      <c r="DK39" s="158"/>
      <c r="DL39" s="158"/>
      <c r="DM39" s="158"/>
      <c r="DN39" s="158"/>
      <c r="DO39" s="158"/>
    </row>
    <row r="40" spans="1:119" ht="32.25" customHeight="1" x14ac:dyDescent="0.2">
      <c r="A40" s="159"/>
      <c r="B40" s="199"/>
      <c r="C40" s="397">
        <f t="shared" si="5"/>
        <v>10</v>
      </c>
      <c r="D40" s="397"/>
      <c r="E40" s="396" t="str">
        <f>IF('各会計、関係団体の財政状況及び健全化判断比率'!B16="","",'各会計、関係団体の財政状況及び健全化判断比率'!B16)</f>
        <v>地方独立行政法人山口県立病院機構特別会計</v>
      </c>
      <c r="F40" s="396"/>
      <c r="G40" s="396"/>
      <c r="H40" s="396"/>
      <c r="I40" s="396"/>
      <c r="J40" s="396"/>
      <c r="K40" s="396"/>
      <c r="L40" s="396"/>
      <c r="M40" s="396"/>
      <c r="N40" s="396"/>
      <c r="O40" s="396"/>
      <c r="P40" s="396"/>
      <c r="Q40" s="396"/>
      <c r="R40" s="396"/>
      <c r="S40" s="396"/>
      <c r="T40" s="200"/>
      <c r="U40" s="397" t="str">
        <f t="shared" si="0"/>
        <v/>
      </c>
      <c r="V40" s="397"/>
      <c r="W40" s="396"/>
      <c r="X40" s="396"/>
      <c r="Y40" s="396"/>
      <c r="Z40" s="396"/>
      <c r="AA40" s="396"/>
      <c r="AB40" s="396"/>
      <c r="AC40" s="396"/>
      <c r="AD40" s="396"/>
      <c r="AE40" s="396"/>
      <c r="AF40" s="396"/>
      <c r="AG40" s="396"/>
      <c r="AH40" s="396"/>
      <c r="AI40" s="396"/>
      <c r="AJ40" s="396"/>
      <c r="AK40" s="396"/>
      <c r="AL40" s="200"/>
      <c r="AM40" s="397" t="str">
        <f t="shared" si="1"/>
        <v/>
      </c>
      <c r="AN40" s="397"/>
      <c r="AO40" s="396"/>
      <c r="AP40" s="396"/>
      <c r="AQ40" s="396"/>
      <c r="AR40" s="396"/>
      <c r="AS40" s="396"/>
      <c r="AT40" s="396"/>
      <c r="AU40" s="396"/>
      <c r="AV40" s="396"/>
      <c r="AW40" s="396"/>
      <c r="AX40" s="396"/>
      <c r="AY40" s="396"/>
      <c r="AZ40" s="396"/>
      <c r="BA40" s="396"/>
      <c r="BB40" s="396"/>
      <c r="BC40" s="396"/>
      <c r="BD40" s="200"/>
      <c r="BE40" s="397" t="str">
        <f t="shared" si="2"/>
        <v/>
      </c>
      <c r="BF40" s="397"/>
      <c r="BG40" s="396"/>
      <c r="BH40" s="396"/>
      <c r="BI40" s="396"/>
      <c r="BJ40" s="396"/>
      <c r="BK40" s="396"/>
      <c r="BL40" s="396"/>
      <c r="BM40" s="396"/>
      <c r="BN40" s="396"/>
      <c r="BO40" s="396"/>
      <c r="BP40" s="396"/>
      <c r="BQ40" s="396"/>
      <c r="BR40" s="396"/>
      <c r="BS40" s="396"/>
      <c r="BT40" s="396"/>
      <c r="BU40" s="396"/>
      <c r="BV40" s="200"/>
      <c r="BW40" s="397" t="str">
        <f t="shared" si="3"/>
        <v/>
      </c>
      <c r="BX40" s="397"/>
      <c r="BY40" s="396" t="str">
        <f>IF('各会計、関係団体の財政状況及び健全化判断比率'!B77="","",'各会計、関係団体の財政状況及び健全化判断比率'!B77)</f>
        <v/>
      </c>
      <c r="BZ40" s="396"/>
      <c r="CA40" s="396"/>
      <c r="CB40" s="396"/>
      <c r="CC40" s="396"/>
      <c r="CD40" s="396"/>
      <c r="CE40" s="396"/>
      <c r="CF40" s="396"/>
      <c r="CG40" s="396"/>
      <c r="CH40" s="396"/>
      <c r="CI40" s="396"/>
      <c r="CJ40" s="396"/>
      <c r="CK40" s="396"/>
      <c r="CL40" s="396"/>
      <c r="CM40" s="396"/>
      <c r="CN40" s="200"/>
      <c r="CO40" s="397">
        <f t="shared" si="4"/>
        <v>27</v>
      </c>
      <c r="CP40" s="397"/>
      <c r="CQ40" s="396" t="str">
        <f>IF('各会計、関係団体の財政状況及び健全化判断比率'!BS16="","",'各会計、関係団体の財政状況及び健全化判断比率'!BS16)</f>
        <v>やまぐち移植医療推進財団</v>
      </c>
      <c r="CR40" s="396"/>
      <c r="CS40" s="396"/>
      <c r="CT40" s="396"/>
      <c r="CU40" s="396"/>
      <c r="CV40" s="396"/>
      <c r="CW40" s="396"/>
      <c r="CX40" s="396"/>
      <c r="CY40" s="396"/>
      <c r="CZ40" s="396"/>
      <c r="DA40" s="396"/>
      <c r="DB40" s="396"/>
      <c r="DC40" s="396"/>
      <c r="DD40" s="396"/>
      <c r="DE40" s="396"/>
      <c r="DF40" s="192"/>
      <c r="DG40" s="398" t="str">
        <f>IF('各会計、関係団体の財政状況及び健全化判断比率'!BR16="","",'各会計、関係団体の財政状況及び健全化判断比率'!BR16)</f>
        <v/>
      </c>
      <c r="DH40" s="398"/>
      <c r="DI40" s="203"/>
      <c r="DJ40" s="158"/>
      <c r="DK40" s="158"/>
      <c r="DL40" s="158"/>
      <c r="DM40" s="158"/>
      <c r="DN40" s="158"/>
      <c r="DO40" s="158"/>
    </row>
    <row r="41" spans="1:119" ht="13.5" customHeight="1" thickBot="1" x14ac:dyDescent="0.25">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2">
      <c r="A43" s="158"/>
      <c r="B43" s="158" t="s">
        <v>183</v>
      </c>
      <c r="C43" s="158"/>
      <c r="D43" s="158"/>
      <c r="E43" s="158" t="s">
        <v>184</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2">
      <c r="A44" s="158"/>
      <c r="B44" s="158"/>
      <c r="C44" s="158"/>
      <c r="D44" s="158"/>
      <c r="E44" s="158" t="s">
        <v>185</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2">
      <c r="A45" s="158"/>
      <c r="B45" s="158"/>
      <c r="C45" s="158"/>
      <c r="D45" s="158"/>
      <c r="E45" s="158" t="s">
        <v>186</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2">
      <c r="A46" s="158"/>
      <c r="B46" s="158"/>
      <c r="C46" s="158"/>
      <c r="D46" s="158"/>
      <c r="E46" s="158" t="s">
        <v>187</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2">
      <c r="E47" s="160" t="s">
        <v>188</v>
      </c>
    </row>
    <row r="48" spans="1:119" x14ac:dyDescent="0.2">
      <c r="E48" s="160" t="s">
        <v>189</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RidfJ0t3bE9f9xcsoatLYwGaB3iMfhoxF4X9hwQf39EUWeIahjVAW+epZg83OH5ZxU5qk1hnmXk4ZZu2JGzHLA==" saltValue="zo2D9D2n2pOMp0Q7UXGSJQ=="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8" scale="8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Normal="100" zoomScaleSheetLayoutView="100" workbookViewId="0">
      <selection activeCell="B115" sqref="B115"/>
    </sheetView>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0</v>
      </c>
      <c r="K32" s="10"/>
      <c r="L32" s="10"/>
      <c r="M32" s="10"/>
      <c r="N32" s="10"/>
      <c r="O32" s="10"/>
      <c r="P32" s="10"/>
    </row>
    <row r="33" spans="1:16" ht="39" customHeight="1" thickBot="1" x14ac:dyDescent="0.3">
      <c r="A33" s="10"/>
      <c r="B33" s="13" t="s">
        <v>6</v>
      </c>
      <c r="C33" s="14"/>
      <c r="D33" s="14"/>
      <c r="E33" s="15" t="s">
        <v>2</v>
      </c>
      <c r="F33" s="16" t="s">
        <v>534</v>
      </c>
      <c r="G33" s="17" t="s">
        <v>535</v>
      </c>
      <c r="H33" s="17" t="s">
        <v>536</v>
      </c>
      <c r="I33" s="17" t="s">
        <v>537</v>
      </c>
      <c r="J33" s="18" t="s">
        <v>538</v>
      </c>
      <c r="K33" s="10"/>
      <c r="L33" s="10"/>
      <c r="M33" s="10"/>
      <c r="N33" s="10"/>
      <c r="O33" s="10"/>
      <c r="P33" s="10"/>
    </row>
    <row r="34" spans="1:16" ht="39" customHeight="1" x14ac:dyDescent="0.2">
      <c r="A34" s="10"/>
      <c r="B34" s="19"/>
      <c r="C34" s="1165" t="s">
        <v>540</v>
      </c>
      <c r="D34" s="1165"/>
      <c r="E34" s="1166"/>
      <c r="F34" s="20">
        <v>1.1499999999999999</v>
      </c>
      <c r="G34" s="21">
        <v>1.1299999999999999</v>
      </c>
      <c r="H34" s="21">
        <v>1.2</v>
      </c>
      <c r="I34" s="21">
        <v>1.25</v>
      </c>
      <c r="J34" s="22">
        <v>2.37</v>
      </c>
      <c r="K34" s="10"/>
      <c r="L34" s="10"/>
      <c r="M34" s="10"/>
      <c r="N34" s="10"/>
      <c r="O34" s="10"/>
      <c r="P34" s="10"/>
    </row>
    <row r="35" spans="1:16" ht="39" customHeight="1" x14ac:dyDescent="0.2">
      <c r="A35" s="10"/>
      <c r="B35" s="23"/>
      <c r="C35" s="1159" t="s">
        <v>541</v>
      </c>
      <c r="D35" s="1160"/>
      <c r="E35" s="1161"/>
      <c r="F35" s="24">
        <v>2.21</v>
      </c>
      <c r="G35" s="25">
        <v>1.18</v>
      </c>
      <c r="H35" s="25">
        <v>1.08</v>
      </c>
      <c r="I35" s="25">
        <v>2.2999999999999998</v>
      </c>
      <c r="J35" s="26">
        <v>1.47</v>
      </c>
      <c r="K35" s="10"/>
      <c r="L35" s="10"/>
      <c r="M35" s="10"/>
      <c r="N35" s="10"/>
      <c r="O35" s="10"/>
      <c r="P35" s="10"/>
    </row>
    <row r="36" spans="1:16" ht="39" customHeight="1" x14ac:dyDescent="0.2">
      <c r="A36" s="10"/>
      <c r="B36" s="23"/>
      <c r="C36" s="1159" t="s">
        <v>542</v>
      </c>
      <c r="D36" s="1160"/>
      <c r="E36" s="1161"/>
      <c r="F36" s="24" t="s">
        <v>493</v>
      </c>
      <c r="G36" s="25" t="s">
        <v>493</v>
      </c>
      <c r="H36" s="25" t="s">
        <v>493</v>
      </c>
      <c r="I36" s="25">
        <v>0.78</v>
      </c>
      <c r="J36" s="26">
        <v>0.94</v>
      </c>
      <c r="K36" s="10"/>
      <c r="L36" s="10"/>
      <c r="M36" s="10"/>
      <c r="N36" s="10"/>
      <c r="O36" s="10"/>
      <c r="P36" s="10"/>
    </row>
    <row r="37" spans="1:16" ht="39" customHeight="1" x14ac:dyDescent="0.2">
      <c r="A37" s="10"/>
      <c r="B37" s="23"/>
      <c r="C37" s="1159" t="s">
        <v>543</v>
      </c>
      <c r="D37" s="1160"/>
      <c r="E37" s="1161"/>
      <c r="F37" s="24">
        <v>0.45</v>
      </c>
      <c r="G37" s="25">
        <v>0.36</v>
      </c>
      <c r="H37" s="25">
        <v>0.43</v>
      </c>
      <c r="I37" s="25">
        <v>1.08</v>
      </c>
      <c r="J37" s="26">
        <v>0.75</v>
      </c>
      <c r="K37" s="10"/>
      <c r="L37" s="10"/>
      <c r="M37" s="10"/>
      <c r="N37" s="10"/>
      <c r="O37" s="10"/>
      <c r="P37" s="10"/>
    </row>
    <row r="38" spans="1:16" ht="39" customHeight="1" x14ac:dyDescent="0.2">
      <c r="A38" s="10"/>
      <c r="B38" s="23"/>
      <c r="C38" s="1159" t="s">
        <v>544</v>
      </c>
      <c r="D38" s="1160"/>
      <c r="E38" s="1161"/>
      <c r="F38" s="24">
        <v>0.13</v>
      </c>
      <c r="G38" s="25">
        <v>0.1</v>
      </c>
      <c r="H38" s="25">
        <v>0.15</v>
      </c>
      <c r="I38" s="25">
        <v>0.2</v>
      </c>
      <c r="J38" s="26">
        <v>0.18</v>
      </c>
      <c r="K38" s="10"/>
      <c r="L38" s="10"/>
      <c r="M38" s="10"/>
      <c r="N38" s="10"/>
      <c r="O38" s="10"/>
      <c r="P38" s="10"/>
    </row>
    <row r="39" spans="1:16" ht="39" customHeight="1" x14ac:dyDescent="0.2">
      <c r="A39" s="10"/>
      <c r="B39" s="23"/>
      <c r="C39" s="1159" t="s">
        <v>545</v>
      </c>
      <c r="D39" s="1160"/>
      <c r="E39" s="1161"/>
      <c r="F39" s="24">
        <v>0.08</v>
      </c>
      <c r="G39" s="25">
        <v>0.03</v>
      </c>
      <c r="H39" s="25">
        <v>0.05</v>
      </c>
      <c r="I39" s="25">
        <v>0.06</v>
      </c>
      <c r="J39" s="26">
        <v>0.06</v>
      </c>
      <c r="K39" s="10"/>
      <c r="L39" s="10"/>
      <c r="M39" s="10"/>
      <c r="N39" s="10"/>
      <c r="O39" s="10"/>
      <c r="P39" s="10"/>
    </row>
    <row r="40" spans="1:16" ht="39" customHeight="1" x14ac:dyDescent="0.2">
      <c r="A40" s="10"/>
      <c r="B40" s="23"/>
      <c r="C40" s="1159" t="s">
        <v>546</v>
      </c>
      <c r="D40" s="1160"/>
      <c r="E40" s="1161"/>
      <c r="F40" s="24">
        <v>0.09</v>
      </c>
      <c r="G40" s="25">
        <v>0.09</v>
      </c>
      <c r="H40" s="25">
        <v>0.04</v>
      </c>
      <c r="I40" s="25">
        <v>0.05</v>
      </c>
      <c r="J40" s="26">
        <v>0.05</v>
      </c>
      <c r="K40" s="10"/>
      <c r="L40" s="10"/>
      <c r="M40" s="10"/>
      <c r="N40" s="10"/>
      <c r="O40" s="10"/>
      <c r="P40" s="10"/>
    </row>
    <row r="41" spans="1:16" ht="39" customHeight="1" x14ac:dyDescent="0.2">
      <c r="A41" s="10"/>
      <c r="B41" s="23"/>
      <c r="C41" s="1159" t="s">
        <v>547</v>
      </c>
      <c r="D41" s="1160"/>
      <c r="E41" s="1161"/>
      <c r="F41" s="24">
        <v>0.03</v>
      </c>
      <c r="G41" s="25">
        <v>0.03</v>
      </c>
      <c r="H41" s="25">
        <v>0</v>
      </c>
      <c r="I41" s="25">
        <v>0</v>
      </c>
      <c r="J41" s="26">
        <v>0</v>
      </c>
      <c r="K41" s="10"/>
      <c r="L41" s="10"/>
      <c r="M41" s="10"/>
      <c r="N41" s="10"/>
      <c r="O41" s="10"/>
      <c r="P41" s="10"/>
    </row>
    <row r="42" spans="1:16" ht="39" customHeight="1" x14ac:dyDescent="0.2">
      <c r="A42" s="10"/>
      <c r="B42" s="27"/>
      <c r="C42" s="1159" t="s">
        <v>548</v>
      </c>
      <c r="D42" s="1160"/>
      <c r="E42" s="1161"/>
      <c r="F42" s="24" t="s">
        <v>493</v>
      </c>
      <c r="G42" s="25" t="s">
        <v>493</v>
      </c>
      <c r="H42" s="25" t="s">
        <v>493</v>
      </c>
      <c r="I42" s="25" t="s">
        <v>493</v>
      </c>
      <c r="J42" s="26" t="s">
        <v>493</v>
      </c>
      <c r="K42" s="10"/>
      <c r="L42" s="10"/>
      <c r="M42" s="10"/>
      <c r="N42" s="10"/>
      <c r="O42" s="10"/>
      <c r="P42" s="10"/>
    </row>
    <row r="43" spans="1:16" ht="39" customHeight="1" thickBot="1" x14ac:dyDescent="0.25">
      <c r="A43" s="10"/>
      <c r="B43" s="28"/>
      <c r="C43" s="1162" t="s">
        <v>549</v>
      </c>
      <c r="D43" s="1163"/>
      <c r="E43" s="1164"/>
      <c r="F43" s="29">
        <v>0</v>
      </c>
      <c r="G43" s="30">
        <v>0</v>
      </c>
      <c r="H43" s="30">
        <v>0</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9AbcfV8sVCSr8+n08M4A6OQQ8zffVjzxdi7Kp8H3ZYrYK2FpjLl4tFKBQ/0TIc8qOn66vWIRN5EDeKd3k/cCVw==" saltValue="dYagaXPjY3XH0IznRMNx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Normal="100" zoomScaleSheetLayoutView="55" workbookViewId="0">
      <selection activeCell="B115" sqref="B115"/>
    </sheetView>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3">
      <c r="A44" s="36"/>
      <c r="B44" s="39" t="s">
        <v>8</v>
      </c>
      <c r="C44" s="40"/>
      <c r="D44" s="40"/>
      <c r="E44" s="41"/>
      <c r="F44" s="41"/>
      <c r="G44" s="41"/>
      <c r="H44" s="41"/>
      <c r="I44" s="41"/>
      <c r="J44" s="42" t="s">
        <v>2</v>
      </c>
      <c r="K44" s="43" t="s">
        <v>534</v>
      </c>
      <c r="L44" s="44" t="s">
        <v>535</v>
      </c>
      <c r="M44" s="44" t="s">
        <v>536</v>
      </c>
      <c r="N44" s="44" t="s">
        <v>537</v>
      </c>
      <c r="O44" s="45" t="s">
        <v>538</v>
      </c>
      <c r="P44" s="36"/>
      <c r="Q44" s="36"/>
      <c r="R44" s="36"/>
      <c r="S44" s="36"/>
      <c r="T44" s="36"/>
      <c r="U44" s="36"/>
    </row>
    <row r="45" spans="1:21" ht="30.75" customHeight="1" x14ac:dyDescent="0.2">
      <c r="A45" s="36"/>
      <c r="B45" s="1185" t="s">
        <v>9</v>
      </c>
      <c r="C45" s="1186"/>
      <c r="D45" s="46"/>
      <c r="E45" s="1191" t="s">
        <v>10</v>
      </c>
      <c r="F45" s="1191"/>
      <c r="G45" s="1191"/>
      <c r="H45" s="1191"/>
      <c r="I45" s="1191"/>
      <c r="J45" s="1192"/>
      <c r="K45" s="47">
        <v>116144</v>
      </c>
      <c r="L45" s="48">
        <v>113277</v>
      </c>
      <c r="M45" s="48">
        <v>109826</v>
      </c>
      <c r="N45" s="48">
        <v>96936</v>
      </c>
      <c r="O45" s="49">
        <v>94096</v>
      </c>
      <c r="P45" s="36"/>
      <c r="Q45" s="36"/>
      <c r="R45" s="36"/>
      <c r="S45" s="36"/>
      <c r="T45" s="36"/>
      <c r="U45" s="36"/>
    </row>
    <row r="46" spans="1:21" ht="30.75" customHeight="1" x14ac:dyDescent="0.2">
      <c r="A46" s="36"/>
      <c r="B46" s="1187"/>
      <c r="C46" s="1188"/>
      <c r="D46" s="50"/>
      <c r="E46" s="1169" t="s">
        <v>11</v>
      </c>
      <c r="F46" s="1169"/>
      <c r="G46" s="1169"/>
      <c r="H46" s="1169"/>
      <c r="I46" s="1169"/>
      <c r="J46" s="1170"/>
      <c r="K46" s="51" t="s">
        <v>493</v>
      </c>
      <c r="L46" s="52" t="s">
        <v>493</v>
      </c>
      <c r="M46" s="52" t="s">
        <v>493</v>
      </c>
      <c r="N46" s="52" t="s">
        <v>493</v>
      </c>
      <c r="O46" s="53" t="s">
        <v>493</v>
      </c>
      <c r="P46" s="36"/>
      <c r="Q46" s="36"/>
      <c r="R46" s="36"/>
      <c r="S46" s="36"/>
      <c r="T46" s="36"/>
      <c r="U46" s="36"/>
    </row>
    <row r="47" spans="1:21" ht="30.75" customHeight="1" x14ac:dyDescent="0.2">
      <c r="A47" s="36"/>
      <c r="B47" s="1187"/>
      <c r="C47" s="1188"/>
      <c r="D47" s="50"/>
      <c r="E47" s="1169" t="s">
        <v>12</v>
      </c>
      <c r="F47" s="1169"/>
      <c r="G47" s="1169"/>
      <c r="H47" s="1169"/>
      <c r="I47" s="1169"/>
      <c r="J47" s="1170"/>
      <c r="K47" s="51" t="s">
        <v>493</v>
      </c>
      <c r="L47" s="52" t="s">
        <v>493</v>
      </c>
      <c r="M47" s="52" t="s">
        <v>493</v>
      </c>
      <c r="N47" s="52" t="s">
        <v>493</v>
      </c>
      <c r="O47" s="53" t="s">
        <v>493</v>
      </c>
      <c r="P47" s="36"/>
      <c r="Q47" s="36"/>
      <c r="R47" s="36"/>
      <c r="S47" s="36"/>
      <c r="T47" s="36"/>
      <c r="U47" s="36"/>
    </row>
    <row r="48" spans="1:21" ht="30.75" customHeight="1" x14ac:dyDescent="0.2">
      <c r="A48" s="36"/>
      <c r="B48" s="1187"/>
      <c r="C48" s="1188"/>
      <c r="D48" s="50"/>
      <c r="E48" s="1169" t="s">
        <v>13</v>
      </c>
      <c r="F48" s="1169"/>
      <c r="G48" s="1169"/>
      <c r="H48" s="1169"/>
      <c r="I48" s="1169"/>
      <c r="J48" s="1170"/>
      <c r="K48" s="51">
        <v>310</v>
      </c>
      <c r="L48" s="52">
        <v>269</v>
      </c>
      <c r="M48" s="52">
        <v>260</v>
      </c>
      <c r="N48" s="52">
        <v>255</v>
      </c>
      <c r="O48" s="53">
        <v>219</v>
      </c>
      <c r="P48" s="36"/>
      <c r="Q48" s="36"/>
      <c r="R48" s="36"/>
      <c r="S48" s="36"/>
      <c r="T48" s="36"/>
      <c r="U48" s="36"/>
    </row>
    <row r="49" spans="1:21" ht="30.75" customHeight="1" x14ac:dyDescent="0.2">
      <c r="A49" s="36"/>
      <c r="B49" s="1187"/>
      <c r="C49" s="1188"/>
      <c r="D49" s="50"/>
      <c r="E49" s="1169" t="s">
        <v>14</v>
      </c>
      <c r="F49" s="1169"/>
      <c r="G49" s="1169"/>
      <c r="H49" s="1169"/>
      <c r="I49" s="1169"/>
      <c r="J49" s="1170"/>
      <c r="K49" s="51" t="s">
        <v>493</v>
      </c>
      <c r="L49" s="52" t="s">
        <v>493</v>
      </c>
      <c r="M49" s="52" t="s">
        <v>493</v>
      </c>
      <c r="N49" s="52" t="s">
        <v>493</v>
      </c>
      <c r="O49" s="53" t="s">
        <v>493</v>
      </c>
      <c r="P49" s="36"/>
      <c r="Q49" s="36"/>
      <c r="R49" s="36"/>
      <c r="S49" s="36"/>
      <c r="T49" s="36"/>
      <c r="U49" s="36"/>
    </row>
    <row r="50" spans="1:21" ht="30.75" customHeight="1" x14ac:dyDescent="0.2">
      <c r="A50" s="36"/>
      <c r="B50" s="1187"/>
      <c r="C50" s="1188"/>
      <c r="D50" s="50"/>
      <c r="E50" s="1169" t="s">
        <v>15</v>
      </c>
      <c r="F50" s="1169"/>
      <c r="G50" s="1169"/>
      <c r="H50" s="1169"/>
      <c r="I50" s="1169"/>
      <c r="J50" s="1170"/>
      <c r="K50" s="51">
        <v>671</v>
      </c>
      <c r="L50" s="52">
        <v>668</v>
      </c>
      <c r="M50" s="52">
        <v>687</v>
      </c>
      <c r="N50" s="52">
        <v>675</v>
      </c>
      <c r="O50" s="53">
        <v>661</v>
      </c>
      <c r="P50" s="36"/>
      <c r="Q50" s="36"/>
      <c r="R50" s="36"/>
      <c r="S50" s="36"/>
      <c r="T50" s="36"/>
      <c r="U50" s="36"/>
    </row>
    <row r="51" spans="1:21" ht="30.75" customHeight="1" x14ac:dyDescent="0.2">
      <c r="A51" s="36"/>
      <c r="B51" s="1189"/>
      <c r="C51" s="1190"/>
      <c r="D51" s="54"/>
      <c r="E51" s="1169" t="s">
        <v>16</v>
      </c>
      <c r="F51" s="1169"/>
      <c r="G51" s="1169"/>
      <c r="H51" s="1169"/>
      <c r="I51" s="1169"/>
      <c r="J51" s="1170"/>
      <c r="K51" s="51">
        <v>12</v>
      </c>
      <c r="L51" s="52">
        <v>11</v>
      </c>
      <c r="M51" s="52">
        <v>5</v>
      </c>
      <c r="N51" s="52">
        <v>4</v>
      </c>
      <c r="O51" s="53">
        <v>3</v>
      </c>
      <c r="P51" s="36"/>
      <c r="Q51" s="36"/>
      <c r="R51" s="36"/>
      <c r="S51" s="36"/>
      <c r="T51" s="36"/>
      <c r="U51" s="36"/>
    </row>
    <row r="52" spans="1:21" ht="30.75" customHeight="1" x14ac:dyDescent="0.2">
      <c r="A52" s="36"/>
      <c r="B52" s="1167" t="s">
        <v>17</v>
      </c>
      <c r="C52" s="1168"/>
      <c r="D52" s="54"/>
      <c r="E52" s="1169" t="s">
        <v>18</v>
      </c>
      <c r="F52" s="1169"/>
      <c r="G52" s="1169"/>
      <c r="H52" s="1169"/>
      <c r="I52" s="1169"/>
      <c r="J52" s="1170"/>
      <c r="K52" s="51">
        <v>69209</v>
      </c>
      <c r="L52" s="52">
        <v>70272</v>
      </c>
      <c r="M52" s="52">
        <v>72928</v>
      </c>
      <c r="N52" s="52">
        <v>69760</v>
      </c>
      <c r="O52" s="53">
        <v>68217</v>
      </c>
      <c r="P52" s="36"/>
      <c r="Q52" s="36"/>
      <c r="R52" s="36"/>
      <c r="S52" s="36"/>
      <c r="T52" s="36"/>
      <c r="U52" s="36"/>
    </row>
    <row r="53" spans="1:21" ht="30.75" customHeight="1" thickBot="1" x14ac:dyDescent="0.25">
      <c r="A53" s="36"/>
      <c r="B53" s="1171" t="s">
        <v>19</v>
      </c>
      <c r="C53" s="1172"/>
      <c r="D53" s="55"/>
      <c r="E53" s="1173" t="s">
        <v>20</v>
      </c>
      <c r="F53" s="1173"/>
      <c r="G53" s="1173"/>
      <c r="H53" s="1173"/>
      <c r="I53" s="1173"/>
      <c r="J53" s="1174"/>
      <c r="K53" s="56">
        <v>47928</v>
      </c>
      <c r="L53" s="57">
        <v>43953</v>
      </c>
      <c r="M53" s="57">
        <v>37850</v>
      </c>
      <c r="N53" s="57">
        <v>28110</v>
      </c>
      <c r="O53" s="58">
        <v>26762</v>
      </c>
      <c r="P53" s="36"/>
      <c r="Q53" s="36"/>
      <c r="R53" s="36"/>
      <c r="S53" s="36"/>
      <c r="T53" s="36"/>
      <c r="U53" s="36"/>
    </row>
    <row r="54" spans="1:21" ht="24" customHeight="1" thickBot="1" x14ac:dyDescent="0.3">
      <c r="A54" s="36"/>
      <c r="B54" s="59" t="s">
        <v>21</v>
      </c>
      <c r="C54" s="36"/>
      <c r="D54" s="36"/>
      <c r="E54" s="36"/>
      <c r="F54" s="36"/>
      <c r="G54" s="36"/>
      <c r="H54" s="36"/>
      <c r="I54" s="36"/>
      <c r="J54" s="36"/>
      <c r="K54" s="36"/>
      <c r="L54" s="36"/>
      <c r="M54" s="36"/>
      <c r="N54" s="36"/>
      <c r="O54" s="60" t="s">
        <v>550</v>
      </c>
      <c r="P54" s="36"/>
      <c r="Q54" s="36"/>
      <c r="R54" s="36"/>
      <c r="S54" s="36"/>
      <c r="T54" s="36"/>
      <c r="U54" s="36"/>
    </row>
    <row r="55" spans="1:21" ht="30.75" customHeight="1" thickBot="1" x14ac:dyDescent="0.3">
      <c r="A55" s="36"/>
      <c r="B55" s="61"/>
      <c r="C55" s="62"/>
      <c r="D55" s="62"/>
      <c r="E55" s="63"/>
      <c r="F55" s="63"/>
      <c r="G55" s="63"/>
      <c r="H55" s="63"/>
      <c r="I55" s="63"/>
      <c r="J55" s="64" t="s">
        <v>2</v>
      </c>
      <c r="K55" s="65" t="s">
        <v>551</v>
      </c>
      <c r="L55" s="66" t="s">
        <v>552</v>
      </c>
      <c r="M55" s="66" t="s">
        <v>553</v>
      </c>
      <c r="N55" s="66" t="s">
        <v>554</v>
      </c>
      <c r="O55" s="67" t="s">
        <v>555</v>
      </c>
      <c r="P55" s="36"/>
      <c r="Q55" s="36"/>
      <c r="R55" s="36"/>
      <c r="S55" s="36"/>
      <c r="T55" s="36"/>
      <c r="U55" s="36"/>
    </row>
    <row r="56" spans="1:21" ht="30.75" customHeight="1" x14ac:dyDescent="0.2">
      <c r="A56" s="36"/>
      <c r="B56" s="1175" t="s">
        <v>22</v>
      </c>
      <c r="C56" s="1176"/>
      <c r="D56" s="1179" t="s">
        <v>23</v>
      </c>
      <c r="E56" s="1180"/>
      <c r="F56" s="1180"/>
      <c r="G56" s="1180"/>
      <c r="H56" s="1180"/>
      <c r="I56" s="1180"/>
      <c r="J56" s="1181"/>
      <c r="K56" s="68" t="s">
        <v>601</v>
      </c>
      <c r="L56" s="69" t="s">
        <v>601</v>
      </c>
      <c r="M56" s="69" t="s">
        <v>601</v>
      </c>
      <c r="N56" s="69" t="s">
        <v>603</v>
      </c>
      <c r="O56" s="70" t="s">
        <v>604</v>
      </c>
      <c r="P56" s="36"/>
      <c r="Q56" s="36"/>
      <c r="R56" s="36"/>
      <c r="S56" s="36"/>
      <c r="T56" s="36"/>
      <c r="U56" s="36"/>
    </row>
    <row r="57" spans="1:21" ht="30.75" customHeight="1" thickBot="1" x14ac:dyDescent="0.25">
      <c r="A57" s="36"/>
      <c r="B57" s="1177"/>
      <c r="C57" s="1178"/>
      <c r="D57" s="1182" t="s">
        <v>24</v>
      </c>
      <c r="E57" s="1183"/>
      <c r="F57" s="1183"/>
      <c r="G57" s="1183"/>
      <c r="H57" s="1183"/>
      <c r="I57" s="1183"/>
      <c r="J57" s="1184"/>
      <c r="K57" s="71" t="s">
        <v>601</v>
      </c>
      <c r="L57" s="72" t="s">
        <v>602</v>
      </c>
      <c r="M57" s="72" t="s">
        <v>605</v>
      </c>
      <c r="N57" s="72" t="s">
        <v>605</v>
      </c>
      <c r="O57" s="73" t="s">
        <v>605</v>
      </c>
      <c r="P57" s="36"/>
      <c r="Q57" s="36"/>
      <c r="R57" s="36"/>
      <c r="S57" s="36"/>
      <c r="T57" s="36"/>
      <c r="U57" s="36"/>
    </row>
    <row r="58" spans="1:21" ht="17.25" customHeight="1" x14ac:dyDescent="0.2">
      <c r="A58" s="36"/>
      <c r="B58" s="74"/>
      <c r="C58" s="74"/>
      <c r="D58" s="75" t="s">
        <v>25</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26</v>
      </c>
      <c r="E59" s="75"/>
      <c r="F59" s="75"/>
      <c r="G59" s="75"/>
      <c r="H59" s="75"/>
      <c r="I59" s="75"/>
      <c r="J59" s="75"/>
      <c r="K59" s="76"/>
      <c r="L59" s="76"/>
      <c r="M59" s="76"/>
      <c r="N59" s="76"/>
      <c r="O59" s="76"/>
      <c r="P59" s="36"/>
      <c r="Q59" s="36"/>
      <c r="R59" s="36"/>
      <c r="S59" s="36"/>
      <c r="T59" s="36"/>
      <c r="U59" s="36"/>
    </row>
    <row r="60" spans="1:21" ht="24" customHeight="1"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vXRl6SjF5ODKBCajtoQniacHknbDRJb34RXjShEn3ugoWQFK7ug6uzj2cy1HrFh6rz/tdj8L3uxXs3Y8Ojh8iQ==" saltValue="4zkHXVzEm6fYNnMXOLB5X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8" orientation="landscape"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86"/>
  <sheetViews>
    <sheetView showGridLines="0" zoomScaleNormal="100" zoomScaleSheetLayoutView="100" workbookViewId="0">
      <selection activeCell="B115" sqref="B115"/>
    </sheetView>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7</v>
      </c>
    </row>
    <row r="40" spans="2:13" ht="27.75" customHeight="1" thickBot="1" x14ac:dyDescent="0.3">
      <c r="B40" s="80" t="s">
        <v>8</v>
      </c>
      <c r="C40" s="81"/>
      <c r="D40" s="81"/>
      <c r="E40" s="82"/>
      <c r="F40" s="82"/>
      <c r="G40" s="82"/>
      <c r="H40" s="83" t="s">
        <v>2</v>
      </c>
      <c r="I40" s="384" t="s">
        <v>534</v>
      </c>
      <c r="J40" s="385" t="s">
        <v>535</v>
      </c>
      <c r="K40" s="385" t="s">
        <v>536</v>
      </c>
      <c r="L40" s="385" t="s">
        <v>537</v>
      </c>
      <c r="M40" s="386" t="s">
        <v>538</v>
      </c>
    </row>
    <row r="41" spans="2:13" ht="27.75" customHeight="1" x14ac:dyDescent="0.2">
      <c r="B41" s="1205" t="s">
        <v>27</v>
      </c>
      <c r="C41" s="1206"/>
      <c r="D41" s="84"/>
      <c r="E41" s="1207" t="s">
        <v>28</v>
      </c>
      <c r="F41" s="1207"/>
      <c r="G41" s="1207"/>
      <c r="H41" s="1208"/>
      <c r="I41" s="387">
        <v>1286764</v>
      </c>
      <c r="J41" s="388">
        <v>1273657</v>
      </c>
      <c r="K41" s="388">
        <v>1252659</v>
      </c>
      <c r="L41" s="388">
        <v>1239361</v>
      </c>
      <c r="M41" s="389">
        <v>1232487</v>
      </c>
    </row>
    <row r="42" spans="2:13" ht="27.75" customHeight="1" x14ac:dyDescent="0.2">
      <c r="B42" s="1195"/>
      <c r="C42" s="1196"/>
      <c r="D42" s="85"/>
      <c r="E42" s="1199" t="s">
        <v>29</v>
      </c>
      <c r="F42" s="1199"/>
      <c r="G42" s="1199"/>
      <c r="H42" s="1200"/>
      <c r="I42" s="390">
        <v>4564</v>
      </c>
      <c r="J42" s="391">
        <v>3811</v>
      </c>
      <c r="K42" s="391">
        <v>3060</v>
      </c>
      <c r="L42" s="391">
        <v>2307</v>
      </c>
      <c r="M42" s="392">
        <v>1572</v>
      </c>
    </row>
    <row r="43" spans="2:13" ht="27.75" customHeight="1" x14ac:dyDescent="0.2">
      <c r="B43" s="1195"/>
      <c r="C43" s="1196"/>
      <c r="D43" s="85"/>
      <c r="E43" s="1199" t="s">
        <v>30</v>
      </c>
      <c r="F43" s="1199"/>
      <c r="G43" s="1199"/>
      <c r="H43" s="1200"/>
      <c r="I43" s="390">
        <v>2653</v>
      </c>
      <c r="J43" s="391">
        <v>2375</v>
      </c>
      <c r="K43" s="391">
        <v>2130</v>
      </c>
      <c r="L43" s="391">
        <v>1833</v>
      </c>
      <c r="M43" s="392">
        <v>1647</v>
      </c>
    </row>
    <row r="44" spans="2:13" ht="27.75" customHeight="1" x14ac:dyDescent="0.2">
      <c r="B44" s="1195"/>
      <c r="C44" s="1196"/>
      <c r="D44" s="85"/>
      <c r="E44" s="1199" t="s">
        <v>31</v>
      </c>
      <c r="F44" s="1199"/>
      <c r="G44" s="1199"/>
      <c r="H44" s="1200"/>
      <c r="I44" s="390" t="s">
        <v>493</v>
      </c>
      <c r="J44" s="391" t="s">
        <v>493</v>
      </c>
      <c r="K44" s="391" t="s">
        <v>493</v>
      </c>
      <c r="L44" s="391" t="s">
        <v>493</v>
      </c>
      <c r="M44" s="392" t="s">
        <v>493</v>
      </c>
    </row>
    <row r="45" spans="2:13" ht="27.75" customHeight="1" x14ac:dyDescent="0.2">
      <c r="B45" s="1195"/>
      <c r="C45" s="1196"/>
      <c r="D45" s="85"/>
      <c r="E45" s="1199" t="s">
        <v>32</v>
      </c>
      <c r="F45" s="1199"/>
      <c r="G45" s="1199"/>
      <c r="H45" s="1200"/>
      <c r="I45" s="390">
        <v>183830</v>
      </c>
      <c r="J45" s="391">
        <v>178614</v>
      </c>
      <c r="K45" s="391">
        <v>167983</v>
      </c>
      <c r="L45" s="391">
        <v>160818</v>
      </c>
      <c r="M45" s="392">
        <v>151754</v>
      </c>
    </row>
    <row r="46" spans="2:13" ht="27.75" customHeight="1" x14ac:dyDescent="0.2">
      <c r="B46" s="1195"/>
      <c r="C46" s="1196"/>
      <c r="D46" s="86"/>
      <c r="E46" s="1209" t="s">
        <v>33</v>
      </c>
      <c r="F46" s="1209"/>
      <c r="G46" s="1209"/>
      <c r="H46" s="1210"/>
      <c r="I46" s="390">
        <v>1794</v>
      </c>
      <c r="J46" s="391">
        <v>1889</v>
      </c>
      <c r="K46" s="391">
        <v>1629</v>
      </c>
      <c r="L46" s="391">
        <v>1952</v>
      </c>
      <c r="M46" s="392">
        <v>1899</v>
      </c>
    </row>
    <row r="47" spans="2:13" ht="27.75" customHeight="1" x14ac:dyDescent="0.2">
      <c r="B47" s="1195"/>
      <c r="C47" s="1196"/>
      <c r="D47" s="87"/>
      <c r="E47" s="1211" t="s">
        <v>34</v>
      </c>
      <c r="F47" s="1212"/>
      <c r="G47" s="1212"/>
      <c r="H47" s="1213"/>
      <c r="I47" s="390" t="s">
        <v>493</v>
      </c>
      <c r="J47" s="391" t="s">
        <v>493</v>
      </c>
      <c r="K47" s="391" t="s">
        <v>493</v>
      </c>
      <c r="L47" s="391" t="s">
        <v>493</v>
      </c>
      <c r="M47" s="392" t="s">
        <v>493</v>
      </c>
    </row>
    <row r="48" spans="2:13" ht="27.75" customHeight="1" x14ac:dyDescent="0.2">
      <c r="B48" s="1195"/>
      <c r="C48" s="1196"/>
      <c r="D48" s="85"/>
      <c r="E48" s="1199" t="s">
        <v>35</v>
      </c>
      <c r="F48" s="1199"/>
      <c r="G48" s="1199"/>
      <c r="H48" s="1200"/>
      <c r="I48" s="390" t="s">
        <v>493</v>
      </c>
      <c r="J48" s="391" t="s">
        <v>493</v>
      </c>
      <c r="K48" s="391" t="s">
        <v>493</v>
      </c>
      <c r="L48" s="391" t="s">
        <v>493</v>
      </c>
      <c r="M48" s="392" t="s">
        <v>493</v>
      </c>
    </row>
    <row r="49" spans="2:13" ht="27.75" customHeight="1" x14ac:dyDescent="0.2">
      <c r="B49" s="1197"/>
      <c r="C49" s="1198"/>
      <c r="D49" s="85"/>
      <c r="E49" s="1199" t="s">
        <v>36</v>
      </c>
      <c r="F49" s="1199"/>
      <c r="G49" s="1199"/>
      <c r="H49" s="1200"/>
      <c r="I49" s="390" t="s">
        <v>493</v>
      </c>
      <c r="J49" s="391" t="s">
        <v>493</v>
      </c>
      <c r="K49" s="391" t="s">
        <v>493</v>
      </c>
      <c r="L49" s="391" t="s">
        <v>493</v>
      </c>
      <c r="M49" s="392" t="s">
        <v>493</v>
      </c>
    </row>
    <row r="50" spans="2:13" ht="27.75" customHeight="1" x14ac:dyDescent="0.2">
      <c r="B50" s="1193" t="s">
        <v>37</v>
      </c>
      <c r="C50" s="1194"/>
      <c r="D50" s="88"/>
      <c r="E50" s="1199" t="s">
        <v>38</v>
      </c>
      <c r="F50" s="1199"/>
      <c r="G50" s="1199"/>
      <c r="H50" s="1200"/>
      <c r="I50" s="390">
        <v>22669</v>
      </c>
      <c r="J50" s="391">
        <v>21486</v>
      </c>
      <c r="K50" s="391">
        <v>14705</v>
      </c>
      <c r="L50" s="391">
        <v>16234</v>
      </c>
      <c r="M50" s="392">
        <v>17258</v>
      </c>
    </row>
    <row r="51" spans="2:13" ht="27.75" customHeight="1" x14ac:dyDescent="0.2">
      <c r="B51" s="1195"/>
      <c r="C51" s="1196"/>
      <c r="D51" s="85"/>
      <c r="E51" s="1199" t="s">
        <v>39</v>
      </c>
      <c r="F51" s="1199"/>
      <c r="G51" s="1199"/>
      <c r="H51" s="1200"/>
      <c r="I51" s="390">
        <v>39307</v>
      </c>
      <c r="J51" s="391">
        <v>37686</v>
      </c>
      <c r="K51" s="391">
        <v>33038</v>
      </c>
      <c r="L51" s="391">
        <v>31917</v>
      </c>
      <c r="M51" s="392">
        <v>30357</v>
      </c>
    </row>
    <row r="52" spans="2:13" ht="27.75" customHeight="1" x14ac:dyDescent="0.2">
      <c r="B52" s="1197"/>
      <c r="C52" s="1198"/>
      <c r="D52" s="85"/>
      <c r="E52" s="1199" t="s">
        <v>40</v>
      </c>
      <c r="F52" s="1199"/>
      <c r="G52" s="1199"/>
      <c r="H52" s="1200"/>
      <c r="I52" s="390">
        <v>768796</v>
      </c>
      <c r="J52" s="391">
        <v>757847</v>
      </c>
      <c r="K52" s="391">
        <v>741813</v>
      </c>
      <c r="L52" s="391">
        <v>725151</v>
      </c>
      <c r="M52" s="392">
        <v>707502</v>
      </c>
    </row>
    <row r="53" spans="2:13" ht="27.75" customHeight="1" thickBot="1" x14ac:dyDescent="0.25">
      <c r="B53" s="1201" t="s">
        <v>41</v>
      </c>
      <c r="C53" s="1202"/>
      <c r="D53" s="89"/>
      <c r="E53" s="1203" t="s">
        <v>42</v>
      </c>
      <c r="F53" s="1203"/>
      <c r="G53" s="1203"/>
      <c r="H53" s="1204"/>
      <c r="I53" s="393">
        <v>648833</v>
      </c>
      <c r="J53" s="394">
        <v>643327</v>
      </c>
      <c r="K53" s="394">
        <v>637904</v>
      </c>
      <c r="L53" s="394">
        <v>632969</v>
      </c>
      <c r="M53" s="395">
        <v>634244</v>
      </c>
    </row>
    <row r="54" spans="2:13" ht="27.75" customHeight="1" x14ac:dyDescent="0.2">
      <c r="B54" s="90"/>
      <c r="C54" s="90"/>
      <c r="D54" s="90"/>
      <c r="E54" s="91"/>
      <c r="F54" s="91"/>
      <c r="G54" s="91"/>
      <c r="H54" s="91"/>
      <c r="I54" s="92"/>
      <c r="J54" s="92"/>
      <c r="K54" s="92"/>
      <c r="L54" s="92"/>
      <c r="M54" s="92"/>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mMOZK7Gj3hGAU83phCk5OC9iiVvLRv7tu0T/leD5gYkKgBM3082K6lBW3b5mIR/r/Vej8KcQkr3bmvlGY6hzkg==" saltValue="HBsrIW9pmo12hlBdsUKSI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Normal="100" zoomScaleSheetLayoutView="100" workbookViewId="0">
      <selection activeCell="B115" sqref="B115"/>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43</v>
      </c>
    </row>
    <row r="54" spans="2:8" ht="29.25" customHeight="1" thickBot="1" x14ac:dyDescent="0.35">
      <c r="B54" s="94" t="s">
        <v>1</v>
      </c>
      <c r="C54" s="95"/>
      <c r="D54" s="95"/>
      <c r="E54" s="96" t="s">
        <v>2</v>
      </c>
      <c r="F54" s="97" t="s">
        <v>536</v>
      </c>
      <c r="G54" s="97" t="s">
        <v>537</v>
      </c>
      <c r="H54" s="98" t="s">
        <v>538</v>
      </c>
    </row>
    <row r="55" spans="2:8" ht="52.5" customHeight="1" x14ac:dyDescent="0.2">
      <c r="B55" s="99"/>
      <c r="C55" s="1222" t="s">
        <v>44</v>
      </c>
      <c r="D55" s="1222"/>
      <c r="E55" s="1223"/>
      <c r="F55" s="100">
        <v>3564</v>
      </c>
      <c r="G55" s="100">
        <v>5831</v>
      </c>
      <c r="H55" s="101">
        <v>8170</v>
      </c>
    </row>
    <row r="56" spans="2:8" ht="52.5" customHeight="1" x14ac:dyDescent="0.2">
      <c r="B56" s="102"/>
      <c r="C56" s="1224" t="s">
        <v>45</v>
      </c>
      <c r="D56" s="1224"/>
      <c r="E56" s="1225"/>
      <c r="F56" s="103">
        <v>7271</v>
      </c>
      <c r="G56" s="103">
        <v>6672</v>
      </c>
      <c r="H56" s="104">
        <v>5273</v>
      </c>
    </row>
    <row r="57" spans="2:8" ht="53.25" customHeight="1" x14ac:dyDescent="0.2">
      <c r="B57" s="102"/>
      <c r="C57" s="1226" t="s">
        <v>46</v>
      </c>
      <c r="D57" s="1226"/>
      <c r="E57" s="1227"/>
      <c r="F57" s="105">
        <v>14772</v>
      </c>
      <c r="G57" s="105">
        <v>15946</v>
      </c>
      <c r="H57" s="106">
        <v>16820</v>
      </c>
    </row>
    <row r="58" spans="2:8" ht="45.75" customHeight="1" x14ac:dyDescent="0.2">
      <c r="B58" s="107"/>
      <c r="C58" s="1214" t="s">
        <v>557</v>
      </c>
      <c r="D58" s="1215"/>
      <c r="E58" s="1216"/>
      <c r="F58" s="108">
        <v>3471</v>
      </c>
      <c r="G58" s="108">
        <v>3472</v>
      </c>
      <c r="H58" s="109">
        <v>3472</v>
      </c>
    </row>
    <row r="59" spans="2:8" ht="45.75" customHeight="1" x14ac:dyDescent="0.2">
      <c r="B59" s="107"/>
      <c r="C59" s="1214" t="s">
        <v>556</v>
      </c>
      <c r="D59" s="1215"/>
      <c r="E59" s="1216"/>
      <c r="F59" s="108">
        <v>717</v>
      </c>
      <c r="G59" s="108">
        <v>2339</v>
      </c>
      <c r="H59" s="109">
        <v>3295</v>
      </c>
    </row>
    <row r="60" spans="2:8" ht="45.75" customHeight="1" x14ac:dyDescent="0.2">
      <c r="B60" s="107"/>
      <c r="C60" s="1214" t="s">
        <v>558</v>
      </c>
      <c r="D60" s="1215"/>
      <c r="E60" s="1216"/>
      <c r="F60" s="108">
        <v>2904</v>
      </c>
      <c r="G60" s="108">
        <v>2916</v>
      </c>
      <c r="H60" s="109">
        <v>3158</v>
      </c>
    </row>
    <row r="61" spans="2:8" ht="45.75" customHeight="1" x14ac:dyDescent="0.2">
      <c r="B61" s="107"/>
      <c r="C61" s="1214" t="s">
        <v>559</v>
      </c>
      <c r="D61" s="1215"/>
      <c r="E61" s="1216"/>
      <c r="F61" s="108">
        <v>2699</v>
      </c>
      <c r="G61" s="108">
        <v>2699</v>
      </c>
      <c r="H61" s="109">
        <v>2699</v>
      </c>
    </row>
    <row r="62" spans="2:8" ht="45.75" customHeight="1" thickBot="1" x14ac:dyDescent="0.25">
      <c r="B62" s="110"/>
      <c r="C62" s="1217" t="s">
        <v>560</v>
      </c>
      <c r="D62" s="1218"/>
      <c r="E62" s="1219"/>
      <c r="F62" s="111">
        <v>850</v>
      </c>
      <c r="G62" s="111">
        <v>985</v>
      </c>
      <c r="H62" s="112">
        <v>1029</v>
      </c>
    </row>
    <row r="63" spans="2:8" ht="52.5" customHeight="1" thickBot="1" x14ac:dyDescent="0.25">
      <c r="B63" s="113"/>
      <c r="C63" s="1220" t="s">
        <v>47</v>
      </c>
      <c r="D63" s="1220"/>
      <c r="E63" s="1221"/>
      <c r="F63" s="114">
        <v>25607</v>
      </c>
      <c r="G63" s="114">
        <v>28449</v>
      </c>
      <c r="H63" s="115">
        <v>30262</v>
      </c>
    </row>
    <row r="64" spans="2:8" ht="15" customHeight="1" x14ac:dyDescent="0.2"/>
  </sheetData>
  <sheetProtection algorithmName="SHA-512" hashValue="pMDwbSRb9z+xDpg4eLXxnp9ABzwxg+1w+/sP5S0IiCXo8vv87DROk/E65LUwyPrivpz6iBcEcModk1JhOUzHfg==" saltValue="r8ZzxMcDymqCvwM/i80r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EA166-DBA8-45CD-B998-690D5AE61305}">
  <sheetPr>
    <pageSetUpPr fitToPage="1"/>
  </sheetPr>
  <dimension ref="A1:WZM160"/>
  <sheetViews>
    <sheetView showGridLines="0" zoomScaleNormal="100" zoomScaleSheetLayoutView="55" workbookViewId="0">
      <selection activeCell="B115" sqref="B115"/>
    </sheetView>
  </sheetViews>
  <sheetFormatPr defaultColWidth="0" defaultRowHeight="0" customHeight="1" zeroHeight="1" x14ac:dyDescent="0.2"/>
  <cols>
    <col min="1" max="1" width="6.36328125" style="1228" customWidth="1"/>
    <col min="2" max="107" width="2.453125" style="1228" customWidth="1"/>
    <col min="108" max="108" width="6.08984375" style="1230" customWidth="1"/>
    <col min="109" max="109" width="5.90625" style="1229" customWidth="1"/>
    <col min="110" max="110" width="19.08984375" style="1228" hidden="1"/>
    <col min="111" max="115" width="12.6328125" style="1228" hidden="1"/>
    <col min="116" max="349" width="8.6328125" style="1228" hidden="1"/>
    <col min="350" max="355" width="14.90625" style="1228" hidden="1"/>
    <col min="356" max="357" width="15.90625" style="1228" hidden="1"/>
    <col min="358" max="363" width="16.08984375" style="1228" hidden="1"/>
    <col min="364" max="364" width="6.08984375" style="1228" hidden="1"/>
    <col min="365" max="365" width="3" style="1228" hidden="1"/>
    <col min="366" max="605" width="8.6328125" style="1228" hidden="1"/>
    <col min="606" max="611" width="14.90625" style="1228" hidden="1"/>
    <col min="612" max="613" width="15.90625" style="1228" hidden="1"/>
    <col min="614" max="619" width="16.08984375" style="1228" hidden="1"/>
    <col min="620" max="620" width="6.08984375" style="1228" hidden="1"/>
    <col min="621" max="621" width="3" style="1228" hidden="1"/>
    <col min="622" max="861" width="8.6328125" style="1228" hidden="1"/>
    <col min="862" max="867" width="14.90625" style="1228" hidden="1"/>
    <col min="868" max="869" width="15.90625" style="1228" hidden="1"/>
    <col min="870" max="875" width="16.08984375" style="1228" hidden="1"/>
    <col min="876" max="876" width="6.08984375" style="1228" hidden="1"/>
    <col min="877" max="877" width="3" style="1228" hidden="1"/>
    <col min="878" max="1117" width="8.6328125" style="1228" hidden="1"/>
    <col min="1118" max="1123" width="14.90625" style="1228" hidden="1"/>
    <col min="1124" max="1125" width="15.90625" style="1228" hidden="1"/>
    <col min="1126" max="1131" width="16.08984375" style="1228" hidden="1"/>
    <col min="1132" max="1132" width="6.08984375" style="1228" hidden="1"/>
    <col min="1133" max="1133" width="3" style="1228" hidden="1"/>
    <col min="1134" max="1373" width="8.6328125" style="1228" hidden="1"/>
    <col min="1374" max="1379" width="14.90625" style="1228" hidden="1"/>
    <col min="1380" max="1381" width="15.90625" style="1228" hidden="1"/>
    <col min="1382" max="1387" width="16.08984375" style="1228" hidden="1"/>
    <col min="1388" max="1388" width="6.08984375" style="1228" hidden="1"/>
    <col min="1389" max="1389" width="3" style="1228" hidden="1"/>
    <col min="1390" max="1629" width="8.6328125" style="1228" hidden="1"/>
    <col min="1630" max="1635" width="14.90625" style="1228" hidden="1"/>
    <col min="1636" max="1637" width="15.90625" style="1228" hidden="1"/>
    <col min="1638" max="1643" width="16.08984375" style="1228" hidden="1"/>
    <col min="1644" max="1644" width="6.08984375" style="1228" hidden="1"/>
    <col min="1645" max="1645" width="3" style="1228" hidden="1"/>
    <col min="1646" max="1885" width="8.6328125" style="1228" hidden="1"/>
    <col min="1886" max="1891" width="14.90625" style="1228" hidden="1"/>
    <col min="1892" max="1893" width="15.90625" style="1228" hidden="1"/>
    <col min="1894" max="1899" width="16.08984375" style="1228" hidden="1"/>
    <col min="1900" max="1900" width="6.08984375" style="1228" hidden="1"/>
    <col min="1901" max="1901" width="3" style="1228" hidden="1"/>
    <col min="1902" max="2141" width="8.6328125" style="1228" hidden="1"/>
    <col min="2142" max="2147" width="14.90625" style="1228" hidden="1"/>
    <col min="2148" max="2149" width="15.90625" style="1228" hidden="1"/>
    <col min="2150" max="2155" width="16.08984375" style="1228" hidden="1"/>
    <col min="2156" max="2156" width="6.08984375" style="1228" hidden="1"/>
    <col min="2157" max="2157" width="3" style="1228" hidden="1"/>
    <col min="2158" max="2397" width="8.6328125" style="1228" hidden="1"/>
    <col min="2398" max="2403" width="14.90625" style="1228" hidden="1"/>
    <col min="2404" max="2405" width="15.90625" style="1228" hidden="1"/>
    <col min="2406" max="2411" width="16.08984375" style="1228" hidden="1"/>
    <col min="2412" max="2412" width="6.08984375" style="1228" hidden="1"/>
    <col min="2413" max="2413" width="3" style="1228" hidden="1"/>
    <col min="2414" max="2653" width="8.6328125" style="1228" hidden="1"/>
    <col min="2654" max="2659" width="14.90625" style="1228" hidden="1"/>
    <col min="2660" max="2661" width="15.90625" style="1228" hidden="1"/>
    <col min="2662" max="2667" width="16.08984375" style="1228" hidden="1"/>
    <col min="2668" max="2668" width="6.08984375" style="1228" hidden="1"/>
    <col min="2669" max="2669" width="3" style="1228" hidden="1"/>
    <col min="2670" max="2909" width="8.6328125" style="1228" hidden="1"/>
    <col min="2910" max="2915" width="14.90625" style="1228" hidden="1"/>
    <col min="2916" max="2917" width="15.90625" style="1228" hidden="1"/>
    <col min="2918" max="2923" width="16.08984375" style="1228" hidden="1"/>
    <col min="2924" max="2924" width="6.08984375" style="1228" hidden="1"/>
    <col min="2925" max="2925" width="3" style="1228" hidden="1"/>
    <col min="2926" max="3165" width="8.6328125" style="1228" hidden="1"/>
    <col min="3166" max="3171" width="14.90625" style="1228" hidden="1"/>
    <col min="3172" max="3173" width="15.90625" style="1228" hidden="1"/>
    <col min="3174" max="3179" width="16.08984375" style="1228" hidden="1"/>
    <col min="3180" max="3180" width="6.08984375" style="1228" hidden="1"/>
    <col min="3181" max="3181" width="3" style="1228" hidden="1"/>
    <col min="3182" max="3421" width="8.6328125" style="1228" hidden="1"/>
    <col min="3422" max="3427" width="14.90625" style="1228" hidden="1"/>
    <col min="3428" max="3429" width="15.90625" style="1228" hidden="1"/>
    <col min="3430" max="3435" width="16.08984375" style="1228" hidden="1"/>
    <col min="3436" max="3436" width="6.08984375" style="1228" hidden="1"/>
    <col min="3437" max="3437" width="3" style="1228" hidden="1"/>
    <col min="3438" max="3677" width="8.6328125" style="1228" hidden="1"/>
    <col min="3678" max="3683" width="14.90625" style="1228" hidden="1"/>
    <col min="3684" max="3685" width="15.90625" style="1228" hidden="1"/>
    <col min="3686" max="3691" width="16.08984375" style="1228" hidden="1"/>
    <col min="3692" max="3692" width="6.08984375" style="1228" hidden="1"/>
    <col min="3693" max="3693" width="3" style="1228" hidden="1"/>
    <col min="3694" max="3933" width="8.6328125" style="1228" hidden="1"/>
    <col min="3934" max="3939" width="14.90625" style="1228" hidden="1"/>
    <col min="3940" max="3941" width="15.90625" style="1228" hidden="1"/>
    <col min="3942" max="3947" width="16.08984375" style="1228" hidden="1"/>
    <col min="3948" max="3948" width="6.08984375" style="1228" hidden="1"/>
    <col min="3949" max="3949" width="3" style="1228" hidden="1"/>
    <col min="3950" max="4189" width="8.6328125" style="1228" hidden="1"/>
    <col min="4190" max="4195" width="14.90625" style="1228" hidden="1"/>
    <col min="4196" max="4197" width="15.90625" style="1228" hidden="1"/>
    <col min="4198" max="4203" width="16.08984375" style="1228" hidden="1"/>
    <col min="4204" max="4204" width="6.08984375" style="1228" hidden="1"/>
    <col min="4205" max="4205" width="3" style="1228" hidden="1"/>
    <col min="4206" max="4445" width="8.6328125" style="1228" hidden="1"/>
    <col min="4446" max="4451" width="14.90625" style="1228" hidden="1"/>
    <col min="4452" max="4453" width="15.90625" style="1228" hidden="1"/>
    <col min="4454" max="4459" width="16.08984375" style="1228" hidden="1"/>
    <col min="4460" max="4460" width="6.08984375" style="1228" hidden="1"/>
    <col min="4461" max="4461" width="3" style="1228" hidden="1"/>
    <col min="4462" max="4701" width="8.6328125" style="1228" hidden="1"/>
    <col min="4702" max="4707" width="14.90625" style="1228" hidden="1"/>
    <col min="4708" max="4709" width="15.90625" style="1228" hidden="1"/>
    <col min="4710" max="4715" width="16.08984375" style="1228" hidden="1"/>
    <col min="4716" max="4716" width="6.08984375" style="1228" hidden="1"/>
    <col min="4717" max="4717" width="3" style="1228" hidden="1"/>
    <col min="4718" max="4957" width="8.6328125" style="1228" hidden="1"/>
    <col min="4958" max="4963" width="14.90625" style="1228" hidden="1"/>
    <col min="4964" max="4965" width="15.90625" style="1228" hidden="1"/>
    <col min="4966" max="4971" width="16.08984375" style="1228" hidden="1"/>
    <col min="4972" max="4972" width="6.08984375" style="1228" hidden="1"/>
    <col min="4973" max="4973" width="3" style="1228" hidden="1"/>
    <col min="4974" max="5213" width="8.6328125" style="1228" hidden="1"/>
    <col min="5214" max="5219" width="14.90625" style="1228" hidden="1"/>
    <col min="5220" max="5221" width="15.90625" style="1228" hidden="1"/>
    <col min="5222" max="5227" width="16.08984375" style="1228" hidden="1"/>
    <col min="5228" max="5228" width="6.08984375" style="1228" hidden="1"/>
    <col min="5229" max="5229" width="3" style="1228" hidden="1"/>
    <col min="5230" max="5469" width="8.6328125" style="1228" hidden="1"/>
    <col min="5470" max="5475" width="14.90625" style="1228" hidden="1"/>
    <col min="5476" max="5477" width="15.90625" style="1228" hidden="1"/>
    <col min="5478" max="5483" width="16.08984375" style="1228" hidden="1"/>
    <col min="5484" max="5484" width="6.08984375" style="1228" hidden="1"/>
    <col min="5485" max="5485" width="3" style="1228" hidden="1"/>
    <col min="5486" max="5725" width="8.6328125" style="1228" hidden="1"/>
    <col min="5726" max="5731" width="14.90625" style="1228" hidden="1"/>
    <col min="5732" max="5733" width="15.90625" style="1228" hidden="1"/>
    <col min="5734" max="5739" width="16.08984375" style="1228" hidden="1"/>
    <col min="5740" max="5740" width="6.08984375" style="1228" hidden="1"/>
    <col min="5741" max="5741" width="3" style="1228" hidden="1"/>
    <col min="5742" max="5981" width="8.6328125" style="1228" hidden="1"/>
    <col min="5982" max="5987" width="14.90625" style="1228" hidden="1"/>
    <col min="5988" max="5989" width="15.90625" style="1228" hidden="1"/>
    <col min="5990" max="5995" width="16.08984375" style="1228" hidden="1"/>
    <col min="5996" max="5996" width="6.08984375" style="1228" hidden="1"/>
    <col min="5997" max="5997" width="3" style="1228" hidden="1"/>
    <col min="5998" max="6237" width="8.6328125" style="1228" hidden="1"/>
    <col min="6238" max="6243" width="14.90625" style="1228" hidden="1"/>
    <col min="6244" max="6245" width="15.90625" style="1228" hidden="1"/>
    <col min="6246" max="6251" width="16.08984375" style="1228" hidden="1"/>
    <col min="6252" max="6252" width="6.08984375" style="1228" hidden="1"/>
    <col min="6253" max="6253" width="3" style="1228" hidden="1"/>
    <col min="6254" max="6493" width="8.6328125" style="1228" hidden="1"/>
    <col min="6494" max="6499" width="14.90625" style="1228" hidden="1"/>
    <col min="6500" max="6501" width="15.90625" style="1228" hidden="1"/>
    <col min="6502" max="6507" width="16.08984375" style="1228" hidden="1"/>
    <col min="6508" max="6508" width="6.08984375" style="1228" hidden="1"/>
    <col min="6509" max="6509" width="3" style="1228" hidden="1"/>
    <col min="6510" max="6749" width="8.6328125" style="1228" hidden="1"/>
    <col min="6750" max="6755" width="14.90625" style="1228" hidden="1"/>
    <col min="6756" max="6757" width="15.90625" style="1228" hidden="1"/>
    <col min="6758" max="6763" width="16.08984375" style="1228" hidden="1"/>
    <col min="6764" max="6764" width="6.08984375" style="1228" hidden="1"/>
    <col min="6765" max="6765" width="3" style="1228" hidden="1"/>
    <col min="6766" max="7005" width="8.6328125" style="1228" hidden="1"/>
    <col min="7006" max="7011" width="14.90625" style="1228" hidden="1"/>
    <col min="7012" max="7013" width="15.90625" style="1228" hidden="1"/>
    <col min="7014" max="7019" width="16.08984375" style="1228" hidden="1"/>
    <col min="7020" max="7020" width="6.08984375" style="1228" hidden="1"/>
    <col min="7021" max="7021" width="3" style="1228" hidden="1"/>
    <col min="7022" max="7261" width="8.6328125" style="1228" hidden="1"/>
    <col min="7262" max="7267" width="14.90625" style="1228" hidden="1"/>
    <col min="7268" max="7269" width="15.90625" style="1228" hidden="1"/>
    <col min="7270" max="7275" width="16.08984375" style="1228" hidden="1"/>
    <col min="7276" max="7276" width="6.08984375" style="1228" hidden="1"/>
    <col min="7277" max="7277" width="3" style="1228" hidden="1"/>
    <col min="7278" max="7517" width="8.6328125" style="1228" hidden="1"/>
    <col min="7518" max="7523" width="14.90625" style="1228" hidden="1"/>
    <col min="7524" max="7525" width="15.90625" style="1228" hidden="1"/>
    <col min="7526" max="7531" width="16.08984375" style="1228" hidden="1"/>
    <col min="7532" max="7532" width="6.08984375" style="1228" hidden="1"/>
    <col min="7533" max="7533" width="3" style="1228" hidden="1"/>
    <col min="7534" max="7773" width="8.6328125" style="1228" hidden="1"/>
    <col min="7774" max="7779" width="14.90625" style="1228" hidden="1"/>
    <col min="7780" max="7781" width="15.90625" style="1228" hidden="1"/>
    <col min="7782" max="7787" width="16.08984375" style="1228" hidden="1"/>
    <col min="7788" max="7788" width="6.08984375" style="1228" hidden="1"/>
    <col min="7789" max="7789" width="3" style="1228" hidden="1"/>
    <col min="7790" max="8029" width="8.6328125" style="1228" hidden="1"/>
    <col min="8030" max="8035" width="14.90625" style="1228" hidden="1"/>
    <col min="8036" max="8037" width="15.90625" style="1228" hidden="1"/>
    <col min="8038" max="8043" width="16.08984375" style="1228" hidden="1"/>
    <col min="8044" max="8044" width="6.08984375" style="1228" hidden="1"/>
    <col min="8045" max="8045" width="3" style="1228" hidden="1"/>
    <col min="8046" max="8285" width="8.6328125" style="1228" hidden="1"/>
    <col min="8286" max="8291" width="14.90625" style="1228" hidden="1"/>
    <col min="8292" max="8293" width="15.90625" style="1228" hidden="1"/>
    <col min="8294" max="8299" width="16.08984375" style="1228" hidden="1"/>
    <col min="8300" max="8300" width="6.08984375" style="1228" hidden="1"/>
    <col min="8301" max="8301" width="3" style="1228" hidden="1"/>
    <col min="8302" max="8541" width="8.6328125" style="1228" hidden="1"/>
    <col min="8542" max="8547" width="14.90625" style="1228" hidden="1"/>
    <col min="8548" max="8549" width="15.90625" style="1228" hidden="1"/>
    <col min="8550" max="8555" width="16.08984375" style="1228" hidden="1"/>
    <col min="8556" max="8556" width="6.08984375" style="1228" hidden="1"/>
    <col min="8557" max="8557" width="3" style="1228" hidden="1"/>
    <col min="8558" max="8797" width="8.6328125" style="1228" hidden="1"/>
    <col min="8798" max="8803" width="14.90625" style="1228" hidden="1"/>
    <col min="8804" max="8805" width="15.90625" style="1228" hidden="1"/>
    <col min="8806" max="8811" width="16.08984375" style="1228" hidden="1"/>
    <col min="8812" max="8812" width="6.08984375" style="1228" hidden="1"/>
    <col min="8813" max="8813" width="3" style="1228" hidden="1"/>
    <col min="8814" max="9053" width="8.6328125" style="1228" hidden="1"/>
    <col min="9054" max="9059" width="14.90625" style="1228" hidden="1"/>
    <col min="9060" max="9061" width="15.90625" style="1228" hidden="1"/>
    <col min="9062" max="9067" width="16.08984375" style="1228" hidden="1"/>
    <col min="9068" max="9068" width="6.08984375" style="1228" hidden="1"/>
    <col min="9069" max="9069" width="3" style="1228" hidden="1"/>
    <col min="9070" max="9309" width="8.6328125" style="1228" hidden="1"/>
    <col min="9310" max="9315" width="14.90625" style="1228" hidden="1"/>
    <col min="9316" max="9317" width="15.90625" style="1228" hidden="1"/>
    <col min="9318" max="9323" width="16.08984375" style="1228" hidden="1"/>
    <col min="9324" max="9324" width="6.08984375" style="1228" hidden="1"/>
    <col min="9325" max="9325" width="3" style="1228" hidden="1"/>
    <col min="9326" max="9565" width="8.6328125" style="1228" hidden="1"/>
    <col min="9566" max="9571" width="14.90625" style="1228" hidden="1"/>
    <col min="9572" max="9573" width="15.90625" style="1228" hidden="1"/>
    <col min="9574" max="9579" width="16.08984375" style="1228" hidden="1"/>
    <col min="9580" max="9580" width="6.08984375" style="1228" hidden="1"/>
    <col min="9581" max="9581" width="3" style="1228" hidden="1"/>
    <col min="9582" max="9821" width="8.6328125" style="1228" hidden="1"/>
    <col min="9822" max="9827" width="14.90625" style="1228" hidden="1"/>
    <col min="9828" max="9829" width="15.90625" style="1228" hidden="1"/>
    <col min="9830" max="9835" width="16.08984375" style="1228" hidden="1"/>
    <col min="9836" max="9836" width="6.08984375" style="1228" hidden="1"/>
    <col min="9837" max="9837" width="3" style="1228" hidden="1"/>
    <col min="9838" max="10077" width="8.6328125" style="1228" hidden="1"/>
    <col min="10078" max="10083" width="14.90625" style="1228" hidden="1"/>
    <col min="10084" max="10085" width="15.90625" style="1228" hidden="1"/>
    <col min="10086" max="10091" width="16.08984375" style="1228" hidden="1"/>
    <col min="10092" max="10092" width="6.08984375" style="1228" hidden="1"/>
    <col min="10093" max="10093" width="3" style="1228" hidden="1"/>
    <col min="10094" max="10333" width="8.6328125" style="1228" hidden="1"/>
    <col min="10334" max="10339" width="14.90625" style="1228" hidden="1"/>
    <col min="10340" max="10341" width="15.90625" style="1228" hidden="1"/>
    <col min="10342" max="10347" width="16.08984375" style="1228" hidden="1"/>
    <col min="10348" max="10348" width="6.08984375" style="1228" hidden="1"/>
    <col min="10349" max="10349" width="3" style="1228" hidden="1"/>
    <col min="10350" max="10589" width="8.6328125" style="1228" hidden="1"/>
    <col min="10590" max="10595" width="14.90625" style="1228" hidden="1"/>
    <col min="10596" max="10597" width="15.90625" style="1228" hidden="1"/>
    <col min="10598" max="10603" width="16.08984375" style="1228" hidden="1"/>
    <col min="10604" max="10604" width="6.08984375" style="1228" hidden="1"/>
    <col min="10605" max="10605" width="3" style="1228" hidden="1"/>
    <col min="10606" max="10845" width="8.6328125" style="1228" hidden="1"/>
    <col min="10846" max="10851" width="14.90625" style="1228" hidden="1"/>
    <col min="10852" max="10853" width="15.90625" style="1228" hidden="1"/>
    <col min="10854" max="10859" width="16.08984375" style="1228" hidden="1"/>
    <col min="10860" max="10860" width="6.08984375" style="1228" hidden="1"/>
    <col min="10861" max="10861" width="3" style="1228" hidden="1"/>
    <col min="10862" max="11101" width="8.6328125" style="1228" hidden="1"/>
    <col min="11102" max="11107" width="14.90625" style="1228" hidden="1"/>
    <col min="11108" max="11109" width="15.90625" style="1228" hidden="1"/>
    <col min="11110" max="11115" width="16.08984375" style="1228" hidden="1"/>
    <col min="11116" max="11116" width="6.08984375" style="1228" hidden="1"/>
    <col min="11117" max="11117" width="3" style="1228" hidden="1"/>
    <col min="11118" max="11357" width="8.6328125" style="1228" hidden="1"/>
    <col min="11358" max="11363" width="14.90625" style="1228" hidden="1"/>
    <col min="11364" max="11365" width="15.90625" style="1228" hidden="1"/>
    <col min="11366" max="11371" width="16.08984375" style="1228" hidden="1"/>
    <col min="11372" max="11372" width="6.08984375" style="1228" hidden="1"/>
    <col min="11373" max="11373" width="3" style="1228" hidden="1"/>
    <col min="11374" max="11613" width="8.6328125" style="1228" hidden="1"/>
    <col min="11614" max="11619" width="14.90625" style="1228" hidden="1"/>
    <col min="11620" max="11621" width="15.90625" style="1228" hidden="1"/>
    <col min="11622" max="11627" width="16.08984375" style="1228" hidden="1"/>
    <col min="11628" max="11628" width="6.08984375" style="1228" hidden="1"/>
    <col min="11629" max="11629" width="3" style="1228" hidden="1"/>
    <col min="11630" max="11869" width="8.6328125" style="1228" hidden="1"/>
    <col min="11870" max="11875" width="14.90625" style="1228" hidden="1"/>
    <col min="11876" max="11877" width="15.90625" style="1228" hidden="1"/>
    <col min="11878" max="11883" width="16.08984375" style="1228" hidden="1"/>
    <col min="11884" max="11884" width="6.08984375" style="1228" hidden="1"/>
    <col min="11885" max="11885" width="3" style="1228" hidden="1"/>
    <col min="11886" max="12125" width="8.6328125" style="1228" hidden="1"/>
    <col min="12126" max="12131" width="14.90625" style="1228" hidden="1"/>
    <col min="12132" max="12133" width="15.90625" style="1228" hidden="1"/>
    <col min="12134" max="12139" width="16.08984375" style="1228" hidden="1"/>
    <col min="12140" max="12140" width="6.08984375" style="1228" hidden="1"/>
    <col min="12141" max="12141" width="3" style="1228" hidden="1"/>
    <col min="12142" max="12381" width="8.6328125" style="1228" hidden="1"/>
    <col min="12382" max="12387" width="14.90625" style="1228" hidden="1"/>
    <col min="12388" max="12389" width="15.90625" style="1228" hidden="1"/>
    <col min="12390" max="12395" width="16.08984375" style="1228" hidden="1"/>
    <col min="12396" max="12396" width="6.08984375" style="1228" hidden="1"/>
    <col min="12397" max="12397" width="3" style="1228" hidden="1"/>
    <col min="12398" max="12637" width="8.6328125" style="1228" hidden="1"/>
    <col min="12638" max="12643" width="14.90625" style="1228" hidden="1"/>
    <col min="12644" max="12645" width="15.90625" style="1228" hidden="1"/>
    <col min="12646" max="12651" width="16.08984375" style="1228" hidden="1"/>
    <col min="12652" max="12652" width="6.08984375" style="1228" hidden="1"/>
    <col min="12653" max="12653" width="3" style="1228" hidden="1"/>
    <col min="12654" max="12893" width="8.6328125" style="1228" hidden="1"/>
    <col min="12894" max="12899" width="14.90625" style="1228" hidden="1"/>
    <col min="12900" max="12901" width="15.90625" style="1228" hidden="1"/>
    <col min="12902" max="12907" width="16.08984375" style="1228" hidden="1"/>
    <col min="12908" max="12908" width="6.08984375" style="1228" hidden="1"/>
    <col min="12909" max="12909" width="3" style="1228" hidden="1"/>
    <col min="12910" max="13149" width="8.6328125" style="1228" hidden="1"/>
    <col min="13150" max="13155" width="14.90625" style="1228" hidden="1"/>
    <col min="13156" max="13157" width="15.90625" style="1228" hidden="1"/>
    <col min="13158" max="13163" width="16.08984375" style="1228" hidden="1"/>
    <col min="13164" max="13164" width="6.08984375" style="1228" hidden="1"/>
    <col min="13165" max="13165" width="3" style="1228" hidden="1"/>
    <col min="13166" max="13405" width="8.6328125" style="1228" hidden="1"/>
    <col min="13406" max="13411" width="14.90625" style="1228" hidden="1"/>
    <col min="13412" max="13413" width="15.90625" style="1228" hidden="1"/>
    <col min="13414" max="13419" width="16.08984375" style="1228" hidden="1"/>
    <col min="13420" max="13420" width="6.08984375" style="1228" hidden="1"/>
    <col min="13421" max="13421" width="3" style="1228" hidden="1"/>
    <col min="13422" max="13661" width="8.6328125" style="1228" hidden="1"/>
    <col min="13662" max="13667" width="14.90625" style="1228" hidden="1"/>
    <col min="13668" max="13669" width="15.90625" style="1228" hidden="1"/>
    <col min="13670" max="13675" width="16.08984375" style="1228" hidden="1"/>
    <col min="13676" max="13676" width="6.08984375" style="1228" hidden="1"/>
    <col min="13677" max="13677" width="3" style="1228" hidden="1"/>
    <col min="13678" max="13917" width="8.6328125" style="1228" hidden="1"/>
    <col min="13918" max="13923" width="14.90625" style="1228" hidden="1"/>
    <col min="13924" max="13925" width="15.90625" style="1228" hidden="1"/>
    <col min="13926" max="13931" width="16.08984375" style="1228" hidden="1"/>
    <col min="13932" max="13932" width="6.08984375" style="1228" hidden="1"/>
    <col min="13933" max="13933" width="3" style="1228" hidden="1"/>
    <col min="13934" max="14173" width="8.6328125" style="1228" hidden="1"/>
    <col min="14174" max="14179" width="14.90625" style="1228" hidden="1"/>
    <col min="14180" max="14181" width="15.90625" style="1228" hidden="1"/>
    <col min="14182" max="14187" width="16.08984375" style="1228" hidden="1"/>
    <col min="14188" max="14188" width="6.08984375" style="1228" hidden="1"/>
    <col min="14189" max="14189" width="3" style="1228" hidden="1"/>
    <col min="14190" max="14429" width="8.6328125" style="1228" hidden="1"/>
    <col min="14430" max="14435" width="14.90625" style="1228" hidden="1"/>
    <col min="14436" max="14437" width="15.90625" style="1228" hidden="1"/>
    <col min="14438" max="14443" width="16.08984375" style="1228" hidden="1"/>
    <col min="14444" max="14444" width="6.08984375" style="1228" hidden="1"/>
    <col min="14445" max="14445" width="3" style="1228" hidden="1"/>
    <col min="14446" max="14685" width="8.6328125" style="1228" hidden="1"/>
    <col min="14686" max="14691" width="14.90625" style="1228" hidden="1"/>
    <col min="14692" max="14693" width="15.90625" style="1228" hidden="1"/>
    <col min="14694" max="14699" width="16.08984375" style="1228" hidden="1"/>
    <col min="14700" max="14700" width="6.08984375" style="1228" hidden="1"/>
    <col min="14701" max="14701" width="3" style="1228" hidden="1"/>
    <col min="14702" max="14941" width="8.6328125" style="1228" hidden="1"/>
    <col min="14942" max="14947" width="14.90625" style="1228" hidden="1"/>
    <col min="14948" max="14949" width="15.90625" style="1228" hidden="1"/>
    <col min="14950" max="14955" width="16.08984375" style="1228" hidden="1"/>
    <col min="14956" max="14956" width="6.08984375" style="1228" hidden="1"/>
    <col min="14957" max="14957" width="3" style="1228" hidden="1"/>
    <col min="14958" max="15197" width="8.6328125" style="1228" hidden="1"/>
    <col min="15198" max="15203" width="14.90625" style="1228" hidden="1"/>
    <col min="15204" max="15205" width="15.90625" style="1228" hidden="1"/>
    <col min="15206" max="15211" width="16.08984375" style="1228" hidden="1"/>
    <col min="15212" max="15212" width="6.08984375" style="1228" hidden="1"/>
    <col min="15213" max="15213" width="3" style="1228" hidden="1"/>
    <col min="15214" max="15453" width="8.6328125" style="1228" hidden="1"/>
    <col min="15454" max="15459" width="14.90625" style="1228" hidden="1"/>
    <col min="15460" max="15461" width="15.90625" style="1228" hidden="1"/>
    <col min="15462" max="15467" width="16.08984375" style="1228" hidden="1"/>
    <col min="15468" max="15468" width="6.08984375" style="1228" hidden="1"/>
    <col min="15469" max="15469" width="3" style="1228" hidden="1"/>
    <col min="15470" max="15709" width="8.6328125" style="1228" hidden="1"/>
    <col min="15710" max="15715" width="14.90625" style="1228" hidden="1"/>
    <col min="15716" max="15717" width="15.90625" style="1228" hidden="1"/>
    <col min="15718" max="15723" width="16.08984375" style="1228" hidden="1"/>
    <col min="15724" max="15724" width="6.08984375" style="1228" hidden="1"/>
    <col min="15725" max="15725" width="3" style="1228" hidden="1"/>
    <col min="15726" max="15965" width="8.6328125" style="1228" hidden="1"/>
    <col min="15966" max="15971" width="14.90625" style="1228" hidden="1"/>
    <col min="15972" max="15973" width="15.90625" style="1228" hidden="1"/>
    <col min="15974" max="15979" width="16.08984375" style="1228" hidden="1"/>
    <col min="15980" max="15980" width="6.08984375" style="1228" hidden="1"/>
    <col min="15981" max="15981" width="3" style="1228" hidden="1"/>
    <col min="15982" max="16221" width="8.6328125" style="1228" hidden="1"/>
    <col min="16222" max="16227" width="14.90625" style="1228" hidden="1"/>
    <col min="16228" max="16229" width="15.90625" style="1228" hidden="1"/>
    <col min="16230" max="16235" width="16.08984375" style="1228" hidden="1"/>
    <col min="16236" max="16236" width="6.08984375" style="1228" hidden="1"/>
    <col min="16237" max="16237" width="3" style="1228" hidden="1"/>
    <col min="16238" max="16384" width="8.6328125" style="1228" hidden="1"/>
  </cols>
  <sheetData>
    <row r="1" spans="1:143" ht="42.75" customHeight="1" x14ac:dyDescent="0.2">
      <c r="A1" s="1297"/>
      <c r="B1" s="1296"/>
      <c r="DD1" s="1228"/>
      <c r="DE1" s="1228"/>
    </row>
    <row r="2" spans="1:143" ht="25.5" customHeight="1" x14ac:dyDescent="0.2">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28"/>
      <c r="DE2" s="1228"/>
    </row>
    <row r="3" spans="1:143" ht="25.5" customHeight="1" x14ac:dyDescent="0.2">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28"/>
      <c r="DE3" s="1228"/>
    </row>
    <row r="4" spans="1:143" s="279" customFormat="1" ht="13" x14ac:dyDescent="0.2">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c r="DF4" s="280"/>
      <c r="DG4" s="280"/>
      <c r="DH4" s="280"/>
      <c r="DI4" s="280"/>
      <c r="DJ4" s="280"/>
      <c r="DK4" s="280"/>
      <c r="DL4" s="280"/>
      <c r="DM4" s="280"/>
      <c r="DN4" s="280"/>
      <c r="DO4" s="280"/>
      <c r="DP4" s="280"/>
      <c r="DQ4" s="280"/>
      <c r="DR4" s="280"/>
      <c r="DS4" s="280"/>
      <c r="DT4" s="280"/>
      <c r="DU4" s="280"/>
      <c r="DV4" s="280"/>
      <c r="DW4" s="280"/>
    </row>
    <row r="5" spans="1:143" s="279" customFormat="1" ht="13" x14ac:dyDescent="0.2">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c r="DF5" s="280"/>
      <c r="DG5" s="280"/>
      <c r="DH5" s="280"/>
      <c r="DI5" s="280"/>
      <c r="DJ5" s="280"/>
      <c r="DK5" s="280"/>
      <c r="DL5" s="280"/>
      <c r="DM5" s="280"/>
      <c r="DN5" s="280"/>
      <c r="DO5" s="280"/>
      <c r="DP5" s="280"/>
      <c r="DQ5" s="280"/>
      <c r="DR5" s="280"/>
      <c r="DS5" s="280"/>
      <c r="DT5" s="280"/>
      <c r="DU5" s="280"/>
      <c r="DV5" s="280"/>
      <c r="DW5" s="280"/>
    </row>
    <row r="6" spans="1:143" s="279" customFormat="1" ht="13" x14ac:dyDescent="0.2">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c r="DF6" s="280"/>
      <c r="DG6" s="280"/>
      <c r="DH6" s="280"/>
      <c r="DI6" s="280"/>
      <c r="DJ6" s="280"/>
      <c r="DK6" s="280"/>
      <c r="DL6" s="280"/>
      <c r="DM6" s="280"/>
      <c r="DN6" s="280"/>
      <c r="DO6" s="280"/>
      <c r="DP6" s="280"/>
      <c r="DQ6" s="280"/>
      <c r="DR6" s="280"/>
      <c r="DS6" s="280"/>
      <c r="DT6" s="280"/>
      <c r="DU6" s="280"/>
      <c r="DV6" s="280"/>
      <c r="DW6" s="280"/>
    </row>
    <row r="7" spans="1:143" s="279" customFormat="1" ht="13" x14ac:dyDescent="0.2">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c r="DF7" s="280"/>
      <c r="DG7" s="280"/>
      <c r="DH7" s="280"/>
      <c r="DI7" s="280"/>
      <c r="DJ7" s="280"/>
      <c r="DK7" s="280"/>
      <c r="DL7" s="280"/>
      <c r="DM7" s="280"/>
      <c r="DN7" s="280"/>
      <c r="DO7" s="280"/>
      <c r="DP7" s="280"/>
      <c r="DQ7" s="280"/>
      <c r="DR7" s="280"/>
      <c r="DS7" s="280"/>
      <c r="DT7" s="280"/>
      <c r="DU7" s="280"/>
      <c r="DV7" s="280"/>
      <c r="DW7" s="280"/>
    </row>
    <row r="8" spans="1:143" s="279" customFormat="1" ht="13" x14ac:dyDescent="0.2">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c r="DF8" s="280"/>
      <c r="DG8" s="280"/>
      <c r="DH8" s="280"/>
      <c r="DI8" s="280"/>
      <c r="DJ8" s="280"/>
      <c r="DK8" s="280"/>
      <c r="DL8" s="280"/>
      <c r="DM8" s="280"/>
      <c r="DN8" s="280"/>
      <c r="DO8" s="280"/>
      <c r="DP8" s="280"/>
      <c r="DQ8" s="280"/>
      <c r="DR8" s="280"/>
      <c r="DS8" s="280"/>
      <c r="DT8" s="280"/>
      <c r="DU8" s="280"/>
      <c r="DV8" s="280"/>
      <c r="DW8" s="280"/>
    </row>
    <row r="9" spans="1:143" s="279" customFormat="1" ht="13" x14ac:dyDescent="0.2">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c r="DF9" s="280"/>
      <c r="DG9" s="280"/>
      <c r="DH9" s="280"/>
      <c r="DI9" s="280"/>
      <c r="DJ9" s="280"/>
      <c r="DK9" s="280"/>
      <c r="DL9" s="280"/>
      <c r="DM9" s="280"/>
      <c r="DN9" s="280"/>
      <c r="DO9" s="280"/>
      <c r="DP9" s="280"/>
      <c r="DQ9" s="280"/>
      <c r="DR9" s="280"/>
      <c r="DS9" s="280"/>
      <c r="DT9" s="280"/>
      <c r="DU9" s="280"/>
      <c r="DV9" s="280"/>
      <c r="DW9" s="280"/>
    </row>
    <row r="10" spans="1:143" s="279" customFormat="1" ht="13" x14ac:dyDescent="0.2">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c r="DF10" s="280"/>
      <c r="DG10" s="280"/>
      <c r="DH10" s="280"/>
      <c r="DI10" s="280"/>
      <c r="DJ10" s="280"/>
      <c r="DK10" s="280"/>
      <c r="DL10" s="280"/>
      <c r="DM10" s="280"/>
      <c r="DN10" s="280"/>
      <c r="DO10" s="280"/>
      <c r="DP10" s="280"/>
      <c r="DQ10" s="280"/>
      <c r="DR10" s="280"/>
      <c r="DS10" s="280"/>
      <c r="DT10" s="280"/>
      <c r="DU10" s="280"/>
      <c r="DV10" s="280"/>
      <c r="DW10" s="280"/>
      <c r="EM10" s="279" t="s">
        <v>617</v>
      </c>
    </row>
    <row r="11" spans="1:143" s="279" customFormat="1" ht="13" x14ac:dyDescent="0.2">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c r="DF11" s="280"/>
      <c r="DG11" s="280"/>
      <c r="DH11" s="280"/>
      <c r="DI11" s="280"/>
      <c r="DJ11" s="280"/>
      <c r="DK11" s="280"/>
      <c r="DL11" s="280"/>
      <c r="DM11" s="280"/>
      <c r="DN11" s="280"/>
      <c r="DO11" s="280"/>
      <c r="DP11" s="280"/>
      <c r="DQ11" s="280"/>
      <c r="DR11" s="280"/>
      <c r="DS11" s="280"/>
      <c r="DT11" s="280"/>
      <c r="DU11" s="280"/>
      <c r="DV11" s="280"/>
      <c r="DW11" s="280"/>
    </row>
    <row r="12" spans="1:143" s="279" customFormat="1" ht="13" x14ac:dyDescent="0.2">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c r="DF12" s="280"/>
      <c r="DG12" s="280"/>
      <c r="DH12" s="280"/>
      <c r="DI12" s="280"/>
      <c r="DJ12" s="280"/>
      <c r="DK12" s="280"/>
      <c r="DL12" s="280"/>
      <c r="DM12" s="280"/>
      <c r="DN12" s="280"/>
      <c r="DO12" s="280"/>
      <c r="DP12" s="280"/>
      <c r="DQ12" s="280"/>
      <c r="DR12" s="280"/>
      <c r="DS12" s="280"/>
      <c r="DT12" s="280"/>
      <c r="DU12" s="280"/>
      <c r="DV12" s="280"/>
      <c r="DW12" s="280"/>
      <c r="EM12" s="279" t="s">
        <v>617</v>
      </c>
    </row>
    <row r="13" spans="1:143" s="279" customFormat="1" ht="13" x14ac:dyDescent="0.2">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c r="DF13" s="280"/>
      <c r="DG13" s="280"/>
      <c r="DH13" s="280"/>
      <c r="DI13" s="280"/>
      <c r="DJ13" s="280"/>
      <c r="DK13" s="280"/>
      <c r="DL13" s="280"/>
      <c r="DM13" s="280"/>
      <c r="DN13" s="280"/>
      <c r="DO13" s="280"/>
      <c r="DP13" s="280"/>
      <c r="DQ13" s="280"/>
      <c r="DR13" s="280"/>
      <c r="DS13" s="280"/>
      <c r="DT13" s="280"/>
      <c r="DU13" s="280"/>
      <c r="DV13" s="280"/>
      <c r="DW13" s="280"/>
    </row>
    <row r="14" spans="1:143" s="279" customFormat="1" ht="13" x14ac:dyDescent="0.2">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c r="DF14" s="280"/>
      <c r="DG14" s="280"/>
      <c r="DH14" s="280"/>
      <c r="DI14" s="280"/>
      <c r="DJ14" s="280"/>
      <c r="DK14" s="280"/>
      <c r="DL14" s="280"/>
      <c r="DM14" s="280"/>
      <c r="DN14" s="280"/>
      <c r="DO14" s="280"/>
      <c r="DP14" s="280"/>
      <c r="DQ14" s="280"/>
      <c r="DR14" s="280"/>
      <c r="DS14" s="280"/>
      <c r="DT14" s="280"/>
      <c r="DU14" s="280"/>
      <c r="DV14" s="280"/>
      <c r="DW14" s="280"/>
    </row>
    <row r="15" spans="1:143" s="279" customFormat="1" ht="13" x14ac:dyDescent="0.2">
      <c r="A15" s="1228"/>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c r="DF15" s="280"/>
      <c r="DG15" s="280"/>
      <c r="DH15" s="280"/>
      <c r="DI15" s="280"/>
      <c r="DJ15" s="280"/>
      <c r="DK15" s="280"/>
      <c r="DL15" s="280"/>
      <c r="DM15" s="280"/>
      <c r="DN15" s="280"/>
      <c r="DO15" s="280"/>
      <c r="DP15" s="280"/>
      <c r="DQ15" s="280"/>
      <c r="DR15" s="280"/>
      <c r="DS15" s="280"/>
      <c r="DT15" s="280"/>
      <c r="DU15" s="280"/>
      <c r="DV15" s="280"/>
      <c r="DW15" s="280"/>
    </row>
    <row r="16" spans="1:143" s="279" customFormat="1" ht="13" x14ac:dyDescent="0.2">
      <c r="A16" s="1228"/>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c r="DF16" s="280"/>
      <c r="DG16" s="280"/>
      <c r="DH16" s="280"/>
      <c r="DI16" s="280"/>
      <c r="DJ16" s="280"/>
      <c r="DK16" s="280"/>
      <c r="DL16" s="280"/>
      <c r="DM16" s="280"/>
      <c r="DN16" s="280"/>
      <c r="DO16" s="280"/>
      <c r="DP16" s="280"/>
      <c r="DQ16" s="280"/>
      <c r="DR16" s="280"/>
      <c r="DS16" s="280"/>
      <c r="DT16" s="280"/>
      <c r="DU16" s="280"/>
      <c r="DV16" s="280"/>
      <c r="DW16" s="280"/>
    </row>
    <row r="17" spans="1:351" s="279" customFormat="1" ht="13" x14ac:dyDescent="0.2">
      <c r="A17" s="1228"/>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c r="DF17" s="280"/>
      <c r="DG17" s="280"/>
      <c r="DH17" s="280"/>
      <c r="DI17" s="280"/>
      <c r="DJ17" s="280"/>
      <c r="DK17" s="280"/>
      <c r="DL17" s="280"/>
      <c r="DM17" s="280"/>
      <c r="DN17" s="280"/>
      <c r="DO17" s="280"/>
      <c r="DP17" s="280"/>
      <c r="DQ17" s="280"/>
      <c r="DR17" s="280"/>
      <c r="DS17" s="280"/>
      <c r="DT17" s="280"/>
      <c r="DU17" s="280"/>
      <c r="DV17" s="280"/>
      <c r="DW17" s="280"/>
    </row>
    <row r="18" spans="1:351" s="279" customFormat="1" ht="13" x14ac:dyDescent="0.2">
      <c r="A18" s="1228"/>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c r="DF18" s="280"/>
      <c r="DG18" s="280"/>
      <c r="DH18" s="280"/>
      <c r="DI18" s="280"/>
      <c r="DJ18" s="280"/>
      <c r="DK18" s="280"/>
      <c r="DL18" s="280"/>
      <c r="DM18" s="280"/>
      <c r="DN18" s="280"/>
      <c r="DO18" s="280"/>
      <c r="DP18" s="280"/>
      <c r="DQ18" s="280"/>
      <c r="DR18" s="280"/>
      <c r="DS18" s="280"/>
      <c r="DT18" s="280"/>
      <c r="DU18" s="280"/>
      <c r="DV18" s="280"/>
      <c r="DW18" s="280"/>
    </row>
    <row r="19" spans="1:351" ht="13" x14ac:dyDescent="0.2">
      <c r="DD19" s="1228"/>
      <c r="DE19" s="1228"/>
    </row>
    <row r="20" spans="1:351" ht="13" x14ac:dyDescent="0.2">
      <c r="DD20" s="1228"/>
      <c r="DE20" s="1228"/>
    </row>
    <row r="21" spans="1:351" ht="16.5" x14ac:dyDescent="0.2">
      <c r="B21" s="1294"/>
      <c r="C21" s="1290"/>
      <c r="D21" s="1290"/>
      <c r="E21" s="1290"/>
      <c r="F21" s="1290"/>
      <c r="G21" s="1290"/>
      <c r="H21" s="1290"/>
      <c r="I21" s="1290"/>
      <c r="J21" s="1290"/>
      <c r="K21" s="1290"/>
      <c r="L21" s="1290"/>
      <c r="M21" s="1290"/>
      <c r="N21" s="1293"/>
      <c r="O21" s="1290"/>
      <c r="P21" s="1290"/>
      <c r="Q21" s="1290"/>
      <c r="R21" s="1290"/>
      <c r="S21" s="1290"/>
      <c r="T21" s="1290"/>
      <c r="U21" s="1290"/>
      <c r="V21" s="1290"/>
      <c r="W21" s="1290"/>
      <c r="X21" s="1290"/>
      <c r="Y21" s="1290"/>
      <c r="Z21" s="1290"/>
      <c r="AA21" s="1290"/>
      <c r="AB21" s="1290"/>
      <c r="AC21" s="1290"/>
      <c r="AD21" s="1290"/>
      <c r="AE21" s="1290"/>
      <c r="AF21" s="1290"/>
      <c r="AG21" s="1290"/>
      <c r="AH21" s="1290"/>
      <c r="AI21" s="1290"/>
      <c r="AJ21" s="1290"/>
      <c r="AK21" s="1290"/>
      <c r="AL21" s="1290"/>
      <c r="AM21" s="1290"/>
      <c r="AN21" s="1290"/>
      <c r="AO21" s="1290"/>
      <c r="AP21" s="1290"/>
      <c r="AQ21" s="1290"/>
      <c r="AR21" s="1290"/>
      <c r="AS21" s="1290"/>
      <c r="AT21" s="1293"/>
      <c r="AU21" s="1290"/>
      <c r="AV21" s="1290"/>
      <c r="AW21" s="1290"/>
      <c r="AX21" s="1290"/>
      <c r="AY21" s="1290"/>
      <c r="AZ21" s="1290"/>
      <c r="BA21" s="1290"/>
      <c r="BB21" s="1290"/>
      <c r="BC21" s="1290"/>
      <c r="BD21" s="1290"/>
      <c r="BE21" s="1290"/>
      <c r="BF21" s="1293"/>
      <c r="BG21" s="1290"/>
      <c r="BH21" s="1290"/>
      <c r="BI21" s="1290"/>
      <c r="BJ21" s="1290"/>
      <c r="BK21" s="1290"/>
      <c r="BL21" s="1290"/>
      <c r="BM21" s="1290"/>
      <c r="BN21" s="1290"/>
      <c r="BO21" s="1290"/>
      <c r="BP21" s="1290"/>
      <c r="BQ21" s="1290"/>
      <c r="BR21" s="1293"/>
      <c r="BS21" s="1290"/>
      <c r="BT21" s="1290"/>
      <c r="BU21" s="1290"/>
      <c r="BV21" s="1290"/>
      <c r="BW21" s="1290"/>
      <c r="BX21" s="1290"/>
      <c r="BY21" s="1290"/>
      <c r="BZ21" s="1290"/>
      <c r="CA21" s="1290"/>
      <c r="CB21" s="1290"/>
      <c r="CC21" s="1290"/>
      <c r="CD21" s="1293"/>
      <c r="CE21" s="1290"/>
      <c r="CF21" s="1290"/>
      <c r="CG21" s="1290"/>
      <c r="CH21" s="1290"/>
      <c r="CI21" s="1290"/>
      <c r="CJ21" s="1290"/>
      <c r="CK21" s="1290"/>
      <c r="CL21" s="1290"/>
      <c r="CM21" s="1290"/>
      <c r="CN21" s="1290"/>
      <c r="CO21" s="1290"/>
      <c r="CP21" s="1293"/>
      <c r="CQ21" s="1290"/>
      <c r="CR21" s="1290"/>
      <c r="CS21" s="1290"/>
      <c r="CT21" s="1290"/>
      <c r="CU21" s="1290"/>
      <c r="CV21" s="1290"/>
      <c r="CW21" s="1290"/>
      <c r="CX21" s="1290"/>
      <c r="CY21" s="1290"/>
      <c r="CZ21" s="1290"/>
      <c r="DA21" s="1290"/>
      <c r="DB21" s="1293"/>
      <c r="DC21" s="1290"/>
      <c r="DD21" s="1289"/>
      <c r="DE21" s="1228"/>
      <c r="MM21" s="1292"/>
    </row>
    <row r="22" spans="1:351" ht="16.5" x14ac:dyDescent="0.2">
      <c r="B22" s="1229"/>
      <c r="MM22" s="1292"/>
    </row>
    <row r="23" spans="1:351" ht="13" x14ac:dyDescent="0.2">
      <c r="B23" s="1229"/>
    </row>
    <row r="24" spans="1:351" ht="13" x14ac:dyDescent="0.2">
      <c r="B24" s="1229"/>
    </row>
    <row r="25" spans="1:351" ht="13" x14ac:dyDescent="0.2">
      <c r="B25" s="1229"/>
    </row>
    <row r="26" spans="1:351" ht="13" x14ac:dyDescent="0.2">
      <c r="B26" s="1229"/>
    </row>
    <row r="27" spans="1:351" ht="13" x14ac:dyDescent="0.2">
      <c r="B27" s="1229"/>
    </row>
    <row r="28" spans="1:351" ht="13" x14ac:dyDescent="0.2">
      <c r="B28" s="1229"/>
    </row>
    <row r="29" spans="1:351" ht="13" x14ac:dyDescent="0.2">
      <c r="B29" s="1229"/>
    </row>
    <row r="30" spans="1:351" ht="13" x14ac:dyDescent="0.2">
      <c r="B30" s="1229"/>
    </row>
    <row r="31" spans="1:351" ht="13" x14ac:dyDescent="0.2">
      <c r="B31" s="1229"/>
    </row>
    <row r="32" spans="1:351" ht="13" x14ac:dyDescent="0.2">
      <c r="B32" s="1229"/>
    </row>
    <row r="33" spans="2:109" ht="13" x14ac:dyDescent="0.2">
      <c r="B33" s="1229"/>
    </row>
    <row r="34" spans="2:109" ht="13" x14ac:dyDescent="0.2">
      <c r="B34" s="1229"/>
    </row>
    <row r="35" spans="2:109" ht="13" x14ac:dyDescent="0.2">
      <c r="B35" s="1229"/>
    </row>
    <row r="36" spans="2:109" ht="13" x14ac:dyDescent="0.2">
      <c r="B36" s="1229"/>
    </row>
    <row r="37" spans="2:109" ht="13" x14ac:dyDescent="0.2">
      <c r="B37" s="1229"/>
    </row>
    <row r="38" spans="2:109" ht="13" x14ac:dyDescent="0.2">
      <c r="B38" s="1229"/>
    </row>
    <row r="39" spans="2:109" ht="13" x14ac:dyDescent="0.2">
      <c r="B39" s="1234"/>
      <c r="C39" s="1233"/>
      <c r="D39" s="1233"/>
      <c r="E39" s="1233"/>
      <c r="F39" s="1233"/>
      <c r="G39" s="1233"/>
      <c r="H39" s="1233"/>
      <c r="I39" s="1233"/>
      <c r="J39" s="1233"/>
      <c r="K39" s="1233"/>
      <c r="L39" s="1233"/>
      <c r="M39" s="1233"/>
      <c r="N39" s="1233"/>
      <c r="O39" s="1233"/>
      <c r="P39" s="1233"/>
      <c r="Q39" s="1233"/>
      <c r="R39" s="1233"/>
      <c r="S39" s="1233"/>
      <c r="T39" s="1233"/>
      <c r="U39" s="1233"/>
      <c r="V39" s="1233"/>
      <c r="W39" s="1233"/>
      <c r="X39" s="1233"/>
      <c r="Y39" s="1233"/>
      <c r="Z39" s="1233"/>
      <c r="AA39" s="1233"/>
      <c r="AB39" s="1233"/>
      <c r="AC39" s="1233"/>
      <c r="AD39" s="1233"/>
      <c r="AE39" s="1233"/>
      <c r="AF39" s="1233"/>
      <c r="AG39" s="1233"/>
      <c r="AH39" s="1233"/>
      <c r="AI39" s="1233"/>
      <c r="AJ39" s="1233"/>
      <c r="AK39" s="1233"/>
      <c r="AL39" s="1233"/>
      <c r="AM39" s="1233"/>
      <c r="AN39" s="1233"/>
      <c r="AO39" s="1233"/>
      <c r="AP39" s="1233"/>
      <c r="AQ39" s="1233"/>
      <c r="AR39" s="1233"/>
      <c r="AS39" s="1233"/>
      <c r="AT39" s="1233"/>
      <c r="AU39" s="1233"/>
      <c r="AV39" s="1233"/>
      <c r="AW39" s="1233"/>
      <c r="AX39" s="1233"/>
      <c r="AY39" s="1233"/>
      <c r="AZ39" s="1233"/>
      <c r="BA39" s="1233"/>
      <c r="BB39" s="1233"/>
      <c r="BC39" s="1233"/>
      <c r="BD39" s="1233"/>
      <c r="BE39" s="1233"/>
      <c r="BF39" s="1233"/>
      <c r="BG39" s="1233"/>
      <c r="BH39" s="1233"/>
      <c r="BI39" s="1233"/>
      <c r="BJ39" s="1233"/>
      <c r="BK39" s="1233"/>
      <c r="BL39" s="1233"/>
      <c r="BM39" s="1233"/>
      <c r="BN39" s="1233"/>
      <c r="BO39" s="1233"/>
      <c r="BP39" s="1233"/>
      <c r="BQ39" s="1233"/>
      <c r="BR39" s="1233"/>
      <c r="BS39" s="1233"/>
      <c r="BT39" s="1233"/>
      <c r="BU39" s="1233"/>
      <c r="BV39" s="1233"/>
      <c r="BW39" s="1233"/>
      <c r="BX39" s="1233"/>
      <c r="BY39" s="1233"/>
      <c r="BZ39" s="1233"/>
      <c r="CA39" s="1233"/>
      <c r="CB39" s="1233"/>
      <c r="CC39" s="1233"/>
      <c r="CD39" s="1233"/>
      <c r="CE39" s="1233"/>
      <c r="CF39" s="1233"/>
      <c r="CG39" s="1233"/>
      <c r="CH39" s="1233"/>
      <c r="CI39" s="1233"/>
      <c r="CJ39" s="1233"/>
      <c r="CK39" s="1233"/>
      <c r="CL39" s="1233"/>
      <c r="CM39" s="1233"/>
      <c r="CN39" s="1233"/>
      <c r="CO39" s="1233"/>
      <c r="CP39" s="1233"/>
      <c r="CQ39" s="1233"/>
      <c r="CR39" s="1233"/>
      <c r="CS39" s="1233"/>
      <c r="CT39" s="1233"/>
      <c r="CU39" s="1233"/>
      <c r="CV39" s="1233"/>
      <c r="CW39" s="1233"/>
      <c r="CX39" s="1233"/>
      <c r="CY39" s="1233"/>
      <c r="CZ39" s="1233"/>
      <c r="DA39" s="1233"/>
      <c r="DB39" s="1233"/>
      <c r="DC39" s="1233"/>
      <c r="DD39" s="1232"/>
    </row>
    <row r="40" spans="2:109" ht="13" x14ac:dyDescent="0.2">
      <c r="B40" s="1270"/>
      <c r="DD40" s="1270"/>
      <c r="DE40" s="1228"/>
    </row>
    <row r="41" spans="2:109" ht="16.5" x14ac:dyDescent="0.2">
      <c r="B41" s="1291" t="s">
        <v>616</v>
      </c>
      <c r="C41" s="1290"/>
      <c r="D41" s="1290"/>
      <c r="E41" s="1290"/>
      <c r="F41" s="1290"/>
      <c r="G41" s="1290"/>
      <c r="H41" s="1290"/>
      <c r="I41" s="1290"/>
      <c r="J41" s="1290"/>
      <c r="K41" s="1290"/>
      <c r="L41" s="1290"/>
      <c r="M41" s="1290"/>
      <c r="N41" s="1290"/>
      <c r="O41" s="1290"/>
      <c r="P41" s="1290"/>
      <c r="Q41" s="1290"/>
      <c r="R41" s="1290"/>
      <c r="S41" s="1290"/>
      <c r="T41" s="1290"/>
      <c r="U41" s="1290"/>
      <c r="V41" s="1290"/>
      <c r="W41" s="1290"/>
      <c r="X41" s="1290"/>
      <c r="Y41" s="1290"/>
      <c r="Z41" s="1290"/>
      <c r="AA41" s="1290"/>
      <c r="AB41" s="1290"/>
      <c r="AC41" s="1290"/>
      <c r="AD41" s="1290"/>
      <c r="AE41" s="1290"/>
      <c r="AF41" s="1290"/>
      <c r="AG41" s="1290"/>
      <c r="AH41" s="1290"/>
      <c r="AI41" s="1290"/>
      <c r="AJ41" s="1290"/>
      <c r="AK41" s="1290"/>
      <c r="AL41" s="1290"/>
      <c r="AM41" s="1290"/>
      <c r="AN41" s="1290"/>
      <c r="AO41" s="1290"/>
      <c r="AP41" s="1290"/>
      <c r="AQ41" s="1290"/>
      <c r="AR41" s="1290"/>
      <c r="AS41" s="1290"/>
      <c r="AT41" s="1290"/>
      <c r="AU41" s="1290"/>
      <c r="AV41" s="1290"/>
      <c r="AW41" s="1290"/>
      <c r="AX41" s="1290"/>
      <c r="AY41" s="1290"/>
      <c r="AZ41" s="1290"/>
      <c r="BA41" s="1290"/>
      <c r="BB41" s="1290"/>
      <c r="BC41" s="1290"/>
      <c r="BD41" s="1290"/>
      <c r="BE41" s="1290"/>
      <c r="BF41" s="1290"/>
      <c r="BG41" s="1290"/>
      <c r="BH41" s="1290"/>
      <c r="BI41" s="1290"/>
      <c r="BJ41" s="1290"/>
      <c r="BK41" s="1290"/>
      <c r="BL41" s="1290"/>
      <c r="BM41" s="1290"/>
      <c r="BN41" s="1290"/>
      <c r="BO41" s="1290"/>
      <c r="BP41" s="1290"/>
      <c r="BQ41" s="1290"/>
      <c r="BR41" s="1290"/>
      <c r="BS41" s="1290"/>
      <c r="BT41" s="1290"/>
      <c r="BU41" s="1290"/>
      <c r="BV41" s="1290"/>
      <c r="BW41" s="1290"/>
      <c r="BX41" s="1290"/>
      <c r="BY41" s="1290"/>
      <c r="BZ41" s="1290"/>
      <c r="CA41" s="1290"/>
      <c r="CB41" s="1290"/>
      <c r="CC41" s="1290"/>
      <c r="CD41" s="1290"/>
      <c r="CE41" s="1290"/>
      <c r="CF41" s="1290"/>
      <c r="CG41" s="1290"/>
      <c r="CH41" s="1290"/>
      <c r="CI41" s="1290"/>
      <c r="CJ41" s="1290"/>
      <c r="CK41" s="1290"/>
      <c r="CL41" s="1290"/>
      <c r="CM41" s="1290"/>
      <c r="CN41" s="1290"/>
      <c r="CO41" s="1290"/>
      <c r="CP41" s="1290"/>
      <c r="CQ41" s="1290"/>
      <c r="CR41" s="1290"/>
      <c r="CS41" s="1290"/>
      <c r="CT41" s="1290"/>
      <c r="CU41" s="1290"/>
      <c r="CV41" s="1290"/>
      <c r="CW41" s="1290"/>
      <c r="CX41" s="1290"/>
      <c r="CY41" s="1290"/>
      <c r="CZ41" s="1290"/>
      <c r="DA41" s="1290"/>
      <c r="DB41" s="1290"/>
      <c r="DC41" s="1290"/>
      <c r="DD41" s="1289"/>
    </row>
    <row r="42" spans="2:109" ht="13" x14ac:dyDescent="0.2">
      <c r="B42" s="1229"/>
      <c r="G42" s="1266"/>
      <c r="I42" s="1265"/>
      <c r="J42" s="1265"/>
      <c r="K42" s="1265"/>
      <c r="AM42" s="1266"/>
      <c r="AN42" s="1266" t="s">
        <v>612</v>
      </c>
      <c r="AP42" s="1265"/>
      <c r="AQ42" s="1265"/>
      <c r="AR42" s="1265"/>
      <c r="AY42" s="1266"/>
      <c r="BA42" s="1265"/>
      <c r="BB42" s="1265"/>
      <c r="BC42" s="1265"/>
      <c r="BK42" s="1266"/>
      <c r="BM42" s="1265"/>
      <c r="BN42" s="1265"/>
      <c r="BO42" s="1265"/>
      <c r="BW42" s="1266"/>
      <c r="BY42" s="1265"/>
      <c r="BZ42" s="1265"/>
      <c r="CA42" s="1265"/>
      <c r="CI42" s="1266"/>
      <c r="CK42" s="1265"/>
      <c r="CL42" s="1265"/>
      <c r="CM42" s="1265"/>
      <c r="CU42" s="1266"/>
      <c r="CW42" s="1265"/>
      <c r="CX42" s="1265"/>
      <c r="CY42" s="1265"/>
    </row>
    <row r="43" spans="2:109" ht="13.5" customHeight="1" x14ac:dyDescent="0.2">
      <c r="B43" s="1229"/>
      <c r="AN43" s="1288" t="s">
        <v>615</v>
      </c>
      <c r="AO43" s="1287"/>
      <c r="AP43" s="1287"/>
      <c r="AQ43" s="1287"/>
      <c r="AR43" s="1287"/>
      <c r="AS43" s="1287"/>
      <c r="AT43" s="1287"/>
      <c r="AU43" s="1287"/>
      <c r="AV43" s="1287"/>
      <c r="AW43" s="1287"/>
      <c r="AX43" s="1287"/>
      <c r="AY43" s="1287"/>
      <c r="AZ43" s="1287"/>
      <c r="BA43" s="1287"/>
      <c r="BB43" s="1287"/>
      <c r="BC43" s="1287"/>
      <c r="BD43" s="1287"/>
      <c r="BE43" s="1287"/>
      <c r="BF43" s="1287"/>
      <c r="BG43" s="1287"/>
      <c r="BH43" s="1287"/>
      <c r="BI43" s="1287"/>
      <c r="BJ43" s="1287"/>
      <c r="BK43" s="1287"/>
      <c r="BL43" s="1287"/>
      <c r="BM43" s="1287"/>
      <c r="BN43" s="1287"/>
      <c r="BO43" s="1287"/>
      <c r="BP43" s="1287"/>
      <c r="BQ43" s="1287"/>
      <c r="BR43" s="1287"/>
      <c r="BS43" s="1287"/>
      <c r="BT43" s="1287"/>
      <c r="BU43" s="1287"/>
      <c r="BV43" s="1287"/>
      <c r="BW43" s="1287"/>
      <c r="BX43" s="1287"/>
      <c r="BY43" s="1287"/>
      <c r="BZ43" s="1287"/>
      <c r="CA43" s="1287"/>
      <c r="CB43" s="1287"/>
      <c r="CC43" s="1287"/>
      <c r="CD43" s="1287"/>
      <c r="CE43" s="1287"/>
      <c r="CF43" s="1287"/>
      <c r="CG43" s="1287"/>
      <c r="CH43" s="1287"/>
      <c r="CI43" s="1287"/>
      <c r="CJ43" s="1287"/>
      <c r="CK43" s="1287"/>
      <c r="CL43" s="1287"/>
      <c r="CM43" s="1287"/>
      <c r="CN43" s="1287"/>
      <c r="CO43" s="1287"/>
      <c r="CP43" s="1287"/>
      <c r="CQ43" s="1287"/>
      <c r="CR43" s="1287"/>
      <c r="CS43" s="1287"/>
      <c r="CT43" s="1287"/>
      <c r="CU43" s="1287"/>
      <c r="CV43" s="1287"/>
      <c r="CW43" s="1287"/>
      <c r="CX43" s="1287"/>
      <c r="CY43" s="1287"/>
      <c r="CZ43" s="1287"/>
      <c r="DA43" s="1287"/>
      <c r="DB43" s="1287"/>
      <c r="DC43" s="1286"/>
    </row>
    <row r="44" spans="2:109" ht="13" x14ac:dyDescent="0.2">
      <c r="B44" s="1229"/>
      <c r="AN44" s="1285"/>
      <c r="AO44" s="1284"/>
      <c r="AP44" s="1284"/>
      <c r="AQ44" s="1284"/>
      <c r="AR44" s="1284"/>
      <c r="AS44" s="1284"/>
      <c r="AT44" s="1284"/>
      <c r="AU44" s="1284"/>
      <c r="AV44" s="1284"/>
      <c r="AW44" s="1284"/>
      <c r="AX44" s="1284"/>
      <c r="AY44" s="1284"/>
      <c r="AZ44" s="1284"/>
      <c r="BA44" s="1284"/>
      <c r="BB44" s="1284"/>
      <c r="BC44" s="1284"/>
      <c r="BD44" s="1284"/>
      <c r="BE44" s="1284"/>
      <c r="BF44" s="1284"/>
      <c r="BG44" s="1284"/>
      <c r="BH44" s="1284"/>
      <c r="BI44" s="1284"/>
      <c r="BJ44" s="1284"/>
      <c r="BK44" s="1284"/>
      <c r="BL44" s="1284"/>
      <c r="BM44" s="1284"/>
      <c r="BN44" s="1284"/>
      <c r="BO44" s="1284"/>
      <c r="BP44" s="1284"/>
      <c r="BQ44" s="1284"/>
      <c r="BR44" s="1284"/>
      <c r="BS44" s="1284"/>
      <c r="BT44" s="1284"/>
      <c r="BU44" s="1284"/>
      <c r="BV44" s="1284"/>
      <c r="BW44" s="1284"/>
      <c r="BX44" s="1284"/>
      <c r="BY44" s="1284"/>
      <c r="BZ44" s="1284"/>
      <c r="CA44" s="1284"/>
      <c r="CB44" s="1284"/>
      <c r="CC44" s="1284"/>
      <c r="CD44" s="1284"/>
      <c r="CE44" s="1284"/>
      <c r="CF44" s="1284"/>
      <c r="CG44" s="1284"/>
      <c r="CH44" s="1284"/>
      <c r="CI44" s="1284"/>
      <c r="CJ44" s="1284"/>
      <c r="CK44" s="1284"/>
      <c r="CL44" s="1284"/>
      <c r="CM44" s="1284"/>
      <c r="CN44" s="1284"/>
      <c r="CO44" s="1284"/>
      <c r="CP44" s="1284"/>
      <c r="CQ44" s="1284"/>
      <c r="CR44" s="1284"/>
      <c r="CS44" s="1284"/>
      <c r="CT44" s="1284"/>
      <c r="CU44" s="1284"/>
      <c r="CV44" s="1284"/>
      <c r="CW44" s="1284"/>
      <c r="CX44" s="1284"/>
      <c r="CY44" s="1284"/>
      <c r="CZ44" s="1284"/>
      <c r="DA44" s="1284"/>
      <c r="DB44" s="1284"/>
      <c r="DC44" s="1283"/>
    </row>
    <row r="45" spans="2:109" ht="13" x14ac:dyDescent="0.2">
      <c r="B45" s="1229"/>
      <c r="AN45" s="1285"/>
      <c r="AO45" s="1284"/>
      <c r="AP45" s="1284"/>
      <c r="AQ45" s="1284"/>
      <c r="AR45" s="1284"/>
      <c r="AS45" s="1284"/>
      <c r="AT45" s="1284"/>
      <c r="AU45" s="1284"/>
      <c r="AV45" s="1284"/>
      <c r="AW45" s="1284"/>
      <c r="AX45" s="1284"/>
      <c r="AY45" s="1284"/>
      <c r="AZ45" s="1284"/>
      <c r="BA45" s="1284"/>
      <c r="BB45" s="1284"/>
      <c r="BC45" s="1284"/>
      <c r="BD45" s="1284"/>
      <c r="BE45" s="1284"/>
      <c r="BF45" s="1284"/>
      <c r="BG45" s="1284"/>
      <c r="BH45" s="1284"/>
      <c r="BI45" s="1284"/>
      <c r="BJ45" s="1284"/>
      <c r="BK45" s="1284"/>
      <c r="BL45" s="1284"/>
      <c r="BM45" s="1284"/>
      <c r="BN45" s="1284"/>
      <c r="BO45" s="1284"/>
      <c r="BP45" s="1284"/>
      <c r="BQ45" s="1284"/>
      <c r="BR45" s="1284"/>
      <c r="BS45" s="1284"/>
      <c r="BT45" s="1284"/>
      <c r="BU45" s="1284"/>
      <c r="BV45" s="1284"/>
      <c r="BW45" s="1284"/>
      <c r="BX45" s="1284"/>
      <c r="BY45" s="1284"/>
      <c r="BZ45" s="1284"/>
      <c r="CA45" s="1284"/>
      <c r="CB45" s="1284"/>
      <c r="CC45" s="1284"/>
      <c r="CD45" s="1284"/>
      <c r="CE45" s="1284"/>
      <c r="CF45" s="1284"/>
      <c r="CG45" s="1284"/>
      <c r="CH45" s="1284"/>
      <c r="CI45" s="1284"/>
      <c r="CJ45" s="1284"/>
      <c r="CK45" s="1284"/>
      <c r="CL45" s="1284"/>
      <c r="CM45" s="1284"/>
      <c r="CN45" s="1284"/>
      <c r="CO45" s="1284"/>
      <c r="CP45" s="1284"/>
      <c r="CQ45" s="1284"/>
      <c r="CR45" s="1284"/>
      <c r="CS45" s="1284"/>
      <c r="CT45" s="1284"/>
      <c r="CU45" s="1284"/>
      <c r="CV45" s="1284"/>
      <c r="CW45" s="1284"/>
      <c r="CX45" s="1284"/>
      <c r="CY45" s="1284"/>
      <c r="CZ45" s="1284"/>
      <c r="DA45" s="1284"/>
      <c r="DB45" s="1284"/>
      <c r="DC45" s="1283"/>
    </row>
    <row r="46" spans="2:109" ht="13" x14ac:dyDescent="0.2">
      <c r="B46" s="1229"/>
      <c r="AN46" s="1285"/>
      <c r="AO46" s="1284"/>
      <c r="AP46" s="1284"/>
      <c r="AQ46" s="1284"/>
      <c r="AR46" s="1284"/>
      <c r="AS46" s="1284"/>
      <c r="AT46" s="1284"/>
      <c r="AU46" s="1284"/>
      <c r="AV46" s="1284"/>
      <c r="AW46" s="1284"/>
      <c r="AX46" s="1284"/>
      <c r="AY46" s="1284"/>
      <c r="AZ46" s="1284"/>
      <c r="BA46" s="1284"/>
      <c r="BB46" s="1284"/>
      <c r="BC46" s="1284"/>
      <c r="BD46" s="1284"/>
      <c r="BE46" s="1284"/>
      <c r="BF46" s="1284"/>
      <c r="BG46" s="1284"/>
      <c r="BH46" s="1284"/>
      <c r="BI46" s="1284"/>
      <c r="BJ46" s="1284"/>
      <c r="BK46" s="1284"/>
      <c r="BL46" s="1284"/>
      <c r="BM46" s="1284"/>
      <c r="BN46" s="1284"/>
      <c r="BO46" s="1284"/>
      <c r="BP46" s="1284"/>
      <c r="BQ46" s="1284"/>
      <c r="BR46" s="1284"/>
      <c r="BS46" s="1284"/>
      <c r="BT46" s="1284"/>
      <c r="BU46" s="1284"/>
      <c r="BV46" s="1284"/>
      <c r="BW46" s="1284"/>
      <c r="BX46" s="1284"/>
      <c r="BY46" s="1284"/>
      <c r="BZ46" s="1284"/>
      <c r="CA46" s="1284"/>
      <c r="CB46" s="1284"/>
      <c r="CC46" s="1284"/>
      <c r="CD46" s="1284"/>
      <c r="CE46" s="1284"/>
      <c r="CF46" s="1284"/>
      <c r="CG46" s="1284"/>
      <c r="CH46" s="1284"/>
      <c r="CI46" s="1284"/>
      <c r="CJ46" s="1284"/>
      <c r="CK46" s="1284"/>
      <c r="CL46" s="1284"/>
      <c r="CM46" s="1284"/>
      <c r="CN46" s="1284"/>
      <c r="CO46" s="1284"/>
      <c r="CP46" s="1284"/>
      <c r="CQ46" s="1284"/>
      <c r="CR46" s="1284"/>
      <c r="CS46" s="1284"/>
      <c r="CT46" s="1284"/>
      <c r="CU46" s="1284"/>
      <c r="CV46" s="1284"/>
      <c r="CW46" s="1284"/>
      <c r="CX46" s="1284"/>
      <c r="CY46" s="1284"/>
      <c r="CZ46" s="1284"/>
      <c r="DA46" s="1284"/>
      <c r="DB46" s="1284"/>
      <c r="DC46" s="1283"/>
    </row>
    <row r="47" spans="2:109" ht="13" x14ac:dyDescent="0.2">
      <c r="B47" s="1229"/>
      <c r="AN47" s="1282"/>
      <c r="AO47" s="1281"/>
      <c r="AP47" s="1281"/>
      <c r="AQ47" s="1281"/>
      <c r="AR47" s="1281"/>
      <c r="AS47" s="1281"/>
      <c r="AT47" s="1281"/>
      <c r="AU47" s="1281"/>
      <c r="AV47" s="1281"/>
      <c r="AW47" s="1281"/>
      <c r="AX47" s="1281"/>
      <c r="AY47" s="1281"/>
      <c r="AZ47" s="1281"/>
      <c r="BA47" s="1281"/>
      <c r="BB47" s="1281"/>
      <c r="BC47" s="1281"/>
      <c r="BD47" s="1281"/>
      <c r="BE47" s="1281"/>
      <c r="BF47" s="1281"/>
      <c r="BG47" s="1281"/>
      <c r="BH47" s="1281"/>
      <c r="BI47" s="1281"/>
      <c r="BJ47" s="1281"/>
      <c r="BK47" s="1281"/>
      <c r="BL47" s="1281"/>
      <c r="BM47" s="1281"/>
      <c r="BN47" s="1281"/>
      <c r="BO47" s="1281"/>
      <c r="BP47" s="1281"/>
      <c r="BQ47" s="1281"/>
      <c r="BR47" s="1281"/>
      <c r="BS47" s="1281"/>
      <c r="BT47" s="1281"/>
      <c r="BU47" s="1281"/>
      <c r="BV47" s="1281"/>
      <c r="BW47" s="1281"/>
      <c r="BX47" s="1281"/>
      <c r="BY47" s="1281"/>
      <c r="BZ47" s="1281"/>
      <c r="CA47" s="1281"/>
      <c r="CB47" s="1281"/>
      <c r="CC47" s="1281"/>
      <c r="CD47" s="1281"/>
      <c r="CE47" s="1281"/>
      <c r="CF47" s="1281"/>
      <c r="CG47" s="1281"/>
      <c r="CH47" s="1281"/>
      <c r="CI47" s="1281"/>
      <c r="CJ47" s="1281"/>
      <c r="CK47" s="1281"/>
      <c r="CL47" s="1281"/>
      <c r="CM47" s="1281"/>
      <c r="CN47" s="1281"/>
      <c r="CO47" s="1281"/>
      <c r="CP47" s="1281"/>
      <c r="CQ47" s="1281"/>
      <c r="CR47" s="1281"/>
      <c r="CS47" s="1281"/>
      <c r="CT47" s="1281"/>
      <c r="CU47" s="1281"/>
      <c r="CV47" s="1281"/>
      <c r="CW47" s="1281"/>
      <c r="CX47" s="1281"/>
      <c r="CY47" s="1281"/>
      <c r="CZ47" s="1281"/>
      <c r="DA47" s="1281"/>
      <c r="DB47" s="1281"/>
      <c r="DC47" s="1280"/>
    </row>
    <row r="48" spans="2:109" ht="13" x14ac:dyDescent="0.2">
      <c r="B48" s="1229"/>
      <c r="H48" s="1243"/>
      <c r="I48" s="1243"/>
      <c r="J48" s="1243"/>
      <c r="AN48" s="1243"/>
      <c r="AO48" s="1243"/>
      <c r="AP48" s="1243"/>
      <c r="AZ48" s="1243"/>
      <c r="BA48" s="1243"/>
      <c r="BB48" s="1243"/>
      <c r="BL48" s="1243"/>
      <c r="BM48" s="1243"/>
      <c r="BN48" s="1243"/>
      <c r="BX48" s="1243"/>
      <c r="BY48" s="1243"/>
      <c r="BZ48" s="1243"/>
      <c r="CJ48" s="1243"/>
      <c r="CK48" s="1243"/>
      <c r="CL48" s="1243"/>
      <c r="CV48" s="1243"/>
      <c r="CW48" s="1243"/>
      <c r="CX48" s="1243"/>
    </row>
    <row r="49" spans="1:109" ht="13" x14ac:dyDescent="0.2">
      <c r="B49" s="1229"/>
      <c r="AN49" s="1228" t="s">
        <v>610</v>
      </c>
    </row>
    <row r="50" spans="1:109" ht="13" x14ac:dyDescent="0.2">
      <c r="B50" s="1229"/>
      <c r="G50" s="1241"/>
      <c r="H50" s="1241"/>
      <c r="I50" s="1241"/>
      <c r="J50" s="1241"/>
      <c r="K50" s="1250"/>
      <c r="L50" s="1250"/>
      <c r="M50" s="1249"/>
      <c r="N50" s="1249"/>
      <c r="AN50" s="1248"/>
      <c r="AO50" s="1247"/>
      <c r="AP50" s="1247"/>
      <c r="AQ50" s="1247"/>
      <c r="AR50" s="1247"/>
      <c r="AS50" s="1247"/>
      <c r="AT50" s="1247"/>
      <c r="AU50" s="1247"/>
      <c r="AV50" s="1247"/>
      <c r="AW50" s="1247"/>
      <c r="AX50" s="1247"/>
      <c r="AY50" s="1247"/>
      <c r="AZ50" s="1247"/>
      <c r="BA50" s="1247"/>
      <c r="BB50" s="1247"/>
      <c r="BC50" s="1247"/>
      <c r="BD50" s="1247"/>
      <c r="BE50" s="1247"/>
      <c r="BF50" s="1247"/>
      <c r="BG50" s="1247"/>
      <c r="BH50" s="1247"/>
      <c r="BI50" s="1247"/>
      <c r="BJ50" s="1247"/>
      <c r="BK50" s="1247"/>
      <c r="BL50" s="1247"/>
      <c r="BM50" s="1247"/>
      <c r="BN50" s="1247"/>
      <c r="BO50" s="1246"/>
      <c r="BP50" s="1238" t="s">
        <v>534</v>
      </c>
      <c r="BQ50" s="1238"/>
      <c r="BR50" s="1238"/>
      <c r="BS50" s="1238"/>
      <c r="BT50" s="1238"/>
      <c r="BU50" s="1238"/>
      <c r="BV50" s="1238"/>
      <c r="BW50" s="1238"/>
      <c r="BX50" s="1238" t="s">
        <v>535</v>
      </c>
      <c r="BY50" s="1238"/>
      <c r="BZ50" s="1238"/>
      <c r="CA50" s="1238"/>
      <c r="CB50" s="1238"/>
      <c r="CC50" s="1238"/>
      <c r="CD50" s="1238"/>
      <c r="CE50" s="1238"/>
      <c r="CF50" s="1238" t="s">
        <v>536</v>
      </c>
      <c r="CG50" s="1238"/>
      <c r="CH50" s="1238"/>
      <c r="CI50" s="1238"/>
      <c r="CJ50" s="1238"/>
      <c r="CK50" s="1238"/>
      <c r="CL50" s="1238"/>
      <c r="CM50" s="1238"/>
      <c r="CN50" s="1238" t="s">
        <v>537</v>
      </c>
      <c r="CO50" s="1238"/>
      <c r="CP50" s="1238"/>
      <c r="CQ50" s="1238"/>
      <c r="CR50" s="1238"/>
      <c r="CS50" s="1238"/>
      <c r="CT50" s="1238"/>
      <c r="CU50" s="1238"/>
      <c r="CV50" s="1238" t="s">
        <v>538</v>
      </c>
      <c r="CW50" s="1238"/>
      <c r="CX50" s="1238"/>
      <c r="CY50" s="1238"/>
      <c r="CZ50" s="1238"/>
      <c r="DA50" s="1238"/>
      <c r="DB50" s="1238"/>
      <c r="DC50" s="1238"/>
    </row>
    <row r="51" spans="1:109" ht="13.5" customHeight="1" x14ac:dyDescent="0.2">
      <c r="B51" s="1229"/>
      <c r="G51" s="1245"/>
      <c r="H51" s="1245"/>
      <c r="I51" s="1279"/>
      <c r="J51" s="1279"/>
      <c r="K51" s="1244"/>
      <c r="L51" s="1244"/>
      <c r="M51" s="1244"/>
      <c r="N51" s="1244"/>
      <c r="AM51" s="1243"/>
      <c r="AN51" s="1237" t="s">
        <v>609</v>
      </c>
      <c r="AO51" s="1237"/>
      <c r="AP51" s="1237"/>
      <c r="AQ51" s="1237"/>
      <c r="AR51" s="1237"/>
      <c r="AS51" s="1237"/>
      <c r="AT51" s="1237"/>
      <c r="AU51" s="1237"/>
      <c r="AV51" s="1237"/>
      <c r="AW51" s="1237"/>
      <c r="AX51" s="1237"/>
      <c r="AY51" s="1237"/>
      <c r="AZ51" s="1237"/>
      <c r="BA51" s="1237"/>
      <c r="BB51" s="1237" t="s">
        <v>607</v>
      </c>
      <c r="BC51" s="1237"/>
      <c r="BD51" s="1237"/>
      <c r="BE51" s="1237"/>
      <c r="BF51" s="1237"/>
      <c r="BG51" s="1237"/>
      <c r="BH51" s="1237"/>
      <c r="BI51" s="1237"/>
      <c r="BJ51" s="1237"/>
      <c r="BK51" s="1237"/>
      <c r="BL51" s="1237"/>
      <c r="BM51" s="1237"/>
      <c r="BN51" s="1237"/>
      <c r="BO51" s="1237"/>
      <c r="BP51" s="1278"/>
      <c r="BQ51" s="1236"/>
      <c r="BR51" s="1236"/>
      <c r="BS51" s="1236"/>
      <c r="BT51" s="1236"/>
      <c r="BU51" s="1236"/>
      <c r="BV51" s="1236"/>
      <c r="BW51" s="1236"/>
      <c r="BX51" s="1236">
        <v>207.3</v>
      </c>
      <c r="BY51" s="1236"/>
      <c r="BZ51" s="1236"/>
      <c r="CA51" s="1236"/>
      <c r="CB51" s="1236"/>
      <c r="CC51" s="1236"/>
      <c r="CD51" s="1236"/>
      <c r="CE51" s="1236"/>
      <c r="CF51" s="1236">
        <v>206.4</v>
      </c>
      <c r="CG51" s="1236"/>
      <c r="CH51" s="1236"/>
      <c r="CI51" s="1236"/>
      <c r="CJ51" s="1236"/>
      <c r="CK51" s="1236"/>
      <c r="CL51" s="1236"/>
      <c r="CM51" s="1236"/>
      <c r="CN51" s="1236">
        <v>206.2</v>
      </c>
      <c r="CO51" s="1236"/>
      <c r="CP51" s="1236"/>
      <c r="CQ51" s="1236"/>
      <c r="CR51" s="1236"/>
      <c r="CS51" s="1236"/>
      <c r="CT51" s="1236"/>
      <c r="CU51" s="1236"/>
      <c r="CV51" s="1236">
        <v>206.7</v>
      </c>
      <c r="CW51" s="1236"/>
      <c r="CX51" s="1236"/>
      <c r="CY51" s="1236"/>
      <c r="CZ51" s="1236"/>
      <c r="DA51" s="1236"/>
      <c r="DB51" s="1236"/>
      <c r="DC51" s="1236"/>
    </row>
    <row r="52" spans="1:109" ht="13" x14ac:dyDescent="0.2">
      <c r="B52" s="1229"/>
      <c r="G52" s="1245"/>
      <c r="H52" s="1245"/>
      <c r="I52" s="1279"/>
      <c r="J52" s="1279"/>
      <c r="K52" s="1244"/>
      <c r="L52" s="1244"/>
      <c r="M52" s="1244"/>
      <c r="N52" s="1244"/>
      <c r="AM52" s="1243"/>
      <c r="AN52" s="1237"/>
      <c r="AO52" s="1237"/>
      <c r="AP52" s="1237"/>
      <c r="AQ52" s="1237"/>
      <c r="AR52" s="1237"/>
      <c r="AS52" s="1237"/>
      <c r="AT52" s="1237"/>
      <c r="AU52" s="1237"/>
      <c r="AV52" s="1237"/>
      <c r="AW52" s="1237"/>
      <c r="AX52" s="1237"/>
      <c r="AY52" s="1237"/>
      <c r="AZ52" s="1237"/>
      <c r="BA52" s="1237"/>
      <c r="BB52" s="1237"/>
      <c r="BC52" s="1237"/>
      <c r="BD52" s="1237"/>
      <c r="BE52" s="1237"/>
      <c r="BF52" s="1237"/>
      <c r="BG52" s="1237"/>
      <c r="BH52" s="1237"/>
      <c r="BI52" s="1237"/>
      <c r="BJ52" s="1237"/>
      <c r="BK52" s="1237"/>
      <c r="BL52" s="1237"/>
      <c r="BM52" s="1237"/>
      <c r="BN52" s="1237"/>
      <c r="BO52" s="1237"/>
      <c r="BP52" s="1236"/>
      <c r="BQ52" s="1236"/>
      <c r="BR52" s="1236"/>
      <c r="BS52" s="1236"/>
      <c r="BT52" s="1236"/>
      <c r="BU52" s="1236"/>
      <c r="BV52" s="1236"/>
      <c r="BW52" s="1236"/>
      <c r="BX52" s="1236"/>
      <c r="BY52" s="1236"/>
      <c r="BZ52" s="1236"/>
      <c r="CA52" s="1236"/>
      <c r="CB52" s="1236"/>
      <c r="CC52" s="1236"/>
      <c r="CD52" s="1236"/>
      <c r="CE52" s="1236"/>
      <c r="CF52" s="1236"/>
      <c r="CG52" s="1236"/>
      <c r="CH52" s="1236"/>
      <c r="CI52" s="1236"/>
      <c r="CJ52" s="1236"/>
      <c r="CK52" s="1236"/>
      <c r="CL52" s="1236"/>
      <c r="CM52" s="1236"/>
      <c r="CN52" s="1236"/>
      <c r="CO52" s="1236"/>
      <c r="CP52" s="1236"/>
      <c r="CQ52" s="1236"/>
      <c r="CR52" s="1236"/>
      <c r="CS52" s="1236"/>
      <c r="CT52" s="1236"/>
      <c r="CU52" s="1236"/>
      <c r="CV52" s="1236"/>
      <c r="CW52" s="1236"/>
      <c r="CX52" s="1236"/>
      <c r="CY52" s="1236"/>
      <c r="CZ52" s="1236"/>
      <c r="DA52" s="1236"/>
      <c r="DB52" s="1236"/>
      <c r="DC52" s="1236"/>
    </row>
    <row r="53" spans="1:109" ht="13" x14ac:dyDescent="0.2">
      <c r="A53" s="1265"/>
      <c r="B53" s="1229"/>
      <c r="G53" s="1245"/>
      <c r="H53" s="1245"/>
      <c r="I53" s="1241"/>
      <c r="J53" s="1241"/>
      <c r="K53" s="1244"/>
      <c r="L53" s="1244"/>
      <c r="M53" s="1244"/>
      <c r="N53" s="1244"/>
      <c r="AM53" s="1243"/>
      <c r="AN53" s="1237"/>
      <c r="AO53" s="1237"/>
      <c r="AP53" s="1237"/>
      <c r="AQ53" s="1237"/>
      <c r="AR53" s="1237"/>
      <c r="AS53" s="1237"/>
      <c r="AT53" s="1237"/>
      <c r="AU53" s="1237"/>
      <c r="AV53" s="1237"/>
      <c r="AW53" s="1237"/>
      <c r="AX53" s="1237"/>
      <c r="AY53" s="1237"/>
      <c r="AZ53" s="1237"/>
      <c r="BA53" s="1237"/>
      <c r="BB53" s="1237" t="s">
        <v>614</v>
      </c>
      <c r="BC53" s="1237"/>
      <c r="BD53" s="1237"/>
      <c r="BE53" s="1237"/>
      <c r="BF53" s="1237"/>
      <c r="BG53" s="1237"/>
      <c r="BH53" s="1237"/>
      <c r="BI53" s="1237"/>
      <c r="BJ53" s="1237"/>
      <c r="BK53" s="1237"/>
      <c r="BL53" s="1237"/>
      <c r="BM53" s="1237"/>
      <c r="BN53" s="1237"/>
      <c r="BO53" s="1237"/>
      <c r="BP53" s="1278"/>
      <c r="BQ53" s="1236"/>
      <c r="BR53" s="1236"/>
      <c r="BS53" s="1236"/>
      <c r="BT53" s="1236"/>
      <c r="BU53" s="1236"/>
      <c r="BV53" s="1236"/>
      <c r="BW53" s="1236"/>
      <c r="BX53" s="1236">
        <v>46.6</v>
      </c>
      <c r="BY53" s="1236"/>
      <c r="BZ53" s="1236"/>
      <c r="CA53" s="1236"/>
      <c r="CB53" s="1236"/>
      <c r="CC53" s="1236"/>
      <c r="CD53" s="1236"/>
      <c r="CE53" s="1236"/>
      <c r="CF53" s="1236">
        <v>48.3</v>
      </c>
      <c r="CG53" s="1236"/>
      <c r="CH53" s="1236"/>
      <c r="CI53" s="1236"/>
      <c r="CJ53" s="1236"/>
      <c r="CK53" s="1236"/>
      <c r="CL53" s="1236"/>
      <c r="CM53" s="1236"/>
      <c r="CN53" s="1236">
        <v>49.9</v>
      </c>
      <c r="CO53" s="1236"/>
      <c r="CP53" s="1236"/>
      <c r="CQ53" s="1236"/>
      <c r="CR53" s="1236"/>
      <c r="CS53" s="1236"/>
      <c r="CT53" s="1236"/>
      <c r="CU53" s="1236"/>
      <c r="CV53" s="1236">
        <v>51.3</v>
      </c>
      <c r="CW53" s="1236"/>
      <c r="CX53" s="1236"/>
      <c r="CY53" s="1236"/>
      <c r="CZ53" s="1236"/>
      <c r="DA53" s="1236"/>
      <c r="DB53" s="1236"/>
      <c r="DC53" s="1236"/>
    </row>
    <row r="54" spans="1:109" ht="13" x14ac:dyDescent="0.2">
      <c r="A54" s="1265"/>
      <c r="B54" s="1229"/>
      <c r="G54" s="1245"/>
      <c r="H54" s="1245"/>
      <c r="I54" s="1241"/>
      <c r="J54" s="1241"/>
      <c r="K54" s="1244"/>
      <c r="L54" s="1244"/>
      <c r="M54" s="1244"/>
      <c r="N54" s="1244"/>
      <c r="AM54" s="1243"/>
      <c r="AN54" s="1237"/>
      <c r="AO54" s="1237"/>
      <c r="AP54" s="1237"/>
      <c r="AQ54" s="1237"/>
      <c r="AR54" s="1237"/>
      <c r="AS54" s="1237"/>
      <c r="AT54" s="1237"/>
      <c r="AU54" s="1237"/>
      <c r="AV54" s="1237"/>
      <c r="AW54" s="1237"/>
      <c r="AX54" s="1237"/>
      <c r="AY54" s="1237"/>
      <c r="AZ54" s="1237"/>
      <c r="BA54" s="1237"/>
      <c r="BB54" s="1237"/>
      <c r="BC54" s="1237"/>
      <c r="BD54" s="1237"/>
      <c r="BE54" s="1237"/>
      <c r="BF54" s="1237"/>
      <c r="BG54" s="1237"/>
      <c r="BH54" s="1237"/>
      <c r="BI54" s="1237"/>
      <c r="BJ54" s="1237"/>
      <c r="BK54" s="1237"/>
      <c r="BL54" s="1237"/>
      <c r="BM54" s="1237"/>
      <c r="BN54" s="1237"/>
      <c r="BO54" s="1237"/>
      <c r="BP54" s="1236"/>
      <c r="BQ54" s="1236"/>
      <c r="BR54" s="1236"/>
      <c r="BS54" s="1236"/>
      <c r="BT54" s="1236"/>
      <c r="BU54" s="1236"/>
      <c r="BV54" s="1236"/>
      <c r="BW54" s="1236"/>
      <c r="BX54" s="1236"/>
      <c r="BY54" s="1236"/>
      <c r="BZ54" s="1236"/>
      <c r="CA54" s="1236"/>
      <c r="CB54" s="1236"/>
      <c r="CC54" s="1236"/>
      <c r="CD54" s="1236"/>
      <c r="CE54" s="1236"/>
      <c r="CF54" s="1236"/>
      <c r="CG54" s="1236"/>
      <c r="CH54" s="1236"/>
      <c r="CI54" s="1236"/>
      <c r="CJ54" s="1236"/>
      <c r="CK54" s="1236"/>
      <c r="CL54" s="1236"/>
      <c r="CM54" s="1236"/>
      <c r="CN54" s="1236"/>
      <c r="CO54" s="1236"/>
      <c r="CP54" s="1236"/>
      <c r="CQ54" s="1236"/>
      <c r="CR54" s="1236"/>
      <c r="CS54" s="1236"/>
      <c r="CT54" s="1236"/>
      <c r="CU54" s="1236"/>
      <c r="CV54" s="1236"/>
      <c r="CW54" s="1236"/>
      <c r="CX54" s="1236"/>
      <c r="CY54" s="1236"/>
      <c r="CZ54" s="1236"/>
      <c r="DA54" s="1236"/>
      <c r="DB54" s="1236"/>
      <c r="DC54" s="1236"/>
    </row>
    <row r="55" spans="1:109" ht="13" x14ac:dyDescent="0.2">
      <c r="A55" s="1265"/>
      <c r="B55" s="1229"/>
      <c r="G55" s="1241"/>
      <c r="H55" s="1241"/>
      <c r="I55" s="1241"/>
      <c r="J55" s="1241"/>
      <c r="K55" s="1244"/>
      <c r="L55" s="1244"/>
      <c r="M55" s="1244"/>
      <c r="N55" s="1244"/>
      <c r="AN55" s="1238" t="s">
        <v>608</v>
      </c>
      <c r="AO55" s="1238"/>
      <c r="AP55" s="1238"/>
      <c r="AQ55" s="1238"/>
      <c r="AR55" s="1238"/>
      <c r="AS55" s="1238"/>
      <c r="AT55" s="1238"/>
      <c r="AU55" s="1238"/>
      <c r="AV55" s="1238"/>
      <c r="AW55" s="1238"/>
      <c r="AX55" s="1238"/>
      <c r="AY55" s="1238"/>
      <c r="AZ55" s="1238"/>
      <c r="BA55" s="1238"/>
      <c r="BB55" s="1237" t="s">
        <v>607</v>
      </c>
      <c r="BC55" s="1237"/>
      <c r="BD55" s="1237"/>
      <c r="BE55" s="1237"/>
      <c r="BF55" s="1237"/>
      <c r="BG55" s="1237"/>
      <c r="BH55" s="1237"/>
      <c r="BI55" s="1237"/>
      <c r="BJ55" s="1237"/>
      <c r="BK55" s="1237"/>
      <c r="BL55" s="1237"/>
      <c r="BM55" s="1237"/>
      <c r="BN55" s="1237"/>
      <c r="BO55" s="1237"/>
      <c r="BP55" s="1278"/>
      <c r="BQ55" s="1236"/>
      <c r="BR55" s="1236"/>
      <c r="BS55" s="1236"/>
      <c r="BT55" s="1236"/>
      <c r="BU55" s="1236"/>
      <c r="BV55" s="1236"/>
      <c r="BW55" s="1236"/>
      <c r="BX55" s="1236">
        <v>244</v>
      </c>
      <c r="BY55" s="1236"/>
      <c r="BZ55" s="1236"/>
      <c r="CA55" s="1236"/>
      <c r="CB55" s="1236"/>
      <c r="CC55" s="1236"/>
      <c r="CD55" s="1236"/>
      <c r="CE55" s="1236"/>
      <c r="CF55" s="1236">
        <v>245.1</v>
      </c>
      <c r="CG55" s="1236"/>
      <c r="CH55" s="1236"/>
      <c r="CI55" s="1236"/>
      <c r="CJ55" s="1236"/>
      <c r="CK55" s="1236"/>
      <c r="CL55" s="1236"/>
      <c r="CM55" s="1236"/>
      <c r="CN55" s="1236">
        <v>246.9</v>
      </c>
      <c r="CO55" s="1236"/>
      <c r="CP55" s="1236"/>
      <c r="CQ55" s="1236"/>
      <c r="CR55" s="1236"/>
      <c r="CS55" s="1236"/>
      <c r="CT55" s="1236"/>
      <c r="CU55" s="1236"/>
      <c r="CV55" s="1236">
        <v>250.4</v>
      </c>
      <c r="CW55" s="1236"/>
      <c r="CX55" s="1236"/>
      <c r="CY55" s="1236"/>
      <c r="CZ55" s="1236"/>
      <c r="DA55" s="1236"/>
      <c r="DB55" s="1236"/>
      <c r="DC55" s="1236"/>
    </row>
    <row r="56" spans="1:109" ht="13" x14ac:dyDescent="0.2">
      <c r="A56" s="1265"/>
      <c r="B56" s="1229"/>
      <c r="G56" s="1241"/>
      <c r="H56" s="1241"/>
      <c r="I56" s="1241"/>
      <c r="J56" s="1241"/>
      <c r="K56" s="1244"/>
      <c r="L56" s="1244"/>
      <c r="M56" s="1244"/>
      <c r="N56" s="1244"/>
      <c r="AN56" s="1238"/>
      <c r="AO56" s="1238"/>
      <c r="AP56" s="1238"/>
      <c r="AQ56" s="1238"/>
      <c r="AR56" s="1238"/>
      <c r="AS56" s="1238"/>
      <c r="AT56" s="1238"/>
      <c r="AU56" s="1238"/>
      <c r="AV56" s="1238"/>
      <c r="AW56" s="1238"/>
      <c r="AX56" s="1238"/>
      <c r="AY56" s="1238"/>
      <c r="AZ56" s="1238"/>
      <c r="BA56" s="1238"/>
      <c r="BB56" s="1237"/>
      <c r="BC56" s="1237"/>
      <c r="BD56" s="1237"/>
      <c r="BE56" s="1237"/>
      <c r="BF56" s="1237"/>
      <c r="BG56" s="1237"/>
      <c r="BH56" s="1237"/>
      <c r="BI56" s="1237"/>
      <c r="BJ56" s="1237"/>
      <c r="BK56" s="1237"/>
      <c r="BL56" s="1237"/>
      <c r="BM56" s="1237"/>
      <c r="BN56" s="1237"/>
      <c r="BO56" s="1237"/>
      <c r="BP56" s="1236"/>
      <c r="BQ56" s="1236"/>
      <c r="BR56" s="1236"/>
      <c r="BS56" s="1236"/>
      <c r="BT56" s="1236"/>
      <c r="BU56" s="1236"/>
      <c r="BV56" s="1236"/>
      <c r="BW56" s="1236"/>
      <c r="BX56" s="1236"/>
      <c r="BY56" s="1236"/>
      <c r="BZ56" s="1236"/>
      <c r="CA56" s="1236"/>
      <c r="CB56" s="1236"/>
      <c r="CC56" s="1236"/>
      <c r="CD56" s="1236"/>
      <c r="CE56" s="1236"/>
      <c r="CF56" s="1236"/>
      <c r="CG56" s="1236"/>
      <c r="CH56" s="1236"/>
      <c r="CI56" s="1236"/>
      <c r="CJ56" s="1236"/>
      <c r="CK56" s="1236"/>
      <c r="CL56" s="1236"/>
      <c r="CM56" s="1236"/>
      <c r="CN56" s="1236"/>
      <c r="CO56" s="1236"/>
      <c r="CP56" s="1236"/>
      <c r="CQ56" s="1236"/>
      <c r="CR56" s="1236"/>
      <c r="CS56" s="1236"/>
      <c r="CT56" s="1236"/>
      <c r="CU56" s="1236"/>
      <c r="CV56" s="1236"/>
      <c r="CW56" s="1236"/>
      <c r="CX56" s="1236"/>
      <c r="CY56" s="1236"/>
      <c r="CZ56" s="1236"/>
      <c r="DA56" s="1236"/>
      <c r="DB56" s="1236"/>
      <c r="DC56" s="1236"/>
    </row>
    <row r="57" spans="1:109" s="1265" customFormat="1" ht="13" x14ac:dyDescent="0.2">
      <c r="B57" s="1271"/>
      <c r="G57" s="1241"/>
      <c r="H57" s="1241"/>
      <c r="I57" s="1240"/>
      <c r="J57" s="1240"/>
      <c r="K57" s="1244"/>
      <c r="L57" s="1244"/>
      <c r="M57" s="1244"/>
      <c r="N57" s="1244"/>
      <c r="AM57" s="1228"/>
      <c r="AN57" s="1238"/>
      <c r="AO57" s="1238"/>
      <c r="AP57" s="1238"/>
      <c r="AQ57" s="1238"/>
      <c r="AR57" s="1238"/>
      <c r="AS57" s="1238"/>
      <c r="AT57" s="1238"/>
      <c r="AU57" s="1238"/>
      <c r="AV57" s="1238"/>
      <c r="AW57" s="1238"/>
      <c r="AX57" s="1238"/>
      <c r="AY57" s="1238"/>
      <c r="AZ57" s="1238"/>
      <c r="BA57" s="1238"/>
      <c r="BB57" s="1237" t="s">
        <v>614</v>
      </c>
      <c r="BC57" s="1237"/>
      <c r="BD57" s="1237"/>
      <c r="BE57" s="1237"/>
      <c r="BF57" s="1237"/>
      <c r="BG57" s="1237"/>
      <c r="BH57" s="1237"/>
      <c r="BI57" s="1237"/>
      <c r="BJ57" s="1237"/>
      <c r="BK57" s="1237"/>
      <c r="BL57" s="1237"/>
      <c r="BM57" s="1237"/>
      <c r="BN57" s="1237"/>
      <c r="BO57" s="1237"/>
      <c r="BP57" s="1278"/>
      <c r="BQ57" s="1236"/>
      <c r="BR57" s="1236"/>
      <c r="BS57" s="1236"/>
      <c r="BT57" s="1236"/>
      <c r="BU57" s="1236"/>
      <c r="BV57" s="1236"/>
      <c r="BW57" s="1236"/>
      <c r="BX57" s="1236">
        <v>55</v>
      </c>
      <c r="BY57" s="1236"/>
      <c r="BZ57" s="1236"/>
      <c r="CA57" s="1236"/>
      <c r="CB57" s="1236"/>
      <c r="CC57" s="1236"/>
      <c r="CD57" s="1236"/>
      <c r="CE57" s="1236"/>
      <c r="CF57" s="1236">
        <v>53.4</v>
      </c>
      <c r="CG57" s="1236"/>
      <c r="CH57" s="1236"/>
      <c r="CI57" s="1236"/>
      <c r="CJ57" s="1236"/>
      <c r="CK57" s="1236"/>
      <c r="CL57" s="1236"/>
      <c r="CM57" s="1236"/>
      <c r="CN57" s="1236">
        <v>54.8</v>
      </c>
      <c r="CO57" s="1236"/>
      <c r="CP57" s="1236"/>
      <c r="CQ57" s="1236"/>
      <c r="CR57" s="1236"/>
      <c r="CS57" s="1236"/>
      <c r="CT57" s="1236"/>
      <c r="CU57" s="1236"/>
      <c r="CV57" s="1236">
        <v>54.9</v>
      </c>
      <c r="CW57" s="1236"/>
      <c r="CX57" s="1236"/>
      <c r="CY57" s="1236"/>
      <c r="CZ57" s="1236"/>
      <c r="DA57" s="1236"/>
      <c r="DB57" s="1236"/>
      <c r="DC57" s="1236"/>
      <c r="DD57" s="1276"/>
      <c r="DE57" s="1271"/>
    </row>
    <row r="58" spans="1:109" s="1265" customFormat="1" ht="13" x14ac:dyDescent="0.2">
      <c r="A58" s="1228"/>
      <c r="B58" s="1271"/>
      <c r="G58" s="1241"/>
      <c r="H58" s="1241"/>
      <c r="I58" s="1240"/>
      <c r="J58" s="1240"/>
      <c r="K58" s="1244"/>
      <c r="L58" s="1244"/>
      <c r="M58" s="1244"/>
      <c r="N58" s="1244"/>
      <c r="AM58" s="1228"/>
      <c r="AN58" s="1238"/>
      <c r="AO58" s="1238"/>
      <c r="AP58" s="1238"/>
      <c r="AQ58" s="1238"/>
      <c r="AR58" s="1238"/>
      <c r="AS58" s="1238"/>
      <c r="AT58" s="1238"/>
      <c r="AU58" s="1238"/>
      <c r="AV58" s="1238"/>
      <c r="AW58" s="1238"/>
      <c r="AX58" s="1238"/>
      <c r="AY58" s="1238"/>
      <c r="AZ58" s="1238"/>
      <c r="BA58" s="1238"/>
      <c r="BB58" s="1237"/>
      <c r="BC58" s="1237"/>
      <c r="BD58" s="1237"/>
      <c r="BE58" s="1237"/>
      <c r="BF58" s="1237"/>
      <c r="BG58" s="1237"/>
      <c r="BH58" s="1237"/>
      <c r="BI58" s="1237"/>
      <c r="BJ58" s="1237"/>
      <c r="BK58" s="1237"/>
      <c r="BL58" s="1237"/>
      <c r="BM58" s="1237"/>
      <c r="BN58" s="1237"/>
      <c r="BO58" s="1237"/>
      <c r="BP58" s="1236"/>
      <c r="BQ58" s="1236"/>
      <c r="BR58" s="1236"/>
      <c r="BS58" s="1236"/>
      <c r="BT58" s="1236"/>
      <c r="BU58" s="1236"/>
      <c r="BV58" s="1236"/>
      <c r="BW58" s="1236"/>
      <c r="BX58" s="1236"/>
      <c r="BY58" s="1236"/>
      <c r="BZ58" s="1236"/>
      <c r="CA58" s="1236"/>
      <c r="CB58" s="1236"/>
      <c r="CC58" s="1236"/>
      <c r="CD58" s="1236"/>
      <c r="CE58" s="1236"/>
      <c r="CF58" s="1236"/>
      <c r="CG58" s="1236"/>
      <c r="CH58" s="1236"/>
      <c r="CI58" s="1236"/>
      <c r="CJ58" s="1236"/>
      <c r="CK58" s="1236"/>
      <c r="CL58" s="1236"/>
      <c r="CM58" s="1236"/>
      <c r="CN58" s="1236"/>
      <c r="CO58" s="1236"/>
      <c r="CP58" s="1236"/>
      <c r="CQ58" s="1236"/>
      <c r="CR58" s="1236"/>
      <c r="CS58" s="1236"/>
      <c r="CT58" s="1236"/>
      <c r="CU58" s="1236"/>
      <c r="CV58" s="1236"/>
      <c r="CW58" s="1236"/>
      <c r="CX58" s="1236"/>
      <c r="CY58" s="1236"/>
      <c r="CZ58" s="1236"/>
      <c r="DA58" s="1236"/>
      <c r="DB58" s="1236"/>
      <c r="DC58" s="1236"/>
      <c r="DD58" s="1276"/>
      <c r="DE58" s="1271"/>
    </row>
    <row r="59" spans="1:109" s="1265" customFormat="1" ht="13" x14ac:dyDescent="0.2">
      <c r="A59" s="1228"/>
      <c r="B59" s="1271"/>
      <c r="K59" s="1277"/>
      <c r="L59" s="1277"/>
      <c r="M59" s="1277"/>
      <c r="N59" s="1277"/>
      <c r="AQ59" s="1277"/>
      <c r="AR59" s="1277"/>
      <c r="AS59" s="1277"/>
      <c r="AT59" s="1277"/>
      <c r="BC59" s="1277"/>
      <c r="BD59" s="1277"/>
      <c r="BE59" s="1277"/>
      <c r="BF59" s="1277"/>
      <c r="BO59" s="1277"/>
      <c r="BP59" s="1277"/>
      <c r="BQ59" s="1277"/>
      <c r="BR59" s="1277"/>
      <c r="CA59" s="1277"/>
      <c r="CB59" s="1277"/>
      <c r="CC59" s="1277"/>
      <c r="CD59" s="1277"/>
      <c r="CM59" s="1277"/>
      <c r="CN59" s="1277"/>
      <c r="CO59" s="1277"/>
      <c r="CP59" s="1277"/>
      <c r="CY59" s="1277"/>
      <c r="CZ59" s="1277"/>
      <c r="DA59" s="1277"/>
      <c r="DB59" s="1277"/>
      <c r="DC59" s="1277"/>
      <c r="DD59" s="1276"/>
      <c r="DE59" s="1271"/>
    </row>
    <row r="60" spans="1:109" s="1265" customFormat="1" ht="13" x14ac:dyDescent="0.2">
      <c r="A60" s="1228"/>
      <c r="B60" s="1271"/>
      <c r="K60" s="1277"/>
      <c r="L60" s="1277"/>
      <c r="M60" s="1277"/>
      <c r="N60" s="1277"/>
      <c r="AQ60" s="1277"/>
      <c r="AR60" s="1277"/>
      <c r="AS60" s="1277"/>
      <c r="AT60" s="1277"/>
      <c r="BC60" s="1277"/>
      <c r="BD60" s="1277"/>
      <c r="BE60" s="1277"/>
      <c r="BF60" s="1277"/>
      <c r="BO60" s="1277"/>
      <c r="BP60" s="1277"/>
      <c r="BQ60" s="1277"/>
      <c r="BR60" s="1277"/>
      <c r="CA60" s="1277"/>
      <c r="CB60" s="1277"/>
      <c r="CC60" s="1277"/>
      <c r="CD60" s="1277"/>
      <c r="CM60" s="1277"/>
      <c r="CN60" s="1277"/>
      <c r="CO60" s="1277"/>
      <c r="CP60" s="1277"/>
      <c r="CY60" s="1277"/>
      <c r="CZ60" s="1277"/>
      <c r="DA60" s="1277"/>
      <c r="DB60" s="1277"/>
      <c r="DC60" s="1277"/>
      <c r="DD60" s="1276"/>
      <c r="DE60" s="1271"/>
    </row>
    <row r="61" spans="1:109" s="1265" customFormat="1" ht="13" x14ac:dyDescent="0.2">
      <c r="A61" s="1228"/>
      <c r="B61" s="1275"/>
      <c r="C61" s="1274"/>
      <c r="D61" s="1274"/>
      <c r="E61" s="1274"/>
      <c r="F61" s="1274"/>
      <c r="G61" s="1274"/>
      <c r="H61" s="1274"/>
      <c r="I61" s="1274"/>
      <c r="J61" s="1274"/>
      <c r="K61" s="1274"/>
      <c r="L61" s="1274"/>
      <c r="M61" s="1273"/>
      <c r="N61" s="1273"/>
      <c r="O61" s="1274"/>
      <c r="P61" s="1274"/>
      <c r="Q61" s="1274"/>
      <c r="R61" s="1274"/>
      <c r="S61" s="1274"/>
      <c r="T61" s="1274"/>
      <c r="U61" s="1274"/>
      <c r="V61" s="1274"/>
      <c r="W61" s="1274"/>
      <c r="X61" s="1274"/>
      <c r="Y61" s="1274"/>
      <c r="Z61" s="1274"/>
      <c r="AA61" s="1274"/>
      <c r="AB61" s="1274"/>
      <c r="AC61" s="1274"/>
      <c r="AD61" s="1274"/>
      <c r="AE61" s="1274"/>
      <c r="AF61" s="1274"/>
      <c r="AG61" s="1274"/>
      <c r="AH61" s="1274"/>
      <c r="AI61" s="1274"/>
      <c r="AJ61" s="1274"/>
      <c r="AK61" s="1274"/>
      <c r="AL61" s="1274"/>
      <c r="AM61" s="1274"/>
      <c r="AN61" s="1274"/>
      <c r="AO61" s="1274"/>
      <c r="AP61" s="1274"/>
      <c r="AQ61" s="1274"/>
      <c r="AR61" s="1274"/>
      <c r="AS61" s="1273"/>
      <c r="AT61" s="1273"/>
      <c r="AU61" s="1274"/>
      <c r="AV61" s="1274"/>
      <c r="AW61" s="1274"/>
      <c r="AX61" s="1274"/>
      <c r="AY61" s="1274"/>
      <c r="AZ61" s="1274"/>
      <c r="BA61" s="1274"/>
      <c r="BB61" s="1274"/>
      <c r="BC61" s="1274"/>
      <c r="BD61" s="1274"/>
      <c r="BE61" s="1273"/>
      <c r="BF61" s="1273"/>
      <c r="BG61" s="1274"/>
      <c r="BH61" s="1274"/>
      <c r="BI61" s="1274"/>
      <c r="BJ61" s="1274"/>
      <c r="BK61" s="1274"/>
      <c r="BL61" s="1274"/>
      <c r="BM61" s="1274"/>
      <c r="BN61" s="1274"/>
      <c r="BO61" s="1274"/>
      <c r="BP61" s="1274"/>
      <c r="BQ61" s="1273"/>
      <c r="BR61" s="1273"/>
      <c r="BS61" s="1274"/>
      <c r="BT61" s="1274"/>
      <c r="BU61" s="1274"/>
      <c r="BV61" s="1274"/>
      <c r="BW61" s="1274"/>
      <c r="BX61" s="1274"/>
      <c r="BY61" s="1274"/>
      <c r="BZ61" s="1274"/>
      <c r="CA61" s="1274"/>
      <c r="CB61" s="1274"/>
      <c r="CC61" s="1273"/>
      <c r="CD61" s="1273"/>
      <c r="CE61" s="1274"/>
      <c r="CF61" s="1274"/>
      <c r="CG61" s="1274"/>
      <c r="CH61" s="1274"/>
      <c r="CI61" s="1274"/>
      <c r="CJ61" s="1274"/>
      <c r="CK61" s="1274"/>
      <c r="CL61" s="1274"/>
      <c r="CM61" s="1274"/>
      <c r="CN61" s="1274"/>
      <c r="CO61" s="1273"/>
      <c r="CP61" s="1273"/>
      <c r="CQ61" s="1274"/>
      <c r="CR61" s="1274"/>
      <c r="CS61" s="1274"/>
      <c r="CT61" s="1274"/>
      <c r="CU61" s="1274"/>
      <c r="CV61" s="1274"/>
      <c r="CW61" s="1274"/>
      <c r="CX61" s="1274"/>
      <c r="CY61" s="1274"/>
      <c r="CZ61" s="1274"/>
      <c r="DA61" s="1273"/>
      <c r="DB61" s="1273"/>
      <c r="DC61" s="1273"/>
      <c r="DD61" s="1272"/>
      <c r="DE61" s="1271"/>
    </row>
    <row r="62" spans="1:109" ht="13" x14ac:dyDescent="0.2">
      <c r="B62" s="1270"/>
      <c r="C62" s="1270"/>
      <c r="D62" s="1270"/>
      <c r="E62" s="1270"/>
      <c r="F62" s="1270"/>
      <c r="G62" s="1270"/>
      <c r="H62" s="1270"/>
      <c r="I62" s="1270"/>
      <c r="J62" s="1270"/>
      <c r="K62" s="1270"/>
      <c r="L62" s="1270"/>
      <c r="M62" s="1270"/>
      <c r="N62" s="1270"/>
      <c r="O62" s="1270"/>
      <c r="P62" s="1270"/>
      <c r="Q62" s="1270"/>
      <c r="R62" s="1270"/>
      <c r="S62" s="1270"/>
      <c r="T62" s="1270"/>
      <c r="U62" s="1270"/>
      <c r="V62" s="1270"/>
      <c r="W62" s="1270"/>
      <c r="X62" s="1270"/>
      <c r="Y62" s="1270"/>
      <c r="Z62" s="1270"/>
      <c r="AA62" s="1270"/>
      <c r="AB62" s="1270"/>
      <c r="AC62" s="1270"/>
      <c r="AD62" s="1270"/>
      <c r="AE62" s="1270"/>
      <c r="AF62" s="1270"/>
      <c r="AG62" s="1270"/>
      <c r="AH62" s="1270"/>
      <c r="AI62" s="1270"/>
      <c r="AJ62" s="1270"/>
      <c r="AK62" s="1270"/>
      <c r="AL62" s="1270"/>
      <c r="AM62" s="1270"/>
      <c r="AN62" s="1270"/>
      <c r="AO62" s="1270"/>
      <c r="AP62" s="1270"/>
      <c r="AQ62" s="1270"/>
      <c r="AR62" s="1270"/>
      <c r="AS62" s="1270"/>
      <c r="AT62" s="1270"/>
      <c r="AU62" s="1270"/>
      <c r="AV62" s="1270"/>
      <c r="AW62" s="1270"/>
      <c r="AX62" s="1270"/>
      <c r="AY62" s="1270"/>
      <c r="AZ62" s="1270"/>
      <c r="BA62" s="1270"/>
      <c r="BB62" s="1270"/>
      <c r="BC62" s="1270"/>
      <c r="BD62" s="1270"/>
      <c r="BE62" s="1270"/>
      <c r="BF62" s="1270"/>
      <c r="BG62" s="1270"/>
      <c r="BH62" s="1270"/>
      <c r="BI62" s="1270"/>
      <c r="BJ62" s="1270"/>
      <c r="BK62" s="1270"/>
      <c r="BL62" s="1270"/>
      <c r="BM62" s="1270"/>
      <c r="BN62" s="1270"/>
      <c r="BO62" s="1270"/>
      <c r="BP62" s="1270"/>
      <c r="BQ62" s="1270"/>
      <c r="BR62" s="1270"/>
      <c r="BS62" s="1270"/>
      <c r="BT62" s="1270"/>
      <c r="BU62" s="1270"/>
      <c r="BV62" s="1270"/>
      <c r="BW62" s="1270"/>
      <c r="BX62" s="1270"/>
      <c r="BY62" s="1270"/>
      <c r="BZ62" s="1270"/>
      <c r="CA62" s="1270"/>
      <c r="CB62" s="1270"/>
      <c r="CC62" s="1270"/>
      <c r="CD62" s="1270"/>
      <c r="CE62" s="1270"/>
      <c r="CF62" s="1270"/>
      <c r="CG62" s="1270"/>
      <c r="CH62" s="1270"/>
      <c r="CI62" s="1270"/>
      <c r="CJ62" s="1270"/>
      <c r="CK62" s="1270"/>
      <c r="CL62" s="1270"/>
      <c r="CM62" s="1270"/>
      <c r="CN62" s="1270"/>
      <c r="CO62" s="1270"/>
      <c r="CP62" s="1270"/>
      <c r="CQ62" s="1270"/>
      <c r="CR62" s="1270"/>
      <c r="CS62" s="1270"/>
      <c r="CT62" s="1270"/>
      <c r="CU62" s="1270"/>
      <c r="CV62" s="1270"/>
      <c r="CW62" s="1270"/>
      <c r="CX62" s="1270"/>
      <c r="CY62" s="1270"/>
      <c r="CZ62" s="1270"/>
      <c r="DA62" s="1270"/>
      <c r="DB62" s="1270"/>
      <c r="DC62" s="1270"/>
      <c r="DD62" s="1270"/>
      <c r="DE62" s="1228"/>
    </row>
    <row r="63" spans="1:109" ht="16.5" x14ac:dyDescent="0.2">
      <c r="B63" s="1269" t="s">
        <v>613</v>
      </c>
    </row>
    <row r="64" spans="1:109" ht="13" x14ac:dyDescent="0.2">
      <c r="B64" s="1229"/>
      <c r="G64" s="1266"/>
      <c r="I64" s="1268"/>
      <c r="J64" s="1268"/>
      <c r="K64" s="1268"/>
      <c r="L64" s="1268"/>
      <c r="M64" s="1268"/>
      <c r="N64" s="1267"/>
      <c r="AM64" s="1266"/>
      <c r="AN64" s="1266" t="s">
        <v>612</v>
      </c>
      <c r="AP64" s="1265"/>
      <c r="AQ64" s="1265"/>
      <c r="AR64" s="1265"/>
      <c r="AY64" s="1266"/>
      <c r="BA64" s="1265"/>
      <c r="BB64" s="1265"/>
      <c r="BC64" s="1265"/>
      <c r="BK64" s="1266"/>
      <c r="BM64" s="1265"/>
      <c r="BN64" s="1265"/>
      <c r="BO64" s="1265"/>
      <c r="BW64" s="1266"/>
      <c r="BY64" s="1265"/>
      <c r="BZ64" s="1265"/>
      <c r="CA64" s="1265"/>
      <c r="CI64" s="1266"/>
      <c r="CK64" s="1265"/>
      <c r="CL64" s="1265"/>
      <c r="CM64" s="1265"/>
      <c r="CU64" s="1266"/>
      <c r="CW64" s="1265"/>
      <c r="CX64" s="1265"/>
      <c r="CY64" s="1265"/>
    </row>
    <row r="65" spans="2:107" ht="13" x14ac:dyDescent="0.2">
      <c r="B65" s="1229"/>
      <c r="AN65" s="1264" t="s">
        <v>611</v>
      </c>
      <c r="AO65" s="1263"/>
      <c r="AP65" s="1263"/>
      <c r="AQ65" s="1263"/>
      <c r="AR65" s="1263"/>
      <c r="AS65" s="1263"/>
      <c r="AT65" s="1263"/>
      <c r="AU65" s="1263"/>
      <c r="AV65" s="1263"/>
      <c r="AW65" s="1263"/>
      <c r="AX65" s="1263"/>
      <c r="AY65" s="1263"/>
      <c r="AZ65" s="1263"/>
      <c r="BA65" s="1263"/>
      <c r="BB65" s="1263"/>
      <c r="BC65" s="1263"/>
      <c r="BD65" s="1263"/>
      <c r="BE65" s="1263"/>
      <c r="BF65" s="1263"/>
      <c r="BG65" s="1263"/>
      <c r="BH65" s="1263"/>
      <c r="BI65" s="1263"/>
      <c r="BJ65" s="1263"/>
      <c r="BK65" s="1263"/>
      <c r="BL65" s="1263"/>
      <c r="BM65" s="1263"/>
      <c r="BN65" s="1263"/>
      <c r="BO65" s="1263"/>
      <c r="BP65" s="1263"/>
      <c r="BQ65" s="1263"/>
      <c r="BR65" s="1263"/>
      <c r="BS65" s="1263"/>
      <c r="BT65" s="1263"/>
      <c r="BU65" s="1263"/>
      <c r="BV65" s="1263"/>
      <c r="BW65" s="1263"/>
      <c r="BX65" s="1263"/>
      <c r="BY65" s="1263"/>
      <c r="BZ65" s="1263"/>
      <c r="CA65" s="1263"/>
      <c r="CB65" s="1263"/>
      <c r="CC65" s="1263"/>
      <c r="CD65" s="1263"/>
      <c r="CE65" s="1263"/>
      <c r="CF65" s="1263"/>
      <c r="CG65" s="1263"/>
      <c r="CH65" s="1263"/>
      <c r="CI65" s="1263"/>
      <c r="CJ65" s="1263"/>
      <c r="CK65" s="1263"/>
      <c r="CL65" s="1263"/>
      <c r="CM65" s="1263"/>
      <c r="CN65" s="1263"/>
      <c r="CO65" s="1263"/>
      <c r="CP65" s="1263"/>
      <c r="CQ65" s="1263"/>
      <c r="CR65" s="1263"/>
      <c r="CS65" s="1263"/>
      <c r="CT65" s="1263"/>
      <c r="CU65" s="1263"/>
      <c r="CV65" s="1263"/>
      <c r="CW65" s="1263"/>
      <c r="CX65" s="1263"/>
      <c r="CY65" s="1263"/>
      <c r="CZ65" s="1263"/>
      <c r="DA65" s="1263"/>
      <c r="DB65" s="1263"/>
      <c r="DC65" s="1262"/>
    </row>
    <row r="66" spans="2:107" ht="13" x14ac:dyDescent="0.2">
      <c r="B66" s="1229"/>
      <c r="AN66" s="1261"/>
      <c r="AO66" s="1260"/>
      <c r="AP66" s="1260"/>
      <c r="AQ66" s="1260"/>
      <c r="AR66" s="1260"/>
      <c r="AS66" s="1260"/>
      <c r="AT66" s="1260"/>
      <c r="AU66" s="1260"/>
      <c r="AV66" s="1260"/>
      <c r="AW66" s="1260"/>
      <c r="AX66" s="1260"/>
      <c r="AY66" s="1260"/>
      <c r="AZ66" s="1260"/>
      <c r="BA66" s="1260"/>
      <c r="BB66" s="1260"/>
      <c r="BC66" s="1260"/>
      <c r="BD66" s="1260"/>
      <c r="BE66" s="1260"/>
      <c r="BF66" s="1260"/>
      <c r="BG66" s="1260"/>
      <c r="BH66" s="1260"/>
      <c r="BI66" s="1260"/>
      <c r="BJ66" s="1260"/>
      <c r="BK66" s="1260"/>
      <c r="BL66" s="1260"/>
      <c r="BM66" s="1260"/>
      <c r="BN66" s="1260"/>
      <c r="BO66" s="1260"/>
      <c r="BP66" s="1260"/>
      <c r="BQ66" s="1260"/>
      <c r="BR66" s="1260"/>
      <c r="BS66" s="1260"/>
      <c r="BT66" s="1260"/>
      <c r="BU66" s="1260"/>
      <c r="BV66" s="1260"/>
      <c r="BW66" s="1260"/>
      <c r="BX66" s="1260"/>
      <c r="BY66" s="1260"/>
      <c r="BZ66" s="1260"/>
      <c r="CA66" s="1260"/>
      <c r="CB66" s="1260"/>
      <c r="CC66" s="1260"/>
      <c r="CD66" s="1260"/>
      <c r="CE66" s="1260"/>
      <c r="CF66" s="1260"/>
      <c r="CG66" s="1260"/>
      <c r="CH66" s="1260"/>
      <c r="CI66" s="1260"/>
      <c r="CJ66" s="1260"/>
      <c r="CK66" s="1260"/>
      <c r="CL66" s="1260"/>
      <c r="CM66" s="1260"/>
      <c r="CN66" s="1260"/>
      <c r="CO66" s="1260"/>
      <c r="CP66" s="1260"/>
      <c r="CQ66" s="1260"/>
      <c r="CR66" s="1260"/>
      <c r="CS66" s="1260"/>
      <c r="CT66" s="1260"/>
      <c r="CU66" s="1260"/>
      <c r="CV66" s="1260"/>
      <c r="CW66" s="1260"/>
      <c r="CX66" s="1260"/>
      <c r="CY66" s="1260"/>
      <c r="CZ66" s="1260"/>
      <c r="DA66" s="1260"/>
      <c r="DB66" s="1260"/>
      <c r="DC66" s="1259"/>
    </row>
    <row r="67" spans="2:107" ht="13" x14ac:dyDescent="0.2">
      <c r="B67" s="1229"/>
      <c r="AN67" s="1261"/>
      <c r="AO67" s="1260"/>
      <c r="AP67" s="1260"/>
      <c r="AQ67" s="1260"/>
      <c r="AR67" s="1260"/>
      <c r="AS67" s="1260"/>
      <c r="AT67" s="1260"/>
      <c r="AU67" s="1260"/>
      <c r="AV67" s="1260"/>
      <c r="AW67" s="1260"/>
      <c r="AX67" s="1260"/>
      <c r="AY67" s="1260"/>
      <c r="AZ67" s="1260"/>
      <c r="BA67" s="1260"/>
      <c r="BB67" s="1260"/>
      <c r="BC67" s="1260"/>
      <c r="BD67" s="1260"/>
      <c r="BE67" s="1260"/>
      <c r="BF67" s="1260"/>
      <c r="BG67" s="1260"/>
      <c r="BH67" s="1260"/>
      <c r="BI67" s="1260"/>
      <c r="BJ67" s="1260"/>
      <c r="BK67" s="1260"/>
      <c r="BL67" s="1260"/>
      <c r="BM67" s="1260"/>
      <c r="BN67" s="1260"/>
      <c r="BO67" s="1260"/>
      <c r="BP67" s="1260"/>
      <c r="BQ67" s="1260"/>
      <c r="BR67" s="1260"/>
      <c r="BS67" s="1260"/>
      <c r="BT67" s="1260"/>
      <c r="BU67" s="1260"/>
      <c r="BV67" s="1260"/>
      <c r="BW67" s="1260"/>
      <c r="BX67" s="1260"/>
      <c r="BY67" s="1260"/>
      <c r="BZ67" s="1260"/>
      <c r="CA67" s="1260"/>
      <c r="CB67" s="1260"/>
      <c r="CC67" s="1260"/>
      <c r="CD67" s="1260"/>
      <c r="CE67" s="1260"/>
      <c r="CF67" s="1260"/>
      <c r="CG67" s="1260"/>
      <c r="CH67" s="1260"/>
      <c r="CI67" s="1260"/>
      <c r="CJ67" s="1260"/>
      <c r="CK67" s="1260"/>
      <c r="CL67" s="1260"/>
      <c r="CM67" s="1260"/>
      <c r="CN67" s="1260"/>
      <c r="CO67" s="1260"/>
      <c r="CP67" s="1260"/>
      <c r="CQ67" s="1260"/>
      <c r="CR67" s="1260"/>
      <c r="CS67" s="1260"/>
      <c r="CT67" s="1260"/>
      <c r="CU67" s="1260"/>
      <c r="CV67" s="1260"/>
      <c r="CW67" s="1260"/>
      <c r="CX67" s="1260"/>
      <c r="CY67" s="1260"/>
      <c r="CZ67" s="1260"/>
      <c r="DA67" s="1260"/>
      <c r="DB67" s="1260"/>
      <c r="DC67" s="1259"/>
    </row>
    <row r="68" spans="2:107" ht="13" x14ac:dyDescent="0.2">
      <c r="B68" s="1229"/>
      <c r="AN68" s="1261"/>
      <c r="AO68" s="1260"/>
      <c r="AP68" s="1260"/>
      <c r="AQ68" s="1260"/>
      <c r="AR68" s="1260"/>
      <c r="AS68" s="1260"/>
      <c r="AT68" s="1260"/>
      <c r="AU68" s="1260"/>
      <c r="AV68" s="1260"/>
      <c r="AW68" s="1260"/>
      <c r="AX68" s="1260"/>
      <c r="AY68" s="1260"/>
      <c r="AZ68" s="1260"/>
      <c r="BA68" s="1260"/>
      <c r="BB68" s="1260"/>
      <c r="BC68" s="1260"/>
      <c r="BD68" s="1260"/>
      <c r="BE68" s="1260"/>
      <c r="BF68" s="1260"/>
      <c r="BG68" s="1260"/>
      <c r="BH68" s="1260"/>
      <c r="BI68" s="1260"/>
      <c r="BJ68" s="1260"/>
      <c r="BK68" s="1260"/>
      <c r="BL68" s="1260"/>
      <c r="BM68" s="1260"/>
      <c r="BN68" s="1260"/>
      <c r="BO68" s="1260"/>
      <c r="BP68" s="1260"/>
      <c r="BQ68" s="1260"/>
      <c r="BR68" s="1260"/>
      <c r="BS68" s="1260"/>
      <c r="BT68" s="1260"/>
      <c r="BU68" s="1260"/>
      <c r="BV68" s="1260"/>
      <c r="BW68" s="1260"/>
      <c r="BX68" s="1260"/>
      <c r="BY68" s="1260"/>
      <c r="BZ68" s="1260"/>
      <c r="CA68" s="1260"/>
      <c r="CB68" s="1260"/>
      <c r="CC68" s="1260"/>
      <c r="CD68" s="1260"/>
      <c r="CE68" s="1260"/>
      <c r="CF68" s="1260"/>
      <c r="CG68" s="1260"/>
      <c r="CH68" s="1260"/>
      <c r="CI68" s="1260"/>
      <c r="CJ68" s="1260"/>
      <c r="CK68" s="1260"/>
      <c r="CL68" s="1260"/>
      <c r="CM68" s="1260"/>
      <c r="CN68" s="1260"/>
      <c r="CO68" s="1260"/>
      <c r="CP68" s="1260"/>
      <c r="CQ68" s="1260"/>
      <c r="CR68" s="1260"/>
      <c r="CS68" s="1260"/>
      <c r="CT68" s="1260"/>
      <c r="CU68" s="1260"/>
      <c r="CV68" s="1260"/>
      <c r="CW68" s="1260"/>
      <c r="CX68" s="1260"/>
      <c r="CY68" s="1260"/>
      <c r="CZ68" s="1260"/>
      <c r="DA68" s="1260"/>
      <c r="DB68" s="1260"/>
      <c r="DC68" s="1259"/>
    </row>
    <row r="69" spans="2:107" ht="13" x14ac:dyDescent="0.2">
      <c r="B69" s="1229"/>
      <c r="AN69" s="1258"/>
      <c r="AO69" s="1257"/>
      <c r="AP69" s="1257"/>
      <c r="AQ69" s="1257"/>
      <c r="AR69" s="1257"/>
      <c r="AS69" s="1257"/>
      <c r="AT69" s="1257"/>
      <c r="AU69" s="1257"/>
      <c r="AV69" s="1257"/>
      <c r="AW69" s="1257"/>
      <c r="AX69" s="1257"/>
      <c r="AY69" s="1257"/>
      <c r="AZ69" s="1257"/>
      <c r="BA69" s="1257"/>
      <c r="BB69" s="1257"/>
      <c r="BC69" s="1257"/>
      <c r="BD69" s="1257"/>
      <c r="BE69" s="1257"/>
      <c r="BF69" s="1257"/>
      <c r="BG69" s="1257"/>
      <c r="BH69" s="1257"/>
      <c r="BI69" s="1257"/>
      <c r="BJ69" s="1257"/>
      <c r="BK69" s="1257"/>
      <c r="BL69" s="1257"/>
      <c r="BM69" s="1257"/>
      <c r="BN69" s="1257"/>
      <c r="BO69" s="1257"/>
      <c r="BP69" s="1257"/>
      <c r="BQ69" s="1257"/>
      <c r="BR69" s="1257"/>
      <c r="BS69" s="1257"/>
      <c r="BT69" s="1257"/>
      <c r="BU69" s="1257"/>
      <c r="BV69" s="1257"/>
      <c r="BW69" s="1257"/>
      <c r="BX69" s="1257"/>
      <c r="BY69" s="1257"/>
      <c r="BZ69" s="1257"/>
      <c r="CA69" s="1257"/>
      <c r="CB69" s="1257"/>
      <c r="CC69" s="1257"/>
      <c r="CD69" s="1257"/>
      <c r="CE69" s="1257"/>
      <c r="CF69" s="1257"/>
      <c r="CG69" s="1257"/>
      <c r="CH69" s="1257"/>
      <c r="CI69" s="1257"/>
      <c r="CJ69" s="1257"/>
      <c r="CK69" s="1257"/>
      <c r="CL69" s="1257"/>
      <c r="CM69" s="1257"/>
      <c r="CN69" s="1257"/>
      <c r="CO69" s="1257"/>
      <c r="CP69" s="1257"/>
      <c r="CQ69" s="1257"/>
      <c r="CR69" s="1257"/>
      <c r="CS69" s="1257"/>
      <c r="CT69" s="1257"/>
      <c r="CU69" s="1257"/>
      <c r="CV69" s="1257"/>
      <c r="CW69" s="1257"/>
      <c r="CX69" s="1257"/>
      <c r="CY69" s="1257"/>
      <c r="CZ69" s="1257"/>
      <c r="DA69" s="1257"/>
      <c r="DB69" s="1257"/>
      <c r="DC69" s="1256"/>
    </row>
    <row r="70" spans="2:107" ht="13" x14ac:dyDescent="0.2">
      <c r="B70" s="1229"/>
      <c r="H70" s="1255"/>
      <c r="I70" s="1255"/>
      <c r="J70" s="1253"/>
      <c r="K70" s="1253"/>
      <c r="L70" s="1252"/>
      <c r="M70" s="1253"/>
      <c r="N70" s="1252"/>
      <c r="AN70" s="1243"/>
      <c r="AO70" s="1243"/>
      <c r="AP70" s="1243"/>
      <c r="AZ70" s="1243"/>
      <c r="BA70" s="1243"/>
      <c r="BB70" s="1243"/>
      <c r="BL70" s="1243"/>
      <c r="BM70" s="1243"/>
      <c r="BN70" s="1243"/>
      <c r="BX70" s="1243"/>
      <c r="BY70" s="1243"/>
      <c r="BZ70" s="1243"/>
      <c r="CJ70" s="1243"/>
      <c r="CK70" s="1243"/>
      <c r="CL70" s="1243"/>
      <c r="CV70" s="1243"/>
      <c r="CW70" s="1243"/>
      <c r="CX70" s="1243"/>
    </row>
    <row r="71" spans="2:107" ht="13" x14ac:dyDescent="0.2">
      <c r="B71" s="1229"/>
      <c r="G71" s="1251"/>
      <c r="I71" s="1254"/>
      <c r="J71" s="1253"/>
      <c r="K71" s="1253"/>
      <c r="L71" s="1252"/>
      <c r="M71" s="1253"/>
      <c r="N71" s="1252"/>
      <c r="AM71" s="1251"/>
      <c r="AN71" s="1228" t="s">
        <v>610</v>
      </c>
    </row>
    <row r="72" spans="2:107" ht="13" x14ac:dyDescent="0.2">
      <c r="B72" s="1229"/>
      <c r="G72" s="1241"/>
      <c r="H72" s="1241"/>
      <c r="I72" s="1241"/>
      <c r="J72" s="1241"/>
      <c r="K72" s="1250"/>
      <c r="L72" s="1250"/>
      <c r="M72" s="1249"/>
      <c r="N72" s="1249"/>
      <c r="AN72" s="1248"/>
      <c r="AO72" s="1247"/>
      <c r="AP72" s="1247"/>
      <c r="AQ72" s="1247"/>
      <c r="AR72" s="1247"/>
      <c r="AS72" s="1247"/>
      <c r="AT72" s="1247"/>
      <c r="AU72" s="1247"/>
      <c r="AV72" s="1247"/>
      <c r="AW72" s="1247"/>
      <c r="AX72" s="1247"/>
      <c r="AY72" s="1247"/>
      <c r="AZ72" s="1247"/>
      <c r="BA72" s="1247"/>
      <c r="BB72" s="1247"/>
      <c r="BC72" s="1247"/>
      <c r="BD72" s="1247"/>
      <c r="BE72" s="1247"/>
      <c r="BF72" s="1247"/>
      <c r="BG72" s="1247"/>
      <c r="BH72" s="1247"/>
      <c r="BI72" s="1247"/>
      <c r="BJ72" s="1247"/>
      <c r="BK72" s="1247"/>
      <c r="BL72" s="1247"/>
      <c r="BM72" s="1247"/>
      <c r="BN72" s="1247"/>
      <c r="BO72" s="1246"/>
      <c r="BP72" s="1238" t="s">
        <v>534</v>
      </c>
      <c r="BQ72" s="1238"/>
      <c r="BR72" s="1238"/>
      <c r="BS72" s="1238"/>
      <c r="BT72" s="1238"/>
      <c r="BU72" s="1238"/>
      <c r="BV72" s="1238"/>
      <c r="BW72" s="1238"/>
      <c r="BX72" s="1238" t="s">
        <v>535</v>
      </c>
      <c r="BY72" s="1238"/>
      <c r="BZ72" s="1238"/>
      <c r="CA72" s="1238"/>
      <c r="CB72" s="1238"/>
      <c r="CC72" s="1238"/>
      <c r="CD72" s="1238"/>
      <c r="CE72" s="1238"/>
      <c r="CF72" s="1238" t="s">
        <v>536</v>
      </c>
      <c r="CG72" s="1238"/>
      <c r="CH72" s="1238"/>
      <c r="CI72" s="1238"/>
      <c r="CJ72" s="1238"/>
      <c r="CK72" s="1238"/>
      <c r="CL72" s="1238"/>
      <c r="CM72" s="1238"/>
      <c r="CN72" s="1238" t="s">
        <v>537</v>
      </c>
      <c r="CO72" s="1238"/>
      <c r="CP72" s="1238"/>
      <c r="CQ72" s="1238"/>
      <c r="CR72" s="1238"/>
      <c r="CS72" s="1238"/>
      <c r="CT72" s="1238"/>
      <c r="CU72" s="1238"/>
      <c r="CV72" s="1238" t="s">
        <v>538</v>
      </c>
      <c r="CW72" s="1238"/>
      <c r="CX72" s="1238"/>
      <c r="CY72" s="1238"/>
      <c r="CZ72" s="1238"/>
      <c r="DA72" s="1238"/>
      <c r="DB72" s="1238"/>
      <c r="DC72" s="1238"/>
    </row>
    <row r="73" spans="2:107" ht="13" x14ac:dyDescent="0.2">
      <c r="B73" s="1229"/>
      <c r="G73" s="1245"/>
      <c r="H73" s="1245"/>
      <c r="I73" s="1245"/>
      <c r="J73" s="1245"/>
      <c r="K73" s="1242"/>
      <c r="L73" s="1242"/>
      <c r="M73" s="1242"/>
      <c r="N73" s="1242"/>
      <c r="AM73" s="1243"/>
      <c r="AN73" s="1237" t="s">
        <v>609</v>
      </c>
      <c r="AO73" s="1237"/>
      <c r="AP73" s="1237"/>
      <c r="AQ73" s="1237"/>
      <c r="AR73" s="1237"/>
      <c r="AS73" s="1237"/>
      <c r="AT73" s="1237"/>
      <c r="AU73" s="1237"/>
      <c r="AV73" s="1237"/>
      <c r="AW73" s="1237"/>
      <c r="AX73" s="1237"/>
      <c r="AY73" s="1237"/>
      <c r="AZ73" s="1237"/>
      <c r="BA73" s="1237"/>
      <c r="BB73" s="1237" t="s">
        <v>607</v>
      </c>
      <c r="BC73" s="1237"/>
      <c r="BD73" s="1237"/>
      <c r="BE73" s="1237"/>
      <c r="BF73" s="1237"/>
      <c r="BG73" s="1237"/>
      <c r="BH73" s="1237"/>
      <c r="BI73" s="1237"/>
      <c r="BJ73" s="1237"/>
      <c r="BK73" s="1237"/>
      <c r="BL73" s="1237"/>
      <c r="BM73" s="1237"/>
      <c r="BN73" s="1237"/>
      <c r="BO73" s="1237"/>
      <c r="BP73" s="1236">
        <v>206.5</v>
      </c>
      <c r="BQ73" s="1236"/>
      <c r="BR73" s="1236"/>
      <c r="BS73" s="1236"/>
      <c r="BT73" s="1236"/>
      <c r="BU73" s="1236"/>
      <c r="BV73" s="1236"/>
      <c r="BW73" s="1236"/>
      <c r="BX73" s="1236">
        <v>207.3</v>
      </c>
      <c r="BY73" s="1236"/>
      <c r="BZ73" s="1236"/>
      <c r="CA73" s="1236"/>
      <c r="CB73" s="1236"/>
      <c r="CC73" s="1236"/>
      <c r="CD73" s="1236"/>
      <c r="CE73" s="1236"/>
      <c r="CF73" s="1236">
        <v>206.4</v>
      </c>
      <c r="CG73" s="1236"/>
      <c r="CH73" s="1236"/>
      <c r="CI73" s="1236"/>
      <c r="CJ73" s="1236"/>
      <c r="CK73" s="1236"/>
      <c r="CL73" s="1236"/>
      <c r="CM73" s="1236"/>
      <c r="CN73" s="1236">
        <v>206.2</v>
      </c>
      <c r="CO73" s="1236"/>
      <c r="CP73" s="1236"/>
      <c r="CQ73" s="1236"/>
      <c r="CR73" s="1236"/>
      <c r="CS73" s="1236"/>
      <c r="CT73" s="1236"/>
      <c r="CU73" s="1236"/>
      <c r="CV73" s="1236">
        <v>206.7</v>
      </c>
      <c r="CW73" s="1236"/>
      <c r="CX73" s="1236"/>
      <c r="CY73" s="1236"/>
      <c r="CZ73" s="1236"/>
      <c r="DA73" s="1236"/>
      <c r="DB73" s="1236"/>
      <c r="DC73" s="1236"/>
    </row>
    <row r="74" spans="2:107" ht="13" x14ac:dyDescent="0.2">
      <c r="B74" s="1229"/>
      <c r="G74" s="1245"/>
      <c r="H74" s="1245"/>
      <c r="I74" s="1245"/>
      <c r="J74" s="1245"/>
      <c r="K74" s="1242"/>
      <c r="L74" s="1242"/>
      <c r="M74" s="1242"/>
      <c r="N74" s="1242"/>
      <c r="AM74" s="1243"/>
      <c r="AN74" s="1237"/>
      <c r="AO74" s="1237"/>
      <c r="AP74" s="1237"/>
      <c r="AQ74" s="1237"/>
      <c r="AR74" s="1237"/>
      <c r="AS74" s="1237"/>
      <c r="AT74" s="1237"/>
      <c r="AU74" s="1237"/>
      <c r="AV74" s="1237"/>
      <c r="AW74" s="1237"/>
      <c r="AX74" s="1237"/>
      <c r="AY74" s="1237"/>
      <c r="AZ74" s="1237"/>
      <c r="BA74" s="1237"/>
      <c r="BB74" s="1237"/>
      <c r="BC74" s="1237"/>
      <c r="BD74" s="1237"/>
      <c r="BE74" s="1237"/>
      <c r="BF74" s="1237"/>
      <c r="BG74" s="1237"/>
      <c r="BH74" s="1237"/>
      <c r="BI74" s="1237"/>
      <c r="BJ74" s="1237"/>
      <c r="BK74" s="1237"/>
      <c r="BL74" s="1237"/>
      <c r="BM74" s="1237"/>
      <c r="BN74" s="1237"/>
      <c r="BO74" s="1237"/>
      <c r="BP74" s="1236"/>
      <c r="BQ74" s="1236"/>
      <c r="BR74" s="1236"/>
      <c r="BS74" s="1236"/>
      <c r="BT74" s="1236"/>
      <c r="BU74" s="1236"/>
      <c r="BV74" s="1236"/>
      <c r="BW74" s="1236"/>
      <c r="BX74" s="1236"/>
      <c r="BY74" s="1236"/>
      <c r="BZ74" s="1236"/>
      <c r="CA74" s="1236"/>
      <c r="CB74" s="1236"/>
      <c r="CC74" s="1236"/>
      <c r="CD74" s="1236"/>
      <c r="CE74" s="1236"/>
      <c r="CF74" s="1236"/>
      <c r="CG74" s="1236"/>
      <c r="CH74" s="1236"/>
      <c r="CI74" s="1236"/>
      <c r="CJ74" s="1236"/>
      <c r="CK74" s="1236"/>
      <c r="CL74" s="1236"/>
      <c r="CM74" s="1236"/>
      <c r="CN74" s="1236"/>
      <c r="CO74" s="1236"/>
      <c r="CP74" s="1236"/>
      <c r="CQ74" s="1236"/>
      <c r="CR74" s="1236"/>
      <c r="CS74" s="1236"/>
      <c r="CT74" s="1236"/>
      <c r="CU74" s="1236"/>
      <c r="CV74" s="1236"/>
      <c r="CW74" s="1236"/>
      <c r="CX74" s="1236"/>
      <c r="CY74" s="1236"/>
      <c r="CZ74" s="1236"/>
      <c r="DA74" s="1236"/>
      <c r="DB74" s="1236"/>
      <c r="DC74" s="1236"/>
    </row>
    <row r="75" spans="2:107" ht="13" x14ac:dyDescent="0.2">
      <c r="B75" s="1229"/>
      <c r="G75" s="1245"/>
      <c r="H75" s="1245"/>
      <c r="I75" s="1241"/>
      <c r="J75" s="1241"/>
      <c r="K75" s="1244"/>
      <c r="L75" s="1244"/>
      <c r="M75" s="1244"/>
      <c r="N75" s="1244"/>
      <c r="AM75" s="1243"/>
      <c r="AN75" s="1237"/>
      <c r="AO75" s="1237"/>
      <c r="AP75" s="1237"/>
      <c r="AQ75" s="1237"/>
      <c r="AR75" s="1237"/>
      <c r="AS75" s="1237"/>
      <c r="AT75" s="1237"/>
      <c r="AU75" s="1237"/>
      <c r="AV75" s="1237"/>
      <c r="AW75" s="1237"/>
      <c r="AX75" s="1237"/>
      <c r="AY75" s="1237"/>
      <c r="AZ75" s="1237"/>
      <c r="BA75" s="1237"/>
      <c r="BB75" s="1237" t="s">
        <v>606</v>
      </c>
      <c r="BC75" s="1237"/>
      <c r="BD75" s="1237"/>
      <c r="BE75" s="1237"/>
      <c r="BF75" s="1237"/>
      <c r="BG75" s="1237"/>
      <c r="BH75" s="1237"/>
      <c r="BI75" s="1237"/>
      <c r="BJ75" s="1237"/>
      <c r="BK75" s="1237"/>
      <c r="BL75" s="1237"/>
      <c r="BM75" s="1237"/>
      <c r="BN75" s="1237"/>
      <c r="BO75" s="1237"/>
      <c r="BP75" s="1236">
        <v>15.2</v>
      </c>
      <c r="BQ75" s="1236"/>
      <c r="BR75" s="1236"/>
      <c r="BS75" s="1236"/>
      <c r="BT75" s="1236"/>
      <c r="BU75" s="1236"/>
      <c r="BV75" s="1236"/>
      <c r="BW75" s="1236"/>
      <c r="BX75" s="1236">
        <v>15</v>
      </c>
      <c r="BY75" s="1236"/>
      <c r="BZ75" s="1236"/>
      <c r="CA75" s="1236"/>
      <c r="CB75" s="1236"/>
      <c r="CC75" s="1236"/>
      <c r="CD75" s="1236"/>
      <c r="CE75" s="1236"/>
      <c r="CF75" s="1236">
        <v>13.8</v>
      </c>
      <c r="CG75" s="1236"/>
      <c r="CH75" s="1236"/>
      <c r="CI75" s="1236"/>
      <c r="CJ75" s="1236"/>
      <c r="CK75" s="1236"/>
      <c r="CL75" s="1236"/>
      <c r="CM75" s="1236"/>
      <c r="CN75" s="1236">
        <v>11.8</v>
      </c>
      <c r="CO75" s="1236"/>
      <c r="CP75" s="1236"/>
      <c r="CQ75" s="1236"/>
      <c r="CR75" s="1236"/>
      <c r="CS75" s="1236"/>
      <c r="CT75" s="1236"/>
      <c r="CU75" s="1236"/>
      <c r="CV75" s="1236">
        <v>10</v>
      </c>
      <c r="CW75" s="1236"/>
      <c r="CX75" s="1236"/>
      <c r="CY75" s="1236"/>
      <c r="CZ75" s="1236"/>
      <c r="DA75" s="1236"/>
      <c r="DB75" s="1236"/>
      <c r="DC75" s="1236"/>
    </row>
    <row r="76" spans="2:107" ht="13" x14ac:dyDescent="0.2">
      <c r="B76" s="1229"/>
      <c r="G76" s="1245"/>
      <c r="H76" s="1245"/>
      <c r="I76" s="1241"/>
      <c r="J76" s="1241"/>
      <c r="K76" s="1244"/>
      <c r="L76" s="1244"/>
      <c r="M76" s="1244"/>
      <c r="N76" s="1244"/>
      <c r="AM76" s="1243"/>
      <c r="AN76" s="1237"/>
      <c r="AO76" s="1237"/>
      <c r="AP76" s="1237"/>
      <c r="AQ76" s="1237"/>
      <c r="AR76" s="1237"/>
      <c r="AS76" s="1237"/>
      <c r="AT76" s="1237"/>
      <c r="AU76" s="1237"/>
      <c r="AV76" s="1237"/>
      <c r="AW76" s="1237"/>
      <c r="AX76" s="1237"/>
      <c r="AY76" s="1237"/>
      <c r="AZ76" s="1237"/>
      <c r="BA76" s="1237"/>
      <c r="BB76" s="1237"/>
      <c r="BC76" s="1237"/>
      <c r="BD76" s="1237"/>
      <c r="BE76" s="1237"/>
      <c r="BF76" s="1237"/>
      <c r="BG76" s="1237"/>
      <c r="BH76" s="1237"/>
      <c r="BI76" s="1237"/>
      <c r="BJ76" s="1237"/>
      <c r="BK76" s="1237"/>
      <c r="BL76" s="1237"/>
      <c r="BM76" s="1237"/>
      <c r="BN76" s="1237"/>
      <c r="BO76" s="1237"/>
      <c r="BP76" s="1236"/>
      <c r="BQ76" s="1236"/>
      <c r="BR76" s="1236"/>
      <c r="BS76" s="1236"/>
      <c r="BT76" s="1236"/>
      <c r="BU76" s="1236"/>
      <c r="BV76" s="1236"/>
      <c r="BW76" s="1236"/>
      <c r="BX76" s="1236"/>
      <c r="BY76" s="1236"/>
      <c r="BZ76" s="1236"/>
      <c r="CA76" s="1236"/>
      <c r="CB76" s="1236"/>
      <c r="CC76" s="1236"/>
      <c r="CD76" s="1236"/>
      <c r="CE76" s="1236"/>
      <c r="CF76" s="1236"/>
      <c r="CG76" s="1236"/>
      <c r="CH76" s="1236"/>
      <c r="CI76" s="1236"/>
      <c r="CJ76" s="1236"/>
      <c r="CK76" s="1236"/>
      <c r="CL76" s="1236"/>
      <c r="CM76" s="1236"/>
      <c r="CN76" s="1236"/>
      <c r="CO76" s="1236"/>
      <c r="CP76" s="1236"/>
      <c r="CQ76" s="1236"/>
      <c r="CR76" s="1236"/>
      <c r="CS76" s="1236"/>
      <c r="CT76" s="1236"/>
      <c r="CU76" s="1236"/>
      <c r="CV76" s="1236"/>
      <c r="CW76" s="1236"/>
      <c r="CX76" s="1236"/>
      <c r="CY76" s="1236"/>
      <c r="CZ76" s="1236"/>
      <c r="DA76" s="1236"/>
      <c r="DB76" s="1236"/>
      <c r="DC76" s="1236"/>
    </row>
    <row r="77" spans="2:107" ht="13" x14ac:dyDescent="0.2">
      <c r="B77" s="1229"/>
      <c r="G77" s="1241"/>
      <c r="H77" s="1241"/>
      <c r="I77" s="1241"/>
      <c r="J77" s="1241"/>
      <c r="K77" s="1242"/>
      <c r="L77" s="1242"/>
      <c r="M77" s="1242"/>
      <c r="N77" s="1242"/>
      <c r="AN77" s="1238" t="s">
        <v>608</v>
      </c>
      <c r="AO77" s="1238"/>
      <c r="AP77" s="1238"/>
      <c r="AQ77" s="1238"/>
      <c r="AR77" s="1238"/>
      <c r="AS77" s="1238"/>
      <c r="AT77" s="1238"/>
      <c r="AU77" s="1238"/>
      <c r="AV77" s="1238"/>
      <c r="AW77" s="1238"/>
      <c r="AX77" s="1238"/>
      <c r="AY77" s="1238"/>
      <c r="AZ77" s="1238"/>
      <c r="BA77" s="1238"/>
      <c r="BB77" s="1237" t="s">
        <v>607</v>
      </c>
      <c r="BC77" s="1237"/>
      <c r="BD77" s="1237"/>
      <c r="BE77" s="1237"/>
      <c r="BF77" s="1237"/>
      <c r="BG77" s="1237"/>
      <c r="BH77" s="1237"/>
      <c r="BI77" s="1237"/>
      <c r="BJ77" s="1237"/>
      <c r="BK77" s="1237"/>
      <c r="BL77" s="1237"/>
      <c r="BM77" s="1237"/>
      <c r="BN77" s="1237"/>
      <c r="BO77" s="1237"/>
      <c r="BP77" s="1236">
        <v>239.1</v>
      </c>
      <c r="BQ77" s="1236"/>
      <c r="BR77" s="1236"/>
      <c r="BS77" s="1236"/>
      <c r="BT77" s="1236"/>
      <c r="BU77" s="1236"/>
      <c r="BV77" s="1236"/>
      <c r="BW77" s="1236"/>
      <c r="BX77" s="1236">
        <v>244</v>
      </c>
      <c r="BY77" s="1236"/>
      <c r="BZ77" s="1236"/>
      <c r="CA77" s="1236"/>
      <c r="CB77" s="1236"/>
      <c r="CC77" s="1236"/>
      <c r="CD77" s="1236"/>
      <c r="CE77" s="1236"/>
      <c r="CF77" s="1236">
        <v>245.1</v>
      </c>
      <c r="CG77" s="1236"/>
      <c r="CH77" s="1236"/>
      <c r="CI77" s="1236"/>
      <c r="CJ77" s="1236"/>
      <c r="CK77" s="1236"/>
      <c r="CL77" s="1236"/>
      <c r="CM77" s="1236"/>
      <c r="CN77" s="1236">
        <v>246.9</v>
      </c>
      <c r="CO77" s="1236"/>
      <c r="CP77" s="1236"/>
      <c r="CQ77" s="1236"/>
      <c r="CR77" s="1236"/>
      <c r="CS77" s="1236"/>
      <c r="CT77" s="1236"/>
      <c r="CU77" s="1236"/>
      <c r="CV77" s="1236">
        <v>250.4</v>
      </c>
      <c r="CW77" s="1236"/>
      <c r="CX77" s="1236"/>
      <c r="CY77" s="1236"/>
      <c r="CZ77" s="1236"/>
      <c r="DA77" s="1236"/>
      <c r="DB77" s="1236"/>
      <c r="DC77" s="1236"/>
    </row>
    <row r="78" spans="2:107" ht="13" x14ac:dyDescent="0.2">
      <c r="B78" s="1229"/>
      <c r="G78" s="1241"/>
      <c r="H78" s="1241"/>
      <c r="I78" s="1241"/>
      <c r="J78" s="1241"/>
      <c r="K78" s="1242"/>
      <c r="L78" s="1242"/>
      <c r="M78" s="1242"/>
      <c r="N78" s="1242"/>
      <c r="AN78" s="1238"/>
      <c r="AO78" s="1238"/>
      <c r="AP78" s="1238"/>
      <c r="AQ78" s="1238"/>
      <c r="AR78" s="1238"/>
      <c r="AS78" s="1238"/>
      <c r="AT78" s="1238"/>
      <c r="AU78" s="1238"/>
      <c r="AV78" s="1238"/>
      <c r="AW78" s="1238"/>
      <c r="AX78" s="1238"/>
      <c r="AY78" s="1238"/>
      <c r="AZ78" s="1238"/>
      <c r="BA78" s="1238"/>
      <c r="BB78" s="1237"/>
      <c r="BC78" s="1237"/>
      <c r="BD78" s="1237"/>
      <c r="BE78" s="1237"/>
      <c r="BF78" s="1237"/>
      <c r="BG78" s="1237"/>
      <c r="BH78" s="1237"/>
      <c r="BI78" s="1237"/>
      <c r="BJ78" s="1237"/>
      <c r="BK78" s="1237"/>
      <c r="BL78" s="1237"/>
      <c r="BM78" s="1237"/>
      <c r="BN78" s="1237"/>
      <c r="BO78" s="1237"/>
      <c r="BP78" s="1236"/>
      <c r="BQ78" s="1236"/>
      <c r="BR78" s="1236"/>
      <c r="BS78" s="1236"/>
      <c r="BT78" s="1236"/>
      <c r="BU78" s="1236"/>
      <c r="BV78" s="1236"/>
      <c r="BW78" s="1236"/>
      <c r="BX78" s="1236"/>
      <c r="BY78" s="1236"/>
      <c r="BZ78" s="1236"/>
      <c r="CA78" s="1236"/>
      <c r="CB78" s="1236"/>
      <c r="CC78" s="1236"/>
      <c r="CD78" s="1236"/>
      <c r="CE78" s="1236"/>
      <c r="CF78" s="1236"/>
      <c r="CG78" s="1236"/>
      <c r="CH78" s="1236"/>
      <c r="CI78" s="1236"/>
      <c r="CJ78" s="1236"/>
      <c r="CK78" s="1236"/>
      <c r="CL78" s="1236"/>
      <c r="CM78" s="1236"/>
      <c r="CN78" s="1236"/>
      <c r="CO78" s="1236"/>
      <c r="CP78" s="1236"/>
      <c r="CQ78" s="1236"/>
      <c r="CR78" s="1236"/>
      <c r="CS78" s="1236"/>
      <c r="CT78" s="1236"/>
      <c r="CU78" s="1236"/>
      <c r="CV78" s="1236"/>
      <c r="CW78" s="1236"/>
      <c r="CX78" s="1236"/>
      <c r="CY78" s="1236"/>
      <c r="CZ78" s="1236"/>
      <c r="DA78" s="1236"/>
      <c r="DB78" s="1236"/>
      <c r="DC78" s="1236"/>
    </row>
    <row r="79" spans="2:107" ht="13" x14ac:dyDescent="0.2">
      <c r="B79" s="1229"/>
      <c r="G79" s="1241"/>
      <c r="H79" s="1241"/>
      <c r="I79" s="1240"/>
      <c r="J79" s="1240"/>
      <c r="K79" s="1239"/>
      <c r="L79" s="1239"/>
      <c r="M79" s="1239"/>
      <c r="N79" s="1239"/>
      <c r="AN79" s="1238"/>
      <c r="AO79" s="1238"/>
      <c r="AP79" s="1238"/>
      <c r="AQ79" s="1238"/>
      <c r="AR79" s="1238"/>
      <c r="AS79" s="1238"/>
      <c r="AT79" s="1238"/>
      <c r="AU79" s="1238"/>
      <c r="AV79" s="1238"/>
      <c r="AW79" s="1238"/>
      <c r="AX79" s="1238"/>
      <c r="AY79" s="1238"/>
      <c r="AZ79" s="1238"/>
      <c r="BA79" s="1238"/>
      <c r="BB79" s="1237" t="s">
        <v>606</v>
      </c>
      <c r="BC79" s="1237"/>
      <c r="BD79" s="1237"/>
      <c r="BE79" s="1237"/>
      <c r="BF79" s="1237"/>
      <c r="BG79" s="1237"/>
      <c r="BH79" s="1237"/>
      <c r="BI79" s="1237"/>
      <c r="BJ79" s="1237"/>
      <c r="BK79" s="1237"/>
      <c r="BL79" s="1237"/>
      <c r="BM79" s="1237"/>
      <c r="BN79" s="1237"/>
      <c r="BO79" s="1237"/>
      <c r="BP79" s="1236">
        <v>15.9</v>
      </c>
      <c r="BQ79" s="1236"/>
      <c r="BR79" s="1236"/>
      <c r="BS79" s="1236"/>
      <c r="BT79" s="1236"/>
      <c r="BU79" s="1236"/>
      <c r="BV79" s="1236"/>
      <c r="BW79" s="1236"/>
      <c r="BX79" s="1236">
        <v>15.4</v>
      </c>
      <c r="BY79" s="1236"/>
      <c r="BZ79" s="1236"/>
      <c r="CA79" s="1236"/>
      <c r="CB79" s="1236"/>
      <c r="CC79" s="1236"/>
      <c r="CD79" s="1236"/>
      <c r="CE79" s="1236"/>
      <c r="CF79" s="1236">
        <v>15.2</v>
      </c>
      <c r="CG79" s="1236"/>
      <c r="CH79" s="1236"/>
      <c r="CI79" s="1236"/>
      <c r="CJ79" s="1236"/>
      <c r="CK79" s="1236"/>
      <c r="CL79" s="1236"/>
      <c r="CM79" s="1236"/>
      <c r="CN79" s="1236">
        <v>14.9</v>
      </c>
      <c r="CO79" s="1236"/>
      <c r="CP79" s="1236"/>
      <c r="CQ79" s="1236"/>
      <c r="CR79" s="1236"/>
      <c r="CS79" s="1236"/>
      <c r="CT79" s="1236"/>
      <c r="CU79" s="1236"/>
      <c r="CV79" s="1236">
        <v>14.4</v>
      </c>
      <c r="CW79" s="1236"/>
      <c r="CX79" s="1236"/>
      <c r="CY79" s="1236"/>
      <c r="CZ79" s="1236"/>
      <c r="DA79" s="1236"/>
      <c r="DB79" s="1236"/>
      <c r="DC79" s="1236"/>
    </row>
    <row r="80" spans="2:107" ht="13" x14ac:dyDescent="0.2">
      <c r="B80" s="1229"/>
      <c r="G80" s="1241"/>
      <c r="H80" s="1241"/>
      <c r="I80" s="1240"/>
      <c r="J80" s="1240"/>
      <c r="K80" s="1239"/>
      <c r="L80" s="1239"/>
      <c r="M80" s="1239"/>
      <c r="N80" s="1239"/>
      <c r="AN80" s="1238"/>
      <c r="AO80" s="1238"/>
      <c r="AP80" s="1238"/>
      <c r="AQ80" s="1238"/>
      <c r="AR80" s="1238"/>
      <c r="AS80" s="1238"/>
      <c r="AT80" s="1238"/>
      <c r="AU80" s="1238"/>
      <c r="AV80" s="1238"/>
      <c r="AW80" s="1238"/>
      <c r="AX80" s="1238"/>
      <c r="AY80" s="1238"/>
      <c r="AZ80" s="1238"/>
      <c r="BA80" s="1238"/>
      <c r="BB80" s="1237"/>
      <c r="BC80" s="1237"/>
      <c r="BD80" s="1237"/>
      <c r="BE80" s="1237"/>
      <c r="BF80" s="1237"/>
      <c r="BG80" s="1237"/>
      <c r="BH80" s="1237"/>
      <c r="BI80" s="1237"/>
      <c r="BJ80" s="1237"/>
      <c r="BK80" s="1237"/>
      <c r="BL80" s="1237"/>
      <c r="BM80" s="1237"/>
      <c r="BN80" s="1237"/>
      <c r="BO80" s="1237"/>
      <c r="BP80" s="1236"/>
      <c r="BQ80" s="1236"/>
      <c r="BR80" s="1236"/>
      <c r="BS80" s="1236"/>
      <c r="BT80" s="1236"/>
      <c r="BU80" s="1236"/>
      <c r="BV80" s="1236"/>
      <c r="BW80" s="1236"/>
      <c r="BX80" s="1236"/>
      <c r="BY80" s="1236"/>
      <c r="BZ80" s="1236"/>
      <c r="CA80" s="1236"/>
      <c r="CB80" s="1236"/>
      <c r="CC80" s="1236"/>
      <c r="CD80" s="1236"/>
      <c r="CE80" s="1236"/>
      <c r="CF80" s="1236"/>
      <c r="CG80" s="1236"/>
      <c r="CH80" s="1236"/>
      <c r="CI80" s="1236"/>
      <c r="CJ80" s="1236"/>
      <c r="CK80" s="1236"/>
      <c r="CL80" s="1236"/>
      <c r="CM80" s="1236"/>
      <c r="CN80" s="1236"/>
      <c r="CO80" s="1236"/>
      <c r="CP80" s="1236"/>
      <c r="CQ80" s="1236"/>
      <c r="CR80" s="1236"/>
      <c r="CS80" s="1236"/>
      <c r="CT80" s="1236"/>
      <c r="CU80" s="1236"/>
      <c r="CV80" s="1236"/>
      <c r="CW80" s="1236"/>
      <c r="CX80" s="1236"/>
      <c r="CY80" s="1236"/>
      <c r="CZ80" s="1236"/>
      <c r="DA80" s="1236"/>
      <c r="DB80" s="1236"/>
      <c r="DC80" s="1236"/>
    </row>
    <row r="81" spans="2:109" ht="13" x14ac:dyDescent="0.2">
      <c r="B81" s="1229"/>
    </row>
    <row r="82" spans="2:109" ht="16.5" x14ac:dyDescent="0.2">
      <c r="B82" s="1229"/>
      <c r="K82" s="1235"/>
      <c r="L82" s="1235"/>
      <c r="M82" s="1235"/>
      <c r="N82" s="1235"/>
      <c r="AQ82" s="1235"/>
      <c r="AR82" s="1235"/>
      <c r="AS82" s="1235"/>
      <c r="AT82" s="1235"/>
      <c r="BC82" s="1235"/>
      <c r="BD82" s="1235"/>
      <c r="BE82" s="1235"/>
      <c r="BF82" s="1235"/>
      <c r="BO82" s="1235"/>
      <c r="BP82" s="1235"/>
      <c r="BQ82" s="1235"/>
      <c r="BR82" s="1235"/>
      <c r="CA82" s="1235"/>
      <c r="CB82" s="1235"/>
      <c r="CC82" s="1235"/>
      <c r="CD82" s="1235"/>
      <c r="CM82" s="1235"/>
      <c r="CN82" s="1235"/>
      <c r="CO82" s="1235"/>
      <c r="CP82" s="1235"/>
      <c r="CY82" s="1235"/>
      <c r="CZ82" s="1235"/>
      <c r="DA82" s="1235"/>
      <c r="DB82" s="1235"/>
      <c r="DC82" s="1235"/>
    </row>
    <row r="83" spans="2:109" ht="13" x14ac:dyDescent="0.2">
      <c r="B83" s="1234"/>
      <c r="C83" s="1233"/>
      <c r="D83" s="1233"/>
      <c r="E83" s="1233"/>
      <c r="F83" s="1233"/>
      <c r="G83" s="1233"/>
      <c r="H83" s="1233"/>
      <c r="I83" s="1233"/>
      <c r="J83" s="1233"/>
      <c r="K83" s="1233"/>
      <c r="L83" s="1233"/>
      <c r="M83" s="1233"/>
      <c r="N83" s="1233"/>
      <c r="O83" s="1233"/>
      <c r="P83" s="1233"/>
      <c r="Q83" s="1233"/>
      <c r="R83" s="1233"/>
      <c r="S83" s="1233"/>
      <c r="T83" s="1233"/>
      <c r="U83" s="1233"/>
      <c r="V83" s="1233"/>
      <c r="W83" s="1233"/>
      <c r="X83" s="1233"/>
      <c r="Y83" s="1233"/>
      <c r="Z83" s="1233"/>
      <c r="AA83" s="1233"/>
      <c r="AB83" s="1233"/>
      <c r="AC83" s="1233"/>
      <c r="AD83" s="1233"/>
      <c r="AE83" s="1233"/>
      <c r="AF83" s="1233"/>
      <c r="AG83" s="1233"/>
      <c r="AH83" s="1233"/>
      <c r="AI83" s="1233"/>
      <c r="AJ83" s="1233"/>
      <c r="AK83" s="1233"/>
      <c r="AL83" s="1233"/>
      <c r="AM83" s="1233"/>
      <c r="AN83" s="1233"/>
      <c r="AO83" s="1233"/>
      <c r="AP83" s="1233"/>
      <c r="AQ83" s="1233"/>
      <c r="AR83" s="1233"/>
      <c r="AS83" s="1233"/>
      <c r="AT83" s="1233"/>
      <c r="AU83" s="1233"/>
      <c r="AV83" s="1233"/>
      <c r="AW83" s="1233"/>
      <c r="AX83" s="1233"/>
      <c r="AY83" s="1233"/>
      <c r="AZ83" s="1233"/>
      <c r="BA83" s="1233"/>
      <c r="BB83" s="1233"/>
      <c r="BC83" s="1233"/>
      <c r="BD83" s="1233"/>
      <c r="BE83" s="1233"/>
      <c r="BF83" s="1233"/>
      <c r="BG83" s="1233"/>
      <c r="BH83" s="1233"/>
      <c r="BI83" s="1233"/>
      <c r="BJ83" s="1233"/>
      <c r="BK83" s="1233"/>
      <c r="BL83" s="1233"/>
      <c r="BM83" s="1233"/>
      <c r="BN83" s="1233"/>
      <c r="BO83" s="1233"/>
      <c r="BP83" s="1233"/>
      <c r="BQ83" s="1233"/>
      <c r="BR83" s="1233"/>
      <c r="BS83" s="1233"/>
      <c r="BT83" s="1233"/>
      <c r="BU83" s="1233"/>
      <c r="BV83" s="1233"/>
      <c r="BW83" s="1233"/>
      <c r="BX83" s="1233"/>
      <c r="BY83" s="1233"/>
      <c r="BZ83" s="1233"/>
      <c r="CA83" s="1233"/>
      <c r="CB83" s="1233"/>
      <c r="CC83" s="1233"/>
      <c r="CD83" s="1233"/>
      <c r="CE83" s="1233"/>
      <c r="CF83" s="1233"/>
      <c r="CG83" s="1233"/>
      <c r="CH83" s="1233"/>
      <c r="CI83" s="1233"/>
      <c r="CJ83" s="1233"/>
      <c r="CK83" s="1233"/>
      <c r="CL83" s="1233"/>
      <c r="CM83" s="1233"/>
      <c r="CN83" s="1233"/>
      <c r="CO83" s="1233"/>
      <c r="CP83" s="1233"/>
      <c r="CQ83" s="1233"/>
      <c r="CR83" s="1233"/>
      <c r="CS83" s="1233"/>
      <c r="CT83" s="1233"/>
      <c r="CU83" s="1233"/>
      <c r="CV83" s="1233"/>
      <c r="CW83" s="1233"/>
      <c r="CX83" s="1233"/>
      <c r="CY83" s="1233"/>
      <c r="CZ83" s="1233"/>
      <c r="DA83" s="1233"/>
      <c r="DB83" s="1233"/>
      <c r="DC83" s="1233"/>
      <c r="DD83" s="1232"/>
    </row>
    <row r="84" spans="2:109" ht="13" x14ac:dyDescent="0.2">
      <c r="DD84" s="1228"/>
      <c r="DE84" s="1228"/>
    </row>
    <row r="85" spans="2:109" ht="13" x14ac:dyDescent="0.2">
      <c r="DD85" s="1228"/>
      <c r="DE85" s="1228"/>
    </row>
    <row r="86" spans="2:109" ht="13" hidden="1" x14ac:dyDescent="0.2">
      <c r="DD86" s="1228"/>
      <c r="DE86" s="1228"/>
    </row>
    <row r="87" spans="2:109" ht="13" hidden="1" x14ac:dyDescent="0.2">
      <c r="K87" s="1231"/>
      <c r="AQ87" s="1231"/>
      <c r="BC87" s="1231"/>
      <c r="BO87" s="1231"/>
      <c r="CA87" s="1231"/>
      <c r="CM87" s="1231"/>
      <c r="CY87" s="1231"/>
      <c r="DD87" s="1228"/>
      <c r="DE87" s="1228"/>
    </row>
    <row r="88" spans="2:109" ht="13" hidden="1" x14ac:dyDescent="0.2">
      <c r="DD88" s="1228"/>
      <c r="DE88" s="1228"/>
    </row>
    <row r="89" spans="2:109" ht="13" hidden="1" x14ac:dyDescent="0.2">
      <c r="DD89" s="1228"/>
      <c r="DE89" s="1228"/>
    </row>
    <row r="90" spans="2:109" ht="13" hidden="1" x14ac:dyDescent="0.2">
      <c r="DD90" s="1228"/>
      <c r="DE90" s="1228"/>
    </row>
    <row r="91" spans="2:109" ht="13" hidden="1" x14ac:dyDescent="0.2">
      <c r="DD91" s="1228"/>
      <c r="DE91" s="1228"/>
    </row>
    <row r="92" spans="2:109" ht="13.5" hidden="1" customHeight="1" x14ac:dyDescent="0.2">
      <c r="DD92" s="1228"/>
      <c r="DE92" s="1228"/>
    </row>
    <row r="93" spans="2:109" ht="13.5" hidden="1" customHeight="1" x14ac:dyDescent="0.2">
      <c r="DD93" s="1228"/>
      <c r="DE93" s="1228"/>
    </row>
    <row r="94" spans="2:109" ht="13.5" hidden="1" customHeight="1" x14ac:dyDescent="0.2">
      <c r="DD94" s="1228"/>
      <c r="DE94" s="1228"/>
    </row>
    <row r="95" spans="2:109" ht="13.5" hidden="1" customHeight="1" x14ac:dyDescent="0.2">
      <c r="DD95" s="1228"/>
      <c r="DE95" s="1228"/>
    </row>
    <row r="96" spans="2:109" ht="13.5" hidden="1" customHeight="1" x14ac:dyDescent="0.2">
      <c r="DD96" s="1228"/>
      <c r="DE96" s="1228"/>
    </row>
    <row r="97" s="1228" customFormat="1" ht="13.5" hidden="1" customHeight="1" x14ac:dyDescent="0.2"/>
    <row r="98" s="1228" customFormat="1" ht="13.5" hidden="1" customHeight="1" x14ac:dyDescent="0.2"/>
    <row r="99" s="1228" customFormat="1" ht="13.5" hidden="1" customHeight="1" x14ac:dyDescent="0.2"/>
    <row r="100" s="1228" customFormat="1" ht="13.5" hidden="1" customHeight="1" x14ac:dyDescent="0.2"/>
    <row r="101" s="1228" customFormat="1" ht="13.5" hidden="1" customHeight="1" x14ac:dyDescent="0.2"/>
    <row r="102" s="1228" customFormat="1" ht="13.5" hidden="1" customHeight="1" x14ac:dyDescent="0.2"/>
    <row r="103" s="1228" customFormat="1" ht="13.5" hidden="1" customHeight="1" x14ac:dyDescent="0.2"/>
    <row r="104" s="1228" customFormat="1" ht="13.5" hidden="1" customHeight="1" x14ac:dyDescent="0.2"/>
    <row r="105" s="1228" customFormat="1" ht="13.5" hidden="1" customHeight="1" x14ac:dyDescent="0.2"/>
    <row r="106" s="1228" customFormat="1" ht="13.5" hidden="1" customHeight="1" x14ac:dyDescent="0.2"/>
    <row r="107" s="1228" customFormat="1" ht="13.5" hidden="1" customHeight="1" x14ac:dyDescent="0.2"/>
    <row r="108" s="1228" customFormat="1" ht="13.5" hidden="1" customHeight="1" x14ac:dyDescent="0.2"/>
    <row r="109" s="1228" customFormat="1" ht="13.5" hidden="1" customHeight="1" x14ac:dyDescent="0.2"/>
    <row r="110" s="1228" customFormat="1" ht="13.5" hidden="1" customHeight="1" x14ac:dyDescent="0.2"/>
    <row r="111" s="1228" customFormat="1" ht="13.5" hidden="1" customHeight="1" x14ac:dyDescent="0.2"/>
    <row r="112" s="1228" customFormat="1" ht="13.5" hidden="1" customHeight="1" x14ac:dyDescent="0.2"/>
    <row r="113" s="1228" customFormat="1" ht="13.5" hidden="1" customHeight="1" x14ac:dyDescent="0.2"/>
    <row r="114" s="1228" customFormat="1" ht="13.5" hidden="1" customHeight="1" x14ac:dyDescent="0.2"/>
    <row r="115" s="1228" customFormat="1" ht="13.5" hidden="1" customHeight="1" x14ac:dyDescent="0.2"/>
    <row r="116" s="1228" customFormat="1" ht="13.5" hidden="1" customHeight="1" x14ac:dyDescent="0.2"/>
    <row r="117" s="1228" customFormat="1" ht="13.5" hidden="1" customHeight="1" x14ac:dyDescent="0.2"/>
    <row r="118" s="1228" customFormat="1" ht="13.5" hidden="1" customHeight="1" x14ac:dyDescent="0.2"/>
    <row r="119" s="1228" customFormat="1" ht="13.5" hidden="1" customHeight="1" x14ac:dyDescent="0.2"/>
    <row r="120" s="1228" customFormat="1" ht="13.5" hidden="1" customHeight="1" x14ac:dyDescent="0.2"/>
    <row r="121" s="1228" customFormat="1" ht="13.5" hidden="1" customHeight="1" x14ac:dyDescent="0.2"/>
    <row r="122" s="1228" customFormat="1" ht="13.5" hidden="1" customHeight="1" x14ac:dyDescent="0.2"/>
    <row r="123" s="1228" customFormat="1" ht="13.5" hidden="1" customHeight="1" x14ac:dyDescent="0.2"/>
    <row r="124" s="1228" customFormat="1" ht="13.5" hidden="1" customHeight="1" x14ac:dyDescent="0.2"/>
    <row r="125" s="1228" customFormat="1" ht="13.5" hidden="1" customHeight="1" x14ac:dyDescent="0.2"/>
    <row r="126" s="1228" customFormat="1" ht="13.5" hidden="1" customHeight="1" x14ac:dyDescent="0.2"/>
    <row r="127" s="1228" customFormat="1" ht="13.5" hidden="1" customHeight="1" x14ac:dyDescent="0.2"/>
    <row r="128" s="1228" customFormat="1" ht="13.5" hidden="1" customHeight="1" x14ac:dyDescent="0.2"/>
    <row r="129" s="1228" customFormat="1" ht="13.5" hidden="1" customHeight="1" x14ac:dyDescent="0.2"/>
    <row r="130" s="1228" customFormat="1" ht="13.5" hidden="1" customHeight="1" x14ac:dyDescent="0.2"/>
    <row r="131" s="1228" customFormat="1" ht="13.5" hidden="1" customHeight="1" x14ac:dyDescent="0.2"/>
    <row r="132" s="1228" customFormat="1" ht="13.5" hidden="1" customHeight="1" x14ac:dyDescent="0.2"/>
    <row r="133" s="1228" customFormat="1" ht="13.5" hidden="1" customHeight="1" x14ac:dyDescent="0.2"/>
    <row r="134" s="1228" customFormat="1" ht="13.5" hidden="1" customHeight="1" x14ac:dyDescent="0.2"/>
    <row r="135" s="1228" customFormat="1" ht="13.5" hidden="1" customHeight="1" x14ac:dyDescent="0.2"/>
    <row r="136" s="1228" customFormat="1" ht="13.5" hidden="1" customHeight="1" x14ac:dyDescent="0.2"/>
    <row r="137" s="1228" customFormat="1" ht="13.5" hidden="1" customHeight="1" x14ac:dyDescent="0.2"/>
    <row r="138" s="1228" customFormat="1" ht="13.5" hidden="1" customHeight="1" x14ac:dyDescent="0.2"/>
    <row r="139" s="1228" customFormat="1" ht="13.5" hidden="1" customHeight="1" x14ac:dyDescent="0.2"/>
    <row r="140" s="1228" customFormat="1" ht="13.5" hidden="1" customHeight="1" x14ac:dyDescent="0.2"/>
    <row r="141" s="1228" customFormat="1" ht="13.5" hidden="1" customHeight="1" x14ac:dyDescent="0.2"/>
    <row r="142" s="1228" customFormat="1" ht="13.5" hidden="1" customHeight="1" x14ac:dyDescent="0.2"/>
    <row r="143" s="1228" customFormat="1" ht="13.5" hidden="1" customHeight="1" x14ac:dyDescent="0.2"/>
    <row r="144" s="1228" customFormat="1" ht="13.5" hidden="1" customHeight="1" x14ac:dyDescent="0.2"/>
    <row r="145" s="1228" customFormat="1" ht="13.5" hidden="1" customHeight="1" x14ac:dyDescent="0.2"/>
    <row r="146" s="1228" customFormat="1" ht="13.5" hidden="1" customHeight="1" x14ac:dyDescent="0.2"/>
    <row r="147" s="1228" customFormat="1" ht="13.5" hidden="1" customHeight="1" x14ac:dyDescent="0.2"/>
    <row r="148" s="1228" customFormat="1" ht="13.5" hidden="1" customHeight="1" x14ac:dyDescent="0.2"/>
    <row r="149" s="1228" customFormat="1" ht="13.5" hidden="1" customHeight="1" x14ac:dyDescent="0.2"/>
    <row r="150" s="1228" customFormat="1" ht="13.5" hidden="1" customHeight="1" x14ac:dyDescent="0.2"/>
    <row r="151" s="1228" customFormat="1" ht="13.5" hidden="1" customHeight="1" x14ac:dyDescent="0.2"/>
    <row r="152" s="1228" customFormat="1" ht="13.5" hidden="1" customHeight="1" x14ac:dyDescent="0.2"/>
    <row r="153" s="1228" customFormat="1" ht="13.5" hidden="1" customHeight="1" x14ac:dyDescent="0.2"/>
    <row r="154" s="1228" customFormat="1" ht="13.5" hidden="1" customHeight="1" x14ac:dyDescent="0.2"/>
    <row r="155" s="1228" customFormat="1" ht="13.5" hidden="1" customHeight="1" x14ac:dyDescent="0.2"/>
    <row r="156" s="1228" customFormat="1" ht="13.5" hidden="1" customHeight="1" x14ac:dyDescent="0.2"/>
    <row r="157" s="1228" customFormat="1" ht="13.5" hidden="1" customHeight="1" x14ac:dyDescent="0.2"/>
    <row r="158" s="1228" customFormat="1" ht="13.5" hidden="1" customHeight="1" x14ac:dyDescent="0.2"/>
    <row r="159" s="1228" customFormat="1" ht="13.5" hidden="1" customHeight="1" x14ac:dyDescent="0.2"/>
    <row r="160" s="1228" customFormat="1" ht="13.5" hidden="1" customHeight="1" x14ac:dyDescent="0.2"/>
  </sheetData>
  <sheetProtection algorithmName="SHA-512" hashValue="bWRVwa6ADZtnwCtr5T4UgIY/XovmDBTFMHvrulScBj7dqqtGSnmOi6q2tA5PD7f1aDQzuCgm9J4w+0CYzzZ6Ig==" saltValue="g1k9SWSvQPdbSFQx2FOoWg=="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538A3-8DAE-48A8-B551-682B35A0CBB3}">
  <sheetPr>
    <pageSetUpPr fitToPage="1"/>
  </sheetPr>
  <dimension ref="A1:DR125"/>
  <sheetViews>
    <sheetView showGridLines="0" zoomScaleNormal="100" zoomScaleSheetLayoutView="55" workbookViewId="0">
      <selection activeCell="B115" sqref="B115"/>
    </sheetView>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row>
    <row r="32" spans="12:34" ht="13" x14ac:dyDescent="0.2">
      <c r="L32" s="279"/>
    </row>
    <row r="33" spans="2:34" ht="13" x14ac:dyDescent="0.2">
      <c r="C33" s="279"/>
      <c r="E33" s="279"/>
      <c r="G33" s="279"/>
      <c r="I33" s="279"/>
      <c r="X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AG38" s="279"/>
      <c r="AH38" s="279"/>
    </row>
    <row r="39" spans="2:34" ht="13" x14ac:dyDescent="0.2"/>
    <row r="40" spans="2:34" ht="13" x14ac:dyDescent="0.2">
      <c r="X40" s="279"/>
    </row>
    <row r="41" spans="2:34" ht="13" x14ac:dyDescent="0.2">
      <c r="R41" s="279"/>
    </row>
    <row r="42" spans="2:34" ht="13" x14ac:dyDescent="0.2">
      <c r="W42" s="279"/>
    </row>
    <row r="43" spans="2:34" ht="13" x14ac:dyDescent="0.2">
      <c r="V43" s="279"/>
      <c r="Y43" s="279"/>
      <c r="Z43" s="279"/>
      <c r="AA43" s="279"/>
      <c r="AB43" s="279"/>
      <c r="AC43" s="279"/>
      <c r="AD43" s="279"/>
      <c r="AE43" s="279"/>
      <c r="AF43" s="279"/>
      <c r="AG43" s="279"/>
      <c r="AH43" s="279"/>
    </row>
    <row r="44" spans="2:34" ht="13" x14ac:dyDescent="0.2">
      <c r="AH44" s="279"/>
    </row>
    <row r="45" spans="2:34" ht="13" x14ac:dyDescent="0.2">
      <c r="X45" s="279"/>
    </row>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row r="125" spans="34:122" ht="13.5" customHeight="1" x14ac:dyDescent="0.2">
      <c r="DR125" s="279" t="s">
        <v>481</v>
      </c>
    </row>
  </sheetData>
  <sheetProtection algorithmName="SHA-512" hashValue="Bdj23dwQ1YDu4/oR8/WXqnYfQECxPje7nilP2dcGbKqlhcQGj2n7vpclVUWkczQiVVyLLsPs0LSQuru5OaxgoA==" saltValue="F9rzDs74BQLw1X5nk21MH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D25BF-BF0F-4EF4-AB53-95C023700F92}">
  <sheetPr>
    <pageSetUpPr fitToPage="1"/>
  </sheetPr>
  <dimension ref="A1:DR125"/>
  <sheetViews>
    <sheetView showGridLines="0" zoomScaleNormal="100" zoomScaleSheetLayoutView="55" workbookViewId="0">
      <selection activeCell="B115" sqref="B115"/>
    </sheetView>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c r="X31" s="279"/>
    </row>
    <row r="32" spans="12:34" ht="13" x14ac:dyDescent="0.2">
      <c r="L32" s="279"/>
    </row>
    <row r="33" spans="2:34" ht="13" x14ac:dyDescent="0.2">
      <c r="C33" s="279"/>
      <c r="E33" s="279"/>
      <c r="G33" s="279"/>
      <c r="I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X38" s="279"/>
      <c r="AG38" s="279"/>
      <c r="AH38" s="279"/>
    </row>
    <row r="39" spans="2:34" ht="13" x14ac:dyDescent="0.2"/>
    <row r="40" spans="2:34" ht="13" x14ac:dyDescent="0.2"/>
    <row r="41" spans="2:34" ht="13" x14ac:dyDescent="0.2">
      <c r="R41" s="279"/>
    </row>
    <row r="42" spans="2:34" ht="13" x14ac:dyDescent="0.2">
      <c r="W42" s="279"/>
    </row>
    <row r="43" spans="2:34" ht="13" x14ac:dyDescent="0.2">
      <c r="V43" s="279"/>
      <c r="X43" s="279"/>
      <c r="Y43" s="279"/>
      <c r="Z43" s="279"/>
      <c r="AA43" s="279"/>
      <c r="AB43" s="279"/>
      <c r="AC43" s="279"/>
      <c r="AD43" s="279"/>
      <c r="AE43" s="279"/>
      <c r="AF43" s="279"/>
      <c r="AG43" s="279"/>
      <c r="AH43" s="279"/>
    </row>
    <row r="44" spans="2:34" ht="13" x14ac:dyDescent="0.2">
      <c r="AH44" s="279"/>
    </row>
    <row r="45" spans="2:34" ht="13" x14ac:dyDescent="0.2"/>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c r="AH124" s="279"/>
    </row>
    <row r="125" spans="34:122" ht="13.5" customHeight="1" x14ac:dyDescent="0.2">
      <c r="DR125" s="279" t="s">
        <v>481</v>
      </c>
    </row>
  </sheetData>
  <sheetProtection algorithmName="SHA-512" hashValue="Yid6j2rG9Jf5UumlwUrFYT1YpiJ4xwTSfdN8Ci5IBbbNB09ris2gQDOwSxzDRBWDsZz9OEYN/532Pepgkc07Kw==" saltValue="Rab+XArJ64HcA2flPi9uR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48</v>
      </c>
      <c r="E2" s="127"/>
      <c r="F2" s="128" t="s">
        <v>49</v>
      </c>
      <c r="G2" s="129"/>
      <c r="H2" s="130"/>
    </row>
    <row r="3" spans="1:8" x14ac:dyDescent="0.2">
      <c r="A3" s="126" t="s">
        <v>525</v>
      </c>
      <c r="B3" s="131"/>
      <c r="C3" s="132"/>
      <c r="D3" s="133">
        <v>66245</v>
      </c>
      <c r="E3" s="134"/>
      <c r="F3" s="135">
        <v>67951</v>
      </c>
      <c r="G3" s="136"/>
      <c r="H3" s="137"/>
    </row>
    <row r="4" spans="1:8" x14ac:dyDescent="0.2">
      <c r="A4" s="138"/>
      <c r="B4" s="139"/>
      <c r="C4" s="140"/>
      <c r="D4" s="141">
        <v>17338</v>
      </c>
      <c r="E4" s="142"/>
      <c r="F4" s="143">
        <v>17498</v>
      </c>
      <c r="G4" s="144"/>
      <c r="H4" s="145"/>
    </row>
    <row r="5" spans="1:8" x14ac:dyDescent="0.2">
      <c r="A5" s="126" t="s">
        <v>527</v>
      </c>
      <c r="B5" s="131"/>
      <c r="C5" s="132"/>
      <c r="D5" s="133">
        <v>70494</v>
      </c>
      <c r="E5" s="134"/>
      <c r="F5" s="135">
        <v>72635</v>
      </c>
      <c r="G5" s="136"/>
      <c r="H5" s="137"/>
    </row>
    <row r="6" spans="1:8" x14ac:dyDescent="0.2">
      <c r="A6" s="138"/>
      <c r="B6" s="139"/>
      <c r="C6" s="140"/>
      <c r="D6" s="141">
        <v>18542</v>
      </c>
      <c r="E6" s="142"/>
      <c r="F6" s="143">
        <v>18276</v>
      </c>
      <c r="G6" s="144"/>
      <c r="H6" s="145"/>
    </row>
    <row r="7" spans="1:8" x14ac:dyDescent="0.2">
      <c r="A7" s="126" t="s">
        <v>528</v>
      </c>
      <c r="B7" s="131"/>
      <c r="C7" s="132"/>
      <c r="D7" s="133">
        <v>66261</v>
      </c>
      <c r="E7" s="134"/>
      <c r="F7" s="135">
        <v>77936</v>
      </c>
      <c r="G7" s="136"/>
      <c r="H7" s="137"/>
    </row>
    <row r="8" spans="1:8" x14ac:dyDescent="0.2">
      <c r="A8" s="138"/>
      <c r="B8" s="139"/>
      <c r="C8" s="140"/>
      <c r="D8" s="141">
        <v>15673</v>
      </c>
      <c r="E8" s="142"/>
      <c r="F8" s="143">
        <v>19401</v>
      </c>
      <c r="G8" s="144"/>
      <c r="H8" s="145"/>
    </row>
    <row r="9" spans="1:8" x14ac:dyDescent="0.2">
      <c r="A9" s="126" t="s">
        <v>529</v>
      </c>
      <c r="B9" s="131"/>
      <c r="C9" s="132"/>
      <c r="D9" s="133">
        <v>64008</v>
      </c>
      <c r="E9" s="134"/>
      <c r="F9" s="135">
        <v>82531</v>
      </c>
      <c r="G9" s="136"/>
      <c r="H9" s="137"/>
    </row>
    <row r="10" spans="1:8" x14ac:dyDescent="0.2">
      <c r="A10" s="138"/>
      <c r="B10" s="139"/>
      <c r="C10" s="140"/>
      <c r="D10" s="141">
        <v>16850</v>
      </c>
      <c r="E10" s="142"/>
      <c r="F10" s="143">
        <v>19102</v>
      </c>
      <c r="G10" s="144"/>
      <c r="H10" s="145"/>
    </row>
    <row r="11" spans="1:8" x14ac:dyDescent="0.2">
      <c r="A11" s="126" t="s">
        <v>530</v>
      </c>
      <c r="B11" s="131"/>
      <c r="C11" s="132"/>
      <c r="D11" s="133">
        <v>78675</v>
      </c>
      <c r="E11" s="134"/>
      <c r="F11" s="135">
        <v>91743</v>
      </c>
      <c r="G11" s="136"/>
      <c r="H11" s="137"/>
    </row>
    <row r="12" spans="1:8" x14ac:dyDescent="0.2">
      <c r="A12" s="138"/>
      <c r="B12" s="139"/>
      <c r="C12" s="146"/>
      <c r="D12" s="141">
        <v>23722</v>
      </c>
      <c r="E12" s="142"/>
      <c r="F12" s="143">
        <v>21872</v>
      </c>
      <c r="G12" s="144"/>
      <c r="H12" s="145"/>
    </row>
    <row r="13" spans="1:8" x14ac:dyDescent="0.2">
      <c r="A13" s="126"/>
      <c r="B13" s="131"/>
      <c r="C13" s="147"/>
      <c r="D13" s="148">
        <v>69137</v>
      </c>
      <c r="E13" s="149"/>
      <c r="F13" s="150">
        <v>78559</v>
      </c>
      <c r="G13" s="151"/>
      <c r="H13" s="137"/>
    </row>
    <row r="14" spans="1:8" x14ac:dyDescent="0.2">
      <c r="A14" s="138"/>
      <c r="B14" s="139"/>
      <c r="C14" s="140"/>
      <c r="D14" s="141">
        <v>18425</v>
      </c>
      <c r="E14" s="142"/>
      <c r="F14" s="143">
        <v>19230</v>
      </c>
      <c r="G14" s="144"/>
      <c r="H14" s="145"/>
    </row>
    <row r="17" spans="1:11" x14ac:dyDescent="0.2">
      <c r="A17" s="122" t="s">
        <v>50</v>
      </c>
    </row>
    <row r="18" spans="1:11" x14ac:dyDescent="0.2">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x14ac:dyDescent="0.2">
      <c r="A19" s="152" t="s">
        <v>51</v>
      </c>
      <c r="B19" s="152">
        <f>ROUND(VALUE(SUBSTITUTE(実質収支比率等に係る経年分析!F$48,"▲","-")),2)</f>
        <v>1.19</v>
      </c>
      <c r="C19" s="152">
        <f>ROUND(VALUE(SUBSTITUTE(実質収支比率等に係る経年分析!G$48,"▲","-")),2)</f>
        <v>1.18</v>
      </c>
      <c r="D19" s="152">
        <f>ROUND(VALUE(SUBSTITUTE(実質収支比率等に係る経年分析!H$48,"▲","-")),2)</f>
        <v>1.25</v>
      </c>
      <c r="E19" s="152">
        <f>ROUND(VALUE(SUBSTITUTE(実質収支比率等に係る経年分析!I$48,"▲","-")),2)</f>
        <v>1.3</v>
      </c>
      <c r="F19" s="152">
        <f>ROUND(VALUE(SUBSTITUTE(実質収支比率等に係る経年分析!J$48,"▲","-")),2)</f>
        <v>2.42</v>
      </c>
    </row>
    <row r="20" spans="1:11" x14ac:dyDescent="0.2">
      <c r="A20" s="152" t="s">
        <v>52</v>
      </c>
      <c r="B20" s="152">
        <f>ROUND(VALUE(SUBSTITUTE(実質収支比率等に係る経年分析!F$47,"▲","-")),2)</f>
        <v>2.21</v>
      </c>
      <c r="C20" s="152">
        <f>ROUND(VALUE(SUBSTITUTE(実質収支比率等に係る経年分析!G$47,"▲","-")),2)</f>
        <v>0.95</v>
      </c>
      <c r="D20" s="152">
        <f>ROUND(VALUE(SUBSTITUTE(実質収支比率等に係る経年分析!H$47,"▲","-")),2)</f>
        <v>0.95</v>
      </c>
      <c r="E20" s="152">
        <f>ROUND(VALUE(SUBSTITUTE(実質収支比率等に係る経年分析!I$47,"▲","-")),2)</f>
        <v>1.57</v>
      </c>
      <c r="F20" s="152">
        <f>ROUND(VALUE(SUBSTITUTE(実質収支比率等に係る経年分析!J$47,"▲","-")),2)</f>
        <v>2.2000000000000002</v>
      </c>
    </row>
    <row r="21" spans="1:11" x14ac:dyDescent="0.2">
      <c r="A21" s="152" t="s">
        <v>53</v>
      </c>
      <c r="B21" s="152">
        <f>IF(ISNUMBER(VALUE(SUBSTITUTE(実質収支比率等に係る経年分析!F$49,"▲","-"))),ROUND(VALUE(SUBSTITUTE(実質収支比率等に係る経年分析!F$49,"▲","-")),2),NA())</f>
        <v>0.47</v>
      </c>
      <c r="C21" s="152">
        <f>IF(ISNUMBER(VALUE(SUBSTITUTE(実質収支比率等に係る経年分析!G$49,"▲","-"))),ROUND(VALUE(SUBSTITUTE(実質収支比率等に係る経年分析!G$49,"▲","-")),2),NA())</f>
        <v>-1.3</v>
      </c>
      <c r="D21" s="152">
        <f>IF(ISNUMBER(VALUE(SUBSTITUTE(実質収支比率等に係る経年分析!H$49,"▲","-"))),ROUND(VALUE(SUBSTITUTE(実質収支比率等に係る経年分析!H$49,"▲","-")),2),NA())</f>
        <v>7.0000000000000007E-2</v>
      </c>
      <c r="E21" s="152">
        <f>IF(ISNUMBER(VALUE(SUBSTITUTE(実質収支比率等に係る経年分析!I$49,"▲","-"))),ROUND(VALUE(SUBSTITUTE(実質収支比率等に係る経年分析!I$49,"▲","-")),2),NA())</f>
        <v>0.65</v>
      </c>
      <c r="F21" s="152">
        <f>IF(ISNUMBER(VALUE(SUBSTITUTE(実質収支比率等に係る経年分析!J$49,"▲","-"))),ROUND(VALUE(SUBSTITUTE(実質収支比率等に係る経年分析!J$49,"▲","-")),2),NA())</f>
        <v>1.75</v>
      </c>
    </row>
    <row r="24" spans="1:11" x14ac:dyDescent="0.2">
      <c r="A24" s="122" t="s">
        <v>54</v>
      </c>
    </row>
    <row r="25" spans="1:11" x14ac:dyDescent="0.2">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x14ac:dyDescent="0.2">
      <c r="A26" s="153"/>
      <c r="B26" s="153" t="s">
        <v>55</v>
      </c>
      <c r="C26" s="153" t="s">
        <v>56</v>
      </c>
      <c r="D26" s="153" t="s">
        <v>55</v>
      </c>
      <c r="E26" s="153" t="s">
        <v>56</v>
      </c>
      <c r="F26" s="153" t="s">
        <v>55</v>
      </c>
      <c r="G26" s="153" t="s">
        <v>56</v>
      </c>
      <c r="H26" s="153" t="s">
        <v>55</v>
      </c>
      <c r="I26" s="153" t="s">
        <v>56</v>
      </c>
      <c r="J26" s="153" t="s">
        <v>55</v>
      </c>
      <c r="K26" s="153" t="s">
        <v>56</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下関漁港地方卸売市場特別会計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0.03</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0.03</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v>
      </c>
    </row>
    <row r="30" spans="1:11" x14ac:dyDescent="0.2">
      <c r="A30" s="153" t="str">
        <f>IF(連結実質赤字比率に係る赤字・黒字の構成分析!C$40="",NA(),連結実質赤字比率に係る赤字・黒字の構成分析!C$40)</f>
        <v>収入証紙特別会計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0.09</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0.09</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0.04</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0.05</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0.05</v>
      </c>
    </row>
    <row r="31" spans="1:11" x14ac:dyDescent="0.2">
      <c r="A31" s="153" t="str">
        <f>IF(連結実質赤字比率に係る赤字・黒字の構成分析!C$39="",NA(),連結実質赤字比率に係る赤字・黒字の構成分析!C$39)</f>
        <v>当せん金付証票発売事業</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0.08</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0.03</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0.05</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0.06</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0.06</v>
      </c>
    </row>
    <row r="32" spans="1:11" x14ac:dyDescent="0.2">
      <c r="A32" s="153" t="str">
        <f>IF(連結実質赤字比率に係る赤字・黒字の構成分析!C$38="",NA(),連結実質赤字比率に係る赤字・黒字の構成分析!C$38)</f>
        <v>港湾整備事業特別会計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0.13</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0.1</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0.15</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0.2</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0.18</v>
      </c>
    </row>
    <row r="33" spans="1:16" x14ac:dyDescent="0.2">
      <c r="A33" s="153" t="str">
        <f>IF(連結実質赤字比率に係る赤字・黒字の構成分析!C$37="",NA(),連結実質赤字比率に係る赤字・黒字の構成分析!C$37)</f>
        <v>電気事業</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0.45</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0.36</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0.43</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1.08</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0.75</v>
      </c>
    </row>
    <row r="34" spans="1:16" x14ac:dyDescent="0.2">
      <c r="A34" s="153" t="str">
        <f>IF(連結実質赤字比率に係る赤字・黒字の構成分析!C$36="",NA(),連結実質赤字比率に係る赤字・黒字の構成分析!C$36)</f>
        <v>国民健康保険特別会計</v>
      </c>
      <c r="B34" s="153" t="e">
        <f>IF(ROUND(VALUE(SUBSTITUTE(連結実質赤字比率に係る赤字・黒字の構成分析!F$36,"▲", "-")), 2) &lt; 0, ABS(ROUND(VALUE(SUBSTITUTE(連結実質赤字比率に係る赤字・黒字の構成分析!F$36,"▲", "-")), 2)), NA())</f>
        <v>#VALUE!</v>
      </c>
      <c r="C34" s="153" t="e">
        <f>IF(ROUND(VALUE(SUBSTITUTE(連結実質赤字比率に係る赤字・黒字の構成分析!F$36,"▲", "-")), 2) &gt;= 0, ABS(ROUND(VALUE(SUBSTITUTE(連結実質赤字比率に係る赤字・黒字の構成分析!F$36,"▲", "-")), 2)), NA())</f>
        <v>#VALUE!</v>
      </c>
      <c r="D34" s="153" t="e">
        <f>IF(ROUND(VALUE(SUBSTITUTE(連結実質赤字比率に係る赤字・黒字の構成分析!G$36,"▲", "-")), 2) &lt; 0, ABS(ROUND(VALUE(SUBSTITUTE(連結実質赤字比率に係る赤字・黒字の構成分析!G$36,"▲", "-")), 2)), NA())</f>
        <v>#VALUE!</v>
      </c>
      <c r="E34" s="153" t="e">
        <f>IF(ROUND(VALUE(SUBSTITUTE(連結実質赤字比率に係る赤字・黒字の構成分析!G$36,"▲", "-")), 2) &gt;= 0, ABS(ROUND(VALUE(SUBSTITUTE(連結実質赤字比率に係る赤字・黒字の構成分析!G$36,"▲", "-")), 2)), NA())</f>
        <v>#VALUE!</v>
      </c>
      <c r="F34" s="153" t="e">
        <f>IF(ROUND(VALUE(SUBSTITUTE(連結実質赤字比率に係る赤字・黒字の構成分析!H$36,"▲", "-")), 2) &lt; 0, ABS(ROUND(VALUE(SUBSTITUTE(連結実質赤字比率に係る赤字・黒字の構成分析!H$36,"▲", "-")), 2)), NA())</f>
        <v>#VALUE!</v>
      </c>
      <c r="G34" s="153" t="e">
        <f>IF(ROUND(VALUE(SUBSTITUTE(連結実質赤字比率に係る赤字・黒字の構成分析!H$36,"▲", "-")), 2) &gt;= 0, ABS(ROUND(VALUE(SUBSTITUTE(連結実質赤字比率に係る赤字・黒字の構成分析!H$36,"▲", "-")), 2)), NA())</f>
        <v>#VALUE!</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0.78</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0.94</v>
      </c>
    </row>
    <row r="35" spans="1:16" x14ac:dyDescent="0.2">
      <c r="A35" s="153" t="str">
        <f>IF(連結実質赤字比率に係る赤字・黒字の構成分析!C$35="",NA(),連結実質赤字比率に係る赤字・黒字の構成分析!C$35)</f>
        <v>工業用水道事業</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2.21</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1.18</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1.08</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2.2999999999999998</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1.47</v>
      </c>
    </row>
    <row r="36" spans="1:16" x14ac:dyDescent="0.2">
      <c r="A36" s="153" t="str">
        <f>IF(連結実質赤字比率に係る赤字・黒字の構成分析!C$34="",NA(),連結実質赤字比率に係る赤字・黒字の構成分析!C$34)</f>
        <v>一般会計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1.1499999999999999</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1.1299999999999999</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1.2</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1.25</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2.37</v>
      </c>
    </row>
    <row r="39" spans="1:16" x14ac:dyDescent="0.2">
      <c r="A39" s="122" t="s">
        <v>57</v>
      </c>
    </row>
    <row r="40" spans="1:16" x14ac:dyDescent="0.2">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x14ac:dyDescent="0.2">
      <c r="A41" s="154"/>
      <c r="B41" s="154" t="s">
        <v>58</v>
      </c>
      <c r="C41" s="154"/>
      <c r="D41" s="154" t="s">
        <v>59</v>
      </c>
      <c r="E41" s="154" t="s">
        <v>58</v>
      </c>
      <c r="F41" s="154"/>
      <c r="G41" s="154" t="s">
        <v>59</v>
      </c>
      <c r="H41" s="154" t="s">
        <v>58</v>
      </c>
      <c r="I41" s="154"/>
      <c r="J41" s="154" t="s">
        <v>59</v>
      </c>
      <c r="K41" s="154" t="s">
        <v>58</v>
      </c>
      <c r="L41" s="154"/>
      <c r="M41" s="154" t="s">
        <v>59</v>
      </c>
      <c r="N41" s="154" t="s">
        <v>58</v>
      </c>
      <c r="O41" s="154"/>
      <c r="P41" s="154" t="s">
        <v>59</v>
      </c>
    </row>
    <row r="42" spans="1:16" x14ac:dyDescent="0.2">
      <c r="A42" s="154" t="s">
        <v>60</v>
      </c>
      <c r="B42" s="154"/>
      <c r="C42" s="154"/>
      <c r="D42" s="154">
        <f>'実質公債費比率（分子）の構造'!K$52</f>
        <v>69209</v>
      </c>
      <c r="E42" s="154"/>
      <c r="F42" s="154"/>
      <c r="G42" s="154">
        <f>'実質公債費比率（分子）の構造'!L$52</f>
        <v>70272</v>
      </c>
      <c r="H42" s="154"/>
      <c r="I42" s="154"/>
      <c r="J42" s="154">
        <f>'実質公債費比率（分子）の構造'!M$52</f>
        <v>72928</v>
      </c>
      <c r="K42" s="154"/>
      <c r="L42" s="154"/>
      <c r="M42" s="154">
        <f>'実質公債費比率（分子）の構造'!N$52</f>
        <v>69760</v>
      </c>
      <c r="N42" s="154"/>
      <c r="O42" s="154"/>
      <c r="P42" s="154">
        <f>'実質公債費比率（分子）の構造'!O$52</f>
        <v>68217</v>
      </c>
    </row>
    <row r="43" spans="1:16" x14ac:dyDescent="0.2">
      <c r="A43" s="154" t="s">
        <v>61</v>
      </c>
      <c r="B43" s="154">
        <f>'実質公債費比率（分子）の構造'!K$51</f>
        <v>12</v>
      </c>
      <c r="C43" s="154"/>
      <c r="D43" s="154"/>
      <c r="E43" s="154">
        <f>'実質公債費比率（分子）の構造'!L$51</f>
        <v>11</v>
      </c>
      <c r="F43" s="154"/>
      <c r="G43" s="154"/>
      <c r="H43" s="154">
        <f>'実質公債費比率（分子）の構造'!M$51</f>
        <v>5</v>
      </c>
      <c r="I43" s="154"/>
      <c r="J43" s="154"/>
      <c r="K43" s="154">
        <f>'実質公債費比率（分子）の構造'!N$51</f>
        <v>4</v>
      </c>
      <c r="L43" s="154"/>
      <c r="M43" s="154"/>
      <c r="N43" s="154">
        <f>'実質公債費比率（分子）の構造'!O$51</f>
        <v>3</v>
      </c>
      <c r="O43" s="154"/>
      <c r="P43" s="154"/>
    </row>
    <row r="44" spans="1:16" x14ac:dyDescent="0.2">
      <c r="A44" s="154" t="s">
        <v>62</v>
      </c>
      <c r="B44" s="154">
        <f>'実質公債費比率（分子）の構造'!K$50</f>
        <v>671</v>
      </c>
      <c r="C44" s="154"/>
      <c r="D44" s="154"/>
      <c r="E44" s="154">
        <f>'実質公債費比率（分子）の構造'!L$50</f>
        <v>668</v>
      </c>
      <c r="F44" s="154"/>
      <c r="G44" s="154"/>
      <c r="H44" s="154">
        <f>'実質公債費比率（分子）の構造'!M$50</f>
        <v>687</v>
      </c>
      <c r="I44" s="154"/>
      <c r="J44" s="154"/>
      <c r="K44" s="154">
        <f>'実質公債費比率（分子）の構造'!N$50</f>
        <v>675</v>
      </c>
      <c r="L44" s="154"/>
      <c r="M44" s="154"/>
      <c r="N44" s="154">
        <f>'実質公債費比率（分子）の構造'!O$50</f>
        <v>661</v>
      </c>
      <c r="O44" s="154"/>
      <c r="P44" s="154"/>
    </row>
    <row r="45" spans="1:16" x14ac:dyDescent="0.2">
      <c r="A45" s="154" t="s">
        <v>63</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2">
      <c r="A46" s="154" t="s">
        <v>64</v>
      </c>
      <c r="B46" s="154">
        <f>'実質公債費比率（分子）の構造'!K$48</f>
        <v>310</v>
      </c>
      <c r="C46" s="154"/>
      <c r="D46" s="154"/>
      <c r="E46" s="154">
        <f>'実質公債費比率（分子）の構造'!L$48</f>
        <v>269</v>
      </c>
      <c r="F46" s="154"/>
      <c r="G46" s="154"/>
      <c r="H46" s="154">
        <f>'実質公債費比率（分子）の構造'!M$48</f>
        <v>260</v>
      </c>
      <c r="I46" s="154"/>
      <c r="J46" s="154"/>
      <c r="K46" s="154">
        <f>'実質公債費比率（分子）の構造'!N$48</f>
        <v>255</v>
      </c>
      <c r="L46" s="154"/>
      <c r="M46" s="154"/>
      <c r="N46" s="154">
        <f>'実質公債費比率（分子）の構造'!O$48</f>
        <v>219</v>
      </c>
      <c r="O46" s="154"/>
      <c r="P46" s="154"/>
    </row>
    <row r="47" spans="1:16" x14ac:dyDescent="0.2">
      <c r="A47" s="154" t="s">
        <v>65</v>
      </c>
      <c r="B47" s="154" t="str">
        <f>'実質公債費比率（分子）の構造'!K$47</f>
        <v>-</v>
      </c>
      <c r="C47" s="154"/>
      <c r="D47" s="154"/>
      <c r="E47" s="154" t="str">
        <f>'実質公債費比率（分子）の構造'!L$47</f>
        <v>-</v>
      </c>
      <c r="F47" s="154"/>
      <c r="G47" s="154"/>
      <c r="H47" s="154" t="str">
        <f>'実質公債費比率（分子）の構造'!M$47</f>
        <v>-</v>
      </c>
      <c r="I47" s="154"/>
      <c r="J47" s="154"/>
      <c r="K47" s="154" t="str">
        <f>'実質公債費比率（分子）の構造'!N$47</f>
        <v>-</v>
      </c>
      <c r="L47" s="154"/>
      <c r="M47" s="154"/>
      <c r="N47" s="154" t="str">
        <f>'実質公債費比率（分子）の構造'!O$47</f>
        <v>-</v>
      </c>
      <c r="O47" s="154"/>
      <c r="P47" s="154"/>
    </row>
    <row r="48" spans="1:16" x14ac:dyDescent="0.2">
      <c r="A48" s="154" t="s">
        <v>66</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2">
      <c r="A49" s="154" t="s">
        <v>67</v>
      </c>
      <c r="B49" s="154">
        <f>'実質公債費比率（分子）の構造'!K$45</f>
        <v>116144</v>
      </c>
      <c r="C49" s="154"/>
      <c r="D49" s="154"/>
      <c r="E49" s="154">
        <f>'実質公債費比率（分子）の構造'!L$45</f>
        <v>113277</v>
      </c>
      <c r="F49" s="154"/>
      <c r="G49" s="154"/>
      <c r="H49" s="154">
        <f>'実質公債費比率（分子）の構造'!M$45</f>
        <v>109826</v>
      </c>
      <c r="I49" s="154"/>
      <c r="J49" s="154"/>
      <c r="K49" s="154">
        <f>'実質公債費比率（分子）の構造'!N$45</f>
        <v>96936</v>
      </c>
      <c r="L49" s="154"/>
      <c r="M49" s="154"/>
      <c r="N49" s="154">
        <f>'実質公債費比率（分子）の構造'!O$45</f>
        <v>94096</v>
      </c>
      <c r="O49" s="154"/>
      <c r="P49" s="154"/>
    </row>
    <row r="50" spans="1:16" x14ac:dyDescent="0.2">
      <c r="A50" s="154" t="s">
        <v>68</v>
      </c>
      <c r="B50" s="154" t="e">
        <f>NA()</f>
        <v>#N/A</v>
      </c>
      <c r="C50" s="154">
        <f>IF(ISNUMBER('実質公債費比率（分子）の構造'!K$53),'実質公債費比率（分子）の構造'!K$53,NA())</f>
        <v>47928</v>
      </c>
      <c r="D50" s="154" t="e">
        <f>NA()</f>
        <v>#N/A</v>
      </c>
      <c r="E50" s="154" t="e">
        <f>NA()</f>
        <v>#N/A</v>
      </c>
      <c r="F50" s="154">
        <f>IF(ISNUMBER('実質公債費比率（分子）の構造'!L$53),'実質公債費比率（分子）の構造'!L$53,NA())</f>
        <v>43953</v>
      </c>
      <c r="G50" s="154" t="e">
        <f>NA()</f>
        <v>#N/A</v>
      </c>
      <c r="H50" s="154" t="e">
        <f>NA()</f>
        <v>#N/A</v>
      </c>
      <c r="I50" s="154">
        <f>IF(ISNUMBER('実質公債費比率（分子）の構造'!M$53),'実質公債費比率（分子）の構造'!M$53,NA())</f>
        <v>37850</v>
      </c>
      <c r="J50" s="154" t="e">
        <f>NA()</f>
        <v>#N/A</v>
      </c>
      <c r="K50" s="154" t="e">
        <f>NA()</f>
        <v>#N/A</v>
      </c>
      <c r="L50" s="154">
        <f>IF(ISNUMBER('実質公債費比率（分子）の構造'!N$53),'実質公債費比率（分子）の構造'!N$53,NA())</f>
        <v>28110</v>
      </c>
      <c r="M50" s="154" t="e">
        <f>NA()</f>
        <v>#N/A</v>
      </c>
      <c r="N50" s="154" t="e">
        <f>NA()</f>
        <v>#N/A</v>
      </c>
      <c r="O50" s="154">
        <f>IF(ISNUMBER('実質公債費比率（分子）の構造'!O$53),'実質公債費比率（分子）の構造'!O$53,NA())</f>
        <v>26762</v>
      </c>
      <c r="P50" s="154" t="e">
        <f>NA()</f>
        <v>#N/A</v>
      </c>
    </row>
    <row r="53" spans="1:16" x14ac:dyDescent="0.2">
      <c r="A53" s="122" t="s">
        <v>69</v>
      </c>
    </row>
    <row r="54" spans="1:16" x14ac:dyDescent="0.2">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x14ac:dyDescent="0.2">
      <c r="A55" s="153"/>
      <c r="B55" s="153" t="s">
        <v>70</v>
      </c>
      <c r="C55" s="153"/>
      <c r="D55" s="153" t="s">
        <v>71</v>
      </c>
      <c r="E55" s="153" t="s">
        <v>70</v>
      </c>
      <c r="F55" s="153"/>
      <c r="G55" s="153" t="s">
        <v>71</v>
      </c>
      <c r="H55" s="153" t="s">
        <v>70</v>
      </c>
      <c r="I55" s="153"/>
      <c r="J55" s="153" t="s">
        <v>71</v>
      </c>
      <c r="K55" s="153" t="s">
        <v>70</v>
      </c>
      <c r="L55" s="153"/>
      <c r="M55" s="153" t="s">
        <v>71</v>
      </c>
      <c r="N55" s="153" t="s">
        <v>70</v>
      </c>
      <c r="O55" s="153"/>
      <c r="P55" s="153" t="s">
        <v>71</v>
      </c>
    </row>
    <row r="56" spans="1:16" x14ac:dyDescent="0.2">
      <c r="A56" s="153" t="s">
        <v>40</v>
      </c>
      <c r="B56" s="153"/>
      <c r="C56" s="153"/>
      <c r="D56" s="153">
        <f>'将来負担比率（分子）の構造'!I$52</f>
        <v>768796</v>
      </c>
      <c r="E56" s="153"/>
      <c r="F56" s="153"/>
      <c r="G56" s="153">
        <f>'将来負担比率（分子）の構造'!J$52</f>
        <v>757847</v>
      </c>
      <c r="H56" s="153"/>
      <c r="I56" s="153"/>
      <c r="J56" s="153">
        <f>'将来負担比率（分子）の構造'!K$52</f>
        <v>741813</v>
      </c>
      <c r="K56" s="153"/>
      <c r="L56" s="153"/>
      <c r="M56" s="153">
        <f>'将来負担比率（分子）の構造'!L$52</f>
        <v>725151</v>
      </c>
      <c r="N56" s="153"/>
      <c r="O56" s="153"/>
      <c r="P56" s="153">
        <f>'将来負担比率（分子）の構造'!M$52</f>
        <v>707502</v>
      </c>
    </row>
    <row r="57" spans="1:16" x14ac:dyDescent="0.2">
      <c r="A57" s="153" t="s">
        <v>39</v>
      </c>
      <c r="B57" s="153"/>
      <c r="C57" s="153"/>
      <c r="D57" s="153">
        <f>'将来負担比率（分子）の構造'!I$51</f>
        <v>39307</v>
      </c>
      <c r="E57" s="153"/>
      <c r="F57" s="153"/>
      <c r="G57" s="153">
        <f>'将来負担比率（分子）の構造'!J$51</f>
        <v>37686</v>
      </c>
      <c r="H57" s="153"/>
      <c r="I57" s="153"/>
      <c r="J57" s="153">
        <f>'将来負担比率（分子）の構造'!K$51</f>
        <v>33038</v>
      </c>
      <c r="K57" s="153"/>
      <c r="L57" s="153"/>
      <c r="M57" s="153">
        <f>'将来負担比率（分子）の構造'!L$51</f>
        <v>31917</v>
      </c>
      <c r="N57" s="153"/>
      <c r="O57" s="153"/>
      <c r="P57" s="153">
        <f>'将来負担比率（分子）の構造'!M$51</f>
        <v>30357</v>
      </c>
    </row>
    <row r="58" spans="1:16" x14ac:dyDescent="0.2">
      <c r="A58" s="153" t="s">
        <v>38</v>
      </c>
      <c r="B58" s="153"/>
      <c r="C58" s="153"/>
      <c r="D58" s="153">
        <f>'将来負担比率（分子）の構造'!I$50</f>
        <v>22669</v>
      </c>
      <c r="E58" s="153"/>
      <c r="F58" s="153"/>
      <c r="G58" s="153">
        <f>'将来負担比率（分子）の構造'!J$50</f>
        <v>21486</v>
      </c>
      <c r="H58" s="153"/>
      <c r="I58" s="153"/>
      <c r="J58" s="153">
        <f>'将来負担比率（分子）の構造'!K$50</f>
        <v>14705</v>
      </c>
      <c r="K58" s="153"/>
      <c r="L58" s="153"/>
      <c r="M58" s="153">
        <f>'将来負担比率（分子）の構造'!L$50</f>
        <v>16234</v>
      </c>
      <c r="N58" s="153"/>
      <c r="O58" s="153"/>
      <c r="P58" s="153">
        <f>'将来負担比率（分子）の構造'!M$50</f>
        <v>17258</v>
      </c>
    </row>
    <row r="59" spans="1:16" x14ac:dyDescent="0.2">
      <c r="A59" s="153" t="s">
        <v>36</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35</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33</v>
      </c>
      <c r="B61" s="153">
        <f>'将来負担比率（分子）の構造'!I$46</f>
        <v>1794</v>
      </c>
      <c r="C61" s="153"/>
      <c r="D61" s="153"/>
      <c r="E61" s="153">
        <f>'将来負担比率（分子）の構造'!J$46</f>
        <v>1889</v>
      </c>
      <c r="F61" s="153"/>
      <c r="G61" s="153"/>
      <c r="H61" s="153">
        <f>'将来負担比率（分子）の構造'!K$46</f>
        <v>1629</v>
      </c>
      <c r="I61" s="153"/>
      <c r="J61" s="153"/>
      <c r="K61" s="153">
        <f>'将来負担比率（分子）の構造'!L$46</f>
        <v>1952</v>
      </c>
      <c r="L61" s="153"/>
      <c r="M61" s="153"/>
      <c r="N61" s="153">
        <f>'将来負担比率（分子）の構造'!M$46</f>
        <v>1899</v>
      </c>
      <c r="O61" s="153"/>
      <c r="P61" s="153"/>
    </row>
    <row r="62" spans="1:16" x14ac:dyDescent="0.2">
      <c r="A62" s="153" t="s">
        <v>32</v>
      </c>
      <c r="B62" s="153">
        <f>'将来負担比率（分子）の構造'!I$45</f>
        <v>183830</v>
      </c>
      <c r="C62" s="153"/>
      <c r="D62" s="153"/>
      <c r="E62" s="153">
        <f>'将来負担比率（分子）の構造'!J$45</f>
        <v>178614</v>
      </c>
      <c r="F62" s="153"/>
      <c r="G62" s="153"/>
      <c r="H62" s="153">
        <f>'将来負担比率（分子）の構造'!K$45</f>
        <v>167983</v>
      </c>
      <c r="I62" s="153"/>
      <c r="J62" s="153"/>
      <c r="K62" s="153">
        <f>'将来負担比率（分子）の構造'!L$45</f>
        <v>160818</v>
      </c>
      <c r="L62" s="153"/>
      <c r="M62" s="153"/>
      <c r="N62" s="153">
        <f>'将来負担比率（分子）の構造'!M$45</f>
        <v>151754</v>
      </c>
      <c r="O62" s="153"/>
      <c r="P62" s="153"/>
    </row>
    <row r="63" spans="1:16" x14ac:dyDescent="0.2">
      <c r="A63" s="153" t="s">
        <v>31</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2">
      <c r="A64" s="153" t="s">
        <v>30</v>
      </c>
      <c r="B64" s="153">
        <f>'将来負担比率（分子）の構造'!I$43</f>
        <v>2653</v>
      </c>
      <c r="C64" s="153"/>
      <c r="D64" s="153"/>
      <c r="E64" s="153">
        <f>'将来負担比率（分子）の構造'!J$43</f>
        <v>2375</v>
      </c>
      <c r="F64" s="153"/>
      <c r="G64" s="153"/>
      <c r="H64" s="153">
        <f>'将来負担比率（分子）の構造'!K$43</f>
        <v>2130</v>
      </c>
      <c r="I64" s="153"/>
      <c r="J64" s="153"/>
      <c r="K64" s="153">
        <f>'将来負担比率（分子）の構造'!L$43</f>
        <v>1833</v>
      </c>
      <c r="L64" s="153"/>
      <c r="M64" s="153"/>
      <c r="N64" s="153">
        <f>'将来負担比率（分子）の構造'!M$43</f>
        <v>1647</v>
      </c>
      <c r="O64" s="153"/>
      <c r="P64" s="153"/>
    </row>
    <row r="65" spans="1:16" x14ac:dyDescent="0.2">
      <c r="A65" s="153" t="s">
        <v>29</v>
      </c>
      <c r="B65" s="153">
        <f>'将来負担比率（分子）の構造'!I$42</f>
        <v>4564</v>
      </c>
      <c r="C65" s="153"/>
      <c r="D65" s="153"/>
      <c r="E65" s="153">
        <f>'将来負担比率（分子）の構造'!J$42</f>
        <v>3811</v>
      </c>
      <c r="F65" s="153"/>
      <c r="G65" s="153"/>
      <c r="H65" s="153">
        <f>'将来負担比率（分子）の構造'!K$42</f>
        <v>3060</v>
      </c>
      <c r="I65" s="153"/>
      <c r="J65" s="153"/>
      <c r="K65" s="153">
        <f>'将来負担比率（分子）の構造'!L$42</f>
        <v>2307</v>
      </c>
      <c r="L65" s="153"/>
      <c r="M65" s="153"/>
      <c r="N65" s="153">
        <f>'将来負担比率（分子）の構造'!M$42</f>
        <v>1572</v>
      </c>
      <c r="O65" s="153"/>
      <c r="P65" s="153"/>
    </row>
    <row r="66" spans="1:16" x14ac:dyDescent="0.2">
      <c r="A66" s="153" t="s">
        <v>28</v>
      </c>
      <c r="B66" s="153">
        <f>'将来負担比率（分子）の構造'!I$41</f>
        <v>1286764</v>
      </c>
      <c r="C66" s="153"/>
      <c r="D66" s="153"/>
      <c r="E66" s="153">
        <f>'将来負担比率（分子）の構造'!J$41</f>
        <v>1273657</v>
      </c>
      <c r="F66" s="153"/>
      <c r="G66" s="153"/>
      <c r="H66" s="153">
        <f>'将来負担比率（分子）の構造'!K$41</f>
        <v>1252659</v>
      </c>
      <c r="I66" s="153"/>
      <c r="J66" s="153"/>
      <c r="K66" s="153">
        <f>'将来負担比率（分子）の構造'!L$41</f>
        <v>1239361</v>
      </c>
      <c r="L66" s="153"/>
      <c r="M66" s="153"/>
      <c r="N66" s="153">
        <f>'将来負担比率（分子）の構造'!M$41</f>
        <v>1232487</v>
      </c>
      <c r="O66" s="153"/>
      <c r="P66" s="153"/>
    </row>
    <row r="67" spans="1:16" x14ac:dyDescent="0.2">
      <c r="A67" s="153" t="s">
        <v>72</v>
      </c>
      <c r="B67" s="153" t="e">
        <f>NA()</f>
        <v>#N/A</v>
      </c>
      <c r="C67" s="153">
        <f>IF(ISNUMBER('将来負担比率（分子）の構造'!I$53), IF('将来負担比率（分子）の構造'!I$53 &lt; 0, 0, '将来負担比率（分子）の構造'!I$53), NA())</f>
        <v>648833</v>
      </c>
      <c r="D67" s="153" t="e">
        <f>NA()</f>
        <v>#N/A</v>
      </c>
      <c r="E67" s="153" t="e">
        <f>NA()</f>
        <v>#N/A</v>
      </c>
      <c r="F67" s="153">
        <f>IF(ISNUMBER('将来負担比率（分子）の構造'!J$53), IF('将来負担比率（分子）の構造'!J$53 &lt; 0, 0, '将来負担比率（分子）の構造'!J$53), NA())</f>
        <v>643327</v>
      </c>
      <c r="G67" s="153" t="e">
        <f>NA()</f>
        <v>#N/A</v>
      </c>
      <c r="H67" s="153" t="e">
        <f>NA()</f>
        <v>#N/A</v>
      </c>
      <c r="I67" s="153">
        <f>IF(ISNUMBER('将来負担比率（分子）の構造'!K$53), IF('将来負担比率（分子）の構造'!K$53 &lt; 0, 0, '将来負担比率（分子）の構造'!K$53), NA())</f>
        <v>637904</v>
      </c>
      <c r="J67" s="153" t="e">
        <f>NA()</f>
        <v>#N/A</v>
      </c>
      <c r="K67" s="153" t="e">
        <f>NA()</f>
        <v>#N/A</v>
      </c>
      <c r="L67" s="153">
        <f>IF(ISNUMBER('将来負担比率（分子）の構造'!L$53), IF('将来負担比率（分子）の構造'!L$53 &lt; 0, 0, '将来負担比率（分子）の構造'!L$53), NA())</f>
        <v>632969</v>
      </c>
      <c r="M67" s="153" t="e">
        <f>NA()</f>
        <v>#N/A</v>
      </c>
      <c r="N67" s="153" t="e">
        <f>NA()</f>
        <v>#N/A</v>
      </c>
      <c r="O67" s="153">
        <f>IF(ISNUMBER('将来負担比率（分子）の構造'!M$53), IF('将来負担比率（分子）の構造'!M$53 &lt; 0, 0, '将来負担比率（分子）の構造'!M$53), NA())</f>
        <v>634244</v>
      </c>
      <c r="P67" s="153" t="e">
        <f>NA()</f>
        <v>#N/A</v>
      </c>
    </row>
    <row r="70" spans="1:16" x14ac:dyDescent="0.2">
      <c r="A70" s="155" t="s">
        <v>73</v>
      </c>
      <c r="B70" s="155"/>
      <c r="C70" s="155"/>
      <c r="D70" s="155"/>
      <c r="E70" s="155"/>
      <c r="F70" s="155"/>
    </row>
    <row r="71" spans="1:16" x14ac:dyDescent="0.2">
      <c r="A71" s="156"/>
      <c r="B71" s="156" t="str">
        <f>基金残高に係る経年分析!F54</f>
        <v>H29</v>
      </c>
      <c r="C71" s="156" t="str">
        <f>基金残高に係る経年分析!G54</f>
        <v>H30</v>
      </c>
      <c r="D71" s="156" t="str">
        <f>基金残高に係る経年分析!H54</f>
        <v>R01</v>
      </c>
    </row>
    <row r="72" spans="1:16" x14ac:dyDescent="0.2">
      <c r="A72" s="156" t="s">
        <v>74</v>
      </c>
      <c r="B72" s="157">
        <f>基金残高に係る経年分析!F55</f>
        <v>3564</v>
      </c>
      <c r="C72" s="157">
        <f>基金残高に係る経年分析!G55</f>
        <v>5831</v>
      </c>
      <c r="D72" s="157">
        <f>基金残高に係る経年分析!H55</f>
        <v>8170</v>
      </c>
    </row>
    <row r="73" spans="1:16" x14ac:dyDescent="0.2">
      <c r="A73" s="156" t="s">
        <v>75</v>
      </c>
      <c r="B73" s="157">
        <f>基金残高に係る経年分析!F56</f>
        <v>7271</v>
      </c>
      <c r="C73" s="157">
        <f>基金残高に係る経年分析!G56</f>
        <v>6672</v>
      </c>
      <c r="D73" s="157">
        <f>基金残高に係る経年分析!H56</f>
        <v>5273</v>
      </c>
    </row>
    <row r="74" spans="1:16" x14ac:dyDescent="0.2">
      <c r="A74" s="156" t="s">
        <v>76</v>
      </c>
      <c r="B74" s="157">
        <f>基金残高に係る経年分析!F57</f>
        <v>14772</v>
      </c>
      <c r="C74" s="157">
        <f>基金残高に係る経年分析!G57</f>
        <v>15946</v>
      </c>
      <c r="D74" s="157">
        <f>基金残高に係る経年分析!H57</f>
        <v>16820</v>
      </c>
    </row>
  </sheetData>
  <sheetProtection algorithmName="SHA-512" hashValue="uegST3r+u4pd9xKKCd1E81zmvB7nJmVHGbXKAB8obGAdYK1d6+/CBpFoPhXFwAOXjydUQ8T2gaItp57zhWTElw==" saltValue="RWx2IHNJ0/zRnhZDwHT/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Normal="100" workbookViewId="0">
      <selection activeCell="B115" sqref="B115"/>
    </sheetView>
  </sheetViews>
  <sheetFormatPr defaultColWidth="0" defaultRowHeight="0" customHeight="1" zeroHeight="1" x14ac:dyDescent="0.2"/>
  <cols>
    <col min="1" max="1" width="1.6328125" style="209" customWidth="1"/>
    <col min="2" max="17" width="1.7265625" style="209" customWidth="1"/>
    <col min="18" max="138" width="1.6328125" style="209" customWidth="1"/>
    <col min="139" max="16384" width="0" style="209" hidden="1"/>
  </cols>
  <sheetData>
    <row r="1" spans="2:138"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700" t="s">
        <v>190</v>
      </c>
      <c r="DD1" s="701"/>
      <c r="DE1" s="701"/>
      <c r="DF1" s="701"/>
      <c r="DG1" s="701"/>
      <c r="DH1" s="701"/>
      <c r="DI1" s="702"/>
      <c r="DK1" s="700" t="s">
        <v>191</v>
      </c>
      <c r="DL1" s="701"/>
      <c r="DM1" s="701"/>
      <c r="DN1" s="701"/>
      <c r="DO1" s="701"/>
      <c r="DP1" s="701"/>
      <c r="DQ1" s="701"/>
      <c r="DR1" s="701"/>
      <c r="DS1" s="701"/>
      <c r="DT1" s="701"/>
      <c r="DU1" s="701"/>
      <c r="DV1" s="701"/>
      <c r="DW1" s="701"/>
      <c r="DX1" s="702"/>
      <c r="DY1" s="208"/>
      <c r="DZ1" s="208"/>
      <c r="EA1" s="208"/>
      <c r="EB1" s="208"/>
      <c r="EC1" s="208"/>
      <c r="ED1" s="208"/>
      <c r="EE1" s="208"/>
      <c r="EF1" s="208"/>
      <c r="EG1" s="208"/>
      <c r="EH1" s="208"/>
    </row>
    <row r="2" spans="2:138" ht="22.5" customHeight="1" x14ac:dyDescent="0.2">
      <c r="B2" s="210" t="s">
        <v>192</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2">
      <c r="B3" s="673" t="s">
        <v>193</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194</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5"/>
      <c r="BY3" s="673" t="s">
        <v>195</v>
      </c>
      <c r="BZ3" s="674"/>
      <c r="CA3" s="674"/>
      <c r="CB3" s="674"/>
      <c r="CC3" s="674"/>
      <c r="CD3" s="674"/>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5"/>
    </row>
    <row r="4" spans="2:138" ht="11.25" customHeight="1" x14ac:dyDescent="0.2">
      <c r="B4" s="673" t="s">
        <v>1</v>
      </c>
      <c r="C4" s="674"/>
      <c r="D4" s="674"/>
      <c r="E4" s="674"/>
      <c r="F4" s="674"/>
      <c r="G4" s="674"/>
      <c r="H4" s="674"/>
      <c r="I4" s="674"/>
      <c r="J4" s="674"/>
      <c r="K4" s="674"/>
      <c r="L4" s="674"/>
      <c r="M4" s="674"/>
      <c r="N4" s="674"/>
      <c r="O4" s="674"/>
      <c r="P4" s="674"/>
      <c r="Q4" s="675"/>
      <c r="R4" s="673" t="s">
        <v>196</v>
      </c>
      <c r="S4" s="674"/>
      <c r="T4" s="674"/>
      <c r="U4" s="674"/>
      <c r="V4" s="674"/>
      <c r="W4" s="674"/>
      <c r="X4" s="674"/>
      <c r="Y4" s="675"/>
      <c r="Z4" s="673" t="s">
        <v>197</v>
      </c>
      <c r="AA4" s="674"/>
      <c r="AB4" s="674"/>
      <c r="AC4" s="675"/>
      <c r="AD4" s="673" t="s">
        <v>198</v>
      </c>
      <c r="AE4" s="674"/>
      <c r="AF4" s="674"/>
      <c r="AG4" s="674"/>
      <c r="AH4" s="674"/>
      <c r="AI4" s="674"/>
      <c r="AJ4" s="674"/>
      <c r="AK4" s="675"/>
      <c r="AL4" s="673" t="s">
        <v>197</v>
      </c>
      <c r="AM4" s="674"/>
      <c r="AN4" s="674"/>
      <c r="AO4" s="675"/>
      <c r="AP4" s="703" t="s">
        <v>199</v>
      </c>
      <c r="AQ4" s="703"/>
      <c r="AR4" s="703"/>
      <c r="AS4" s="703"/>
      <c r="AT4" s="703"/>
      <c r="AU4" s="703"/>
      <c r="AV4" s="703"/>
      <c r="AW4" s="703"/>
      <c r="AX4" s="703"/>
      <c r="AY4" s="703"/>
      <c r="AZ4" s="703"/>
      <c r="BA4" s="703"/>
      <c r="BB4" s="703"/>
      <c r="BC4" s="703"/>
      <c r="BD4" s="703" t="s">
        <v>200</v>
      </c>
      <c r="BE4" s="703"/>
      <c r="BF4" s="703"/>
      <c r="BG4" s="703"/>
      <c r="BH4" s="703"/>
      <c r="BI4" s="703"/>
      <c r="BJ4" s="703"/>
      <c r="BK4" s="703"/>
      <c r="BL4" s="703" t="s">
        <v>197</v>
      </c>
      <c r="BM4" s="703"/>
      <c r="BN4" s="703"/>
      <c r="BO4" s="703"/>
      <c r="BP4" s="703" t="s">
        <v>201</v>
      </c>
      <c r="BQ4" s="703"/>
      <c r="BR4" s="703"/>
      <c r="BS4" s="703"/>
      <c r="BT4" s="703"/>
      <c r="BU4" s="703"/>
      <c r="BV4" s="703"/>
      <c r="BW4" s="703"/>
      <c r="BY4" s="673" t="s">
        <v>202</v>
      </c>
      <c r="BZ4" s="674"/>
      <c r="CA4" s="674"/>
      <c r="CB4" s="674"/>
      <c r="CC4" s="674"/>
      <c r="CD4" s="674"/>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5"/>
    </row>
    <row r="5" spans="2:138" s="213" customFormat="1" ht="11.25" customHeight="1" x14ac:dyDescent="0.2">
      <c r="B5" s="665" t="s">
        <v>203</v>
      </c>
      <c r="C5" s="666"/>
      <c r="D5" s="666"/>
      <c r="E5" s="666"/>
      <c r="F5" s="666"/>
      <c r="G5" s="666"/>
      <c r="H5" s="666"/>
      <c r="I5" s="666"/>
      <c r="J5" s="666"/>
      <c r="K5" s="666"/>
      <c r="L5" s="666"/>
      <c r="M5" s="666"/>
      <c r="N5" s="666"/>
      <c r="O5" s="666"/>
      <c r="P5" s="666"/>
      <c r="Q5" s="667"/>
      <c r="R5" s="686">
        <v>181517681</v>
      </c>
      <c r="S5" s="687"/>
      <c r="T5" s="687"/>
      <c r="U5" s="687"/>
      <c r="V5" s="687"/>
      <c r="W5" s="687"/>
      <c r="X5" s="687"/>
      <c r="Y5" s="688"/>
      <c r="Z5" s="698">
        <v>28.8</v>
      </c>
      <c r="AA5" s="698"/>
      <c r="AB5" s="698"/>
      <c r="AC5" s="698"/>
      <c r="AD5" s="699">
        <v>153196102</v>
      </c>
      <c r="AE5" s="699"/>
      <c r="AF5" s="699"/>
      <c r="AG5" s="699"/>
      <c r="AH5" s="699"/>
      <c r="AI5" s="699"/>
      <c r="AJ5" s="699"/>
      <c r="AK5" s="699"/>
      <c r="AL5" s="683">
        <v>43.6</v>
      </c>
      <c r="AM5" s="684"/>
      <c r="AN5" s="684"/>
      <c r="AO5" s="685"/>
      <c r="AP5" s="665" t="s">
        <v>204</v>
      </c>
      <c r="AQ5" s="666"/>
      <c r="AR5" s="666"/>
      <c r="AS5" s="666"/>
      <c r="AT5" s="666"/>
      <c r="AU5" s="666"/>
      <c r="AV5" s="666"/>
      <c r="AW5" s="666"/>
      <c r="AX5" s="666"/>
      <c r="AY5" s="666"/>
      <c r="AZ5" s="666"/>
      <c r="BA5" s="666"/>
      <c r="BB5" s="666"/>
      <c r="BC5" s="667"/>
      <c r="BD5" s="612">
        <v>181284200</v>
      </c>
      <c r="BE5" s="613"/>
      <c r="BF5" s="613"/>
      <c r="BG5" s="613"/>
      <c r="BH5" s="613"/>
      <c r="BI5" s="613"/>
      <c r="BJ5" s="613"/>
      <c r="BK5" s="614"/>
      <c r="BL5" s="676">
        <v>99.9</v>
      </c>
      <c r="BM5" s="676"/>
      <c r="BN5" s="676"/>
      <c r="BO5" s="676"/>
      <c r="BP5" s="671">
        <v>1297815</v>
      </c>
      <c r="BQ5" s="671"/>
      <c r="BR5" s="671"/>
      <c r="BS5" s="671"/>
      <c r="BT5" s="671"/>
      <c r="BU5" s="671"/>
      <c r="BV5" s="671"/>
      <c r="BW5" s="672"/>
      <c r="BY5" s="673" t="s">
        <v>199</v>
      </c>
      <c r="BZ5" s="674"/>
      <c r="CA5" s="674"/>
      <c r="CB5" s="674"/>
      <c r="CC5" s="674"/>
      <c r="CD5" s="674"/>
      <c r="CE5" s="674"/>
      <c r="CF5" s="674"/>
      <c r="CG5" s="674"/>
      <c r="CH5" s="674"/>
      <c r="CI5" s="674"/>
      <c r="CJ5" s="674"/>
      <c r="CK5" s="674"/>
      <c r="CL5" s="675"/>
      <c r="CM5" s="673" t="s">
        <v>205</v>
      </c>
      <c r="CN5" s="674"/>
      <c r="CO5" s="674"/>
      <c r="CP5" s="674"/>
      <c r="CQ5" s="674"/>
      <c r="CR5" s="674"/>
      <c r="CS5" s="674"/>
      <c r="CT5" s="675"/>
      <c r="CU5" s="673" t="s">
        <v>197</v>
      </c>
      <c r="CV5" s="674"/>
      <c r="CW5" s="674"/>
      <c r="CX5" s="675"/>
      <c r="CY5" s="673" t="s">
        <v>206</v>
      </c>
      <c r="CZ5" s="674"/>
      <c r="DA5" s="674"/>
      <c r="DB5" s="674"/>
      <c r="DC5" s="674"/>
      <c r="DD5" s="674"/>
      <c r="DE5" s="674"/>
      <c r="DF5" s="674"/>
      <c r="DG5" s="674"/>
      <c r="DH5" s="674"/>
      <c r="DI5" s="674"/>
      <c r="DJ5" s="674"/>
      <c r="DK5" s="675"/>
      <c r="DL5" s="673" t="s">
        <v>207</v>
      </c>
      <c r="DM5" s="674"/>
      <c r="DN5" s="674"/>
      <c r="DO5" s="674"/>
      <c r="DP5" s="674"/>
      <c r="DQ5" s="674"/>
      <c r="DR5" s="674"/>
      <c r="DS5" s="674"/>
      <c r="DT5" s="674"/>
      <c r="DU5" s="674"/>
      <c r="DV5" s="674"/>
      <c r="DW5" s="674"/>
      <c r="DX5" s="675"/>
    </row>
    <row r="6" spans="2:138" ht="11.25" customHeight="1" x14ac:dyDescent="0.2">
      <c r="B6" s="609" t="s">
        <v>208</v>
      </c>
      <c r="C6" s="610"/>
      <c r="D6" s="610"/>
      <c r="E6" s="610"/>
      <c r="F6" s="610"/>
      <c r="G6" s="610"/>
      <c r="H6" s="610"/>
      <c r="I6" s="610"/>
      <c r="J6" s="610"/>
      <c r="K6" s="610"/>
      <c r="L6" s="610"/>
      <c r="M6" s="610"/>
      <c r="N6" s="610"/>
      <c r="O6" s="610"/>
      <c r="P6" s="610"/>
      <c r="Q6" s="611"/>
      <c r="R6" s="612">
        <v>24796028</v>
      </c>
      <c r="S6" s="613"/>
      <c r="T6" s="613"/>
      <c r="U6" s="613"/>
      <c r="V6" s="613"/>
      <c r="W6" s="613"/>
      <c r="X6" s="613"/>
      <c r="Y6" s="614"/>
      <c r="Z6" s="676">
        <v>3.9</v>
      </c>
      <c r="AA6" s="676"/>
      <c r="AB6" s="676"/>
      <c r="AC6" s="676"/>
      <c r="AD6" s="671">
        <v>24796028</v>
      </c>
      <c r="AE6" s="671"/>
      <c r="AF6" s="671"/>
      <c r="AG6" s="671"/>
      <c r="AH6" s="671"/>
      <c r="AI6" s="671"/>
      <c r="AJ6" s="671"/>
      <c r="AK6" s="671"/>
      <c r="AL6" s="615">
        <v>7.1</v>
      </c>
      <c r="AM6" s="677"/>
      <c r="AN6" s="677"/>
      <c r="AO6" s="678"/>
      <c r="AP6" s="609" t="s">
        <v>209</v>
      </c>
      <c r="AQ6" s="610"/>
      <c r="AR6" s="610"/>
      <c r="AS6" s="610"/>
      <c r="AT6" s="610"/>
      <c r="AU6" s="610"/>
      <c r="AV6" s="610"/>
      <c r="AW6" s="610"/>
      <c r="AX6" s="610"/>
      <c r="AY6" s="610"/>
      <c r="AZ6" s="610"/>
      <c r="BA6" s="610"/>
      <c r="BB6" s="610"/>
      <c r="BC6" s="611"/>
      <c r="BD6" s="612">
        <v>181284200</v>
      </c>
      <c r="BE6" s="613"/>
      <c r="BF6" s="613"/>
      <c r="BG6" s="613"/>
      <c r="BH6" s="613"/>
      <c r="BI6" s="613"/>
      <c r="BJ6" s="613"/>
      <c r="BK6" s="614"/>
      <c r="BL6" s="676">
        <v>99.9</v>
      </c>
      <c r="BM6" s="676"/>
      <c r="BN6" s="676"/>
      <c r="BO6" s="676"/>
      <c r="BP6" s="671">
        <v>1297815</v>
      </c>
      <c r="BQ6" s="671"/>
      <c r="BR6" s="671"/>
      <c r="BS6" s="671"/>
      <c r="BT6" s="671"/>
      <c r="BU6" s="671"/>
      <c r="BV6" s="671"/>
      <c r="BW6" s="672"/>
      <c r="BY6" s="665" t="s">
        <v>210</v>
      </c>
      <c r="BZ6" s="666"/>
      <c r="CA6" s="666"/>
      <c r="CB6" s="666"/>
      <c r="CC6" s="666"/>
      <c r="CD6" s="666"/>
      <c r="CE6" s="666"/>
      <c r="CF6" s="666"/>
      <c r="CG6" s="666"/>
      <c r="CH6" s="666"/>
      <c r="CI6" s="666"/>
      <c r="CJ6" s="666"/>
      <c r="CK6" s="666"/>
      <c r="CL6" s="667"/>
      <c r="CM6" s="612">
        <v>1419311</v>
      </c>
      <c r="CN6" s="613"/>
      <c r="CO6" s="613"/>
      <c r="CP6" s="613"/>
      <c r="CQ6" s="613"/>
      <c r="CR6" s="613"/>
      <c r="CS6" s="613"/>
      <c r="CT6" s="614"/>
      <c r="CU6" s="676">
        <v>0.2</v>
      </c>
      <c r="CV6" s="676"/>
      <c r="CW6" s="676"/>
      <c r="CX6" s="676"/>
      <c r="CY6" s="618">
        <v>11901</v>
      </c>
      <c r="CZ6" s="613"/>
      <c r="DA6" s="613"/>
      <c r="DB6" s="613"/>
      <c r="DC6" s="613"/>
      <c r="DD6" s="613"/>
      <c r="DE6" s="613"/>
      <c r="DF6" s="613"/>
      <c r="DG6" s="613"/>
      <c r="DH6" s="613"/>
      <c r="DI6" s="613"/>
      <c r="DJ6" s="613"/>
      <c r="DK6" s="614"/>
      <c r="DL6" s="618">
        <v>1389791</v>
      </c>
      <c r="DM6" s="613"/>
      <c r="DN6" s="613"/>
      <c r="DO6" s="613"/>
      <c r="DP6" s="613"/>
      <c r="DQ6" s="613"/>
      <c r="DR6" s="613"/>
      <c r="DS6" s="613"/>
      <c r="DT6" s="613"/>
      <c r="DU6" s="613"/>
      <c r="DV6" s="613"/>
      <c r="DW6" s="613"/>
      <c r="DX6" s="696"/>
    </row>
    <row r="7" spans="2:138" ht="11.25" customHeight="1" x14ac:dyDescent="0.2">
      <c r="B7" s="609" t="s">
        <v>211</v>
      </c>
      <c r="C7" s="610"/>
      <c r="D7" s="610"/>
      <c r="E7" s="610"/>
      <c r="F7" s="610"/>
      <c r="G7" s="610"/>
      <c r="H7" s="610"/>
      <c r="I7" s="610"/>
      <c r="J7" s="610"/>
      <c r="K7" s="610"/>
      <c r="L7" s="610"/>
      <c r="M7" s="610"/>
      <c r="N7" s="610"/>
      <c r="O7" s="610"/>
      <c r="P7" s="610"/>
      <c r="Q7" s="611"/>
      <c r="R7" s="612">
        <v>2545344</v>
      </c>
      <c r="S7" s="613"/>
      <c r="T7" s="613"/>
      <c r="U7" s="613"/>
      <c r="V7" s="613"/>
      <c r="W7" s="613"/>
      <c r="X7" s="613"/>
      <c r="Y7" s="614"/>
      <c r="Z7" s="676">
        <v>0.4</v>
      </c>
      <c r="AA7" s="676"/>
      <c r="AB7" s="676"/>
      <c r="AC7" s="676"/>
      <c r="AD7" s="671">
        <v>2545344</v>
      </c>
      <c r="AE7" s="671"/>
      <c r="AF7" s="671"/>
      <c r="AG7" s="671"/>
      <c r="AH7" s="671"/>
      <c r="AI7" s="671"/>
      <c r="AJ7" s="671"/>
      <c r="AK7" s="671"/>
      <c r="AL7" s="615">
        <v>0.7</v>
      </c>
      <c r="AM7" s="677"/>
      <c r="AN7" s="677"/>
      <c r="AO7" s="678"/>
      <c r="AP7" s="609" t="s">
        <v>212</v>
      </c>
      <c r="AQ7" s="610"/>
      <c r="AR7" s="610"/>
      <c r="AS7" s="610"/>
      <c r="AT7" s="610"/>
      <c r="AU7" s="610"/>
      <c r="AV7" s="610"/>
      <c r="AW7" s="610"/>
      <c r="AX7" s="610"/>
      <c r="AY7" s="610"/>
      <c r="AZ7" s="610"/>
      <c r="BA7" s="610"/>
      <c r="BB7" s="610"/>
      <c r="BC7" s="611"/>
      <c r="BD7" s="612">
        <v>53204189</v>
      </c>
      <c r="BE7" s="613"/>
      <c r="BF7" s="613"/>
      <c r="BG7" s="613"/>
      <c r="BH7" s="613"/>
      <c r="BI7" s="613"/>
      <c r="BJ7" s="613"/>
      <c r="BK7" s="614"/>
      <c r="BL7" s="676">
        <v>29.3</v>
      </c>
      <c r="BM7" s="676"/>
      <c r="BN7" s="676"/>
      <c r="BO7" s="676"/>
      <c r="BP7" s="671">
        <v>1297815</v>
      </c>
      <c r="BQ7" s="671"/>
      <c r="BR7" s="671"/>
      <c r="BS7" s="671"/>
      <c r="BT7" s="671"/>
      <c r="BU7" s="671"/>
      <c r="BV7" s="671"/>
      <c r="BW7" s="672"/>
      <c r="BY7" s="609" t="s">
        <v>213</v>
      </c>
      <c r="BZ7" s="610"/>
      <c r="CA7" s="610"/>
      <c r="CB7" s="610"/>
      <c r="CC7" s="610"/>
      <c r="CD7" s="610"/>
      <c r="CE7" s="610"/>
      <c r="CF7" s="610"/>
      <c r="CG7" s="610"/>
      <c r="CH7" s="610"/>
      <c r="CI7" s="610"/>
      <c r="CJ7" s="610"/>
      <c r="CK7" s="610"/>
      <c r="CL7" s="611"/>
      <c r="CM7" s="612">
        <v>32453473</v>
      </c>
      <c r="CN7" s="613"/>
      <c r="CO7" s="613"/>
      <c r="CP7" s="613"/>
      <c r="CQ7" s="613"/>
      <c r="CR7" s="613"/>
      <c r="CS7" s="613"/>
      <c r="CT7" s="614"/>
      <c r="CU7" s="676">
        <v>5.3</v>
      </c>
      <c r="CV7" s="676"/>
      <c r="CW7" s="676"/>
      <c r="CX7" s="676"/>
      <c r="CY7" s="618">
        <v>3102583</v>
      </c>
      <c r="CZ7" s="613"/>
      <c r="DA7" s="613"/>
      <c r="DB7" s="613"/>
      <c r="DC7" s="613"/>
      <c r="DD7" s="613"/>
      <c r="DE7" s="613"/>
      <c r="DF7" s="613"/>
      <c r="DG7" s="613"/>
      <c r="DH7" s="613"/>
      <c r="DI7" s="613"/>
      <c r="DJ7" s="613"/>
      <c r="DK7" s="614"/>
      <c r="DL7" s="618">
        <v>28383991</v>
      </c>
      <c r="DM7" s="613"/>
      <c r="DN7" s="613"/>
      <c r="DO7" s="613"/>
      <c r="DP7" s="613"/>
      <c r="DQ7" s="613"/>
      <c r="DR7" s="613"/>
      <c r="DS7" s="613"/>
      <c r="DT7" s="613"/>
      <c r="DU7" s="613"/>
      <c r="DV7" s="613"/>
      <c r="DW7" s="613"/>
      <c r="DX7" s="696"/>
    </row>
    <row r="8" spans="2:138" ht="11.25" customHeight="1" x14ac:dyDescent="0.2">
      <c r="B8" s="609" t="s">
        <v>214</v>
      </c>
      <c r="C8" s="610"/>
      <c r="D8" s="610"/>
      <c r="E8" s="610"/>
      <c r="F8" s="610"/>
      <c r="G8" s="610"/>
      <c r="H8" s="610"/>
      <c r="I8" s="610"/>
      <c r="J8" s="610"/>
      <c r="K8" s="610"/>
      <c r="L8" s="610"/>
      <c r="M8" s="610"/>
      <c r="N8" s="610"/>
      <c r="O8" s="610"/>
      <c r="P8" s="610"/>
      <c r="Q8" s="611"/>
      <c r="R8" s="612">
        <v>1</v>
      </c>
      <c r="S8" s="613"/>
      <c r="T8" s="613"/>
      <c r="U8" s="613"/>
      <c r="V8" s="613"/>
      <c r="W8" s="613"/>
      <c r="X8" s="613"/>
      <c r="Y8" s="614"/>
      <c r="Z8" s="676">
        <v>0</v>
      </c>
      <c r="AA8" s="676"/>
      <c r="AB8" s="676"/>
      <c r="AC8" s="676"/>
      <c r="AD8" s="671">
        <v>1</v>
      </c>
      <c r="AE8" s="671"/>
      <c r="AF8" s="671"/>
      <c r="AG8" s="671"/>
      <c r="AH8" s="671"/>
      <c r="AI8" s="671"/>
      <c r="AJ8" s="671"/>
      <c r="AK8" s="671"/>
      <c r="AL8" s="615">
        <v>0</v>
      </c>
      <c r="AM8" s="677"/>
      <c r="AN8" s="677"/>
      <c r="AO8" s="678"/>
      <c r="AP8" s="609" t="s">
        <v>215</v>
      </c>
      <c r="AQ8" s="610"/>
      <c r="AR8" s="610"/>
      <c r="AS8" s="610"/>
      <c r="AT8" s="610"/>
      <c r="AU8" s="610"/>
      <c r="AV8" s="610"/>
      <c r="AW8" s="610"/>
      <c r="AX8" s="610"/>
      <c r="AY8" s="610"/>
      <c r="AZ8" s="610"/>
      <c r="BA8" s="610"/>
      <c r="BB8" s="610"/>
      <c r="BC8" s="611"/>
      <c r="BD8" s="612">
        <v>1340002</v>
      </c>
      <c r="BE8" s="613"/>
      <c r="BF8" s="613"/>
      <c r="BG8" s="613"/>
      <c r="BH8" s="613"/>
      <c r="BI8" s="613"/>
      <c r="BJ8" s="613"/>
      <c r="BK8" s="614"/>
      <c r="BL8" s="676">
        <v>0.7</v>
      </c>
      <c r="BM8" s="676"/>
      <c r="BN8" s="676"/>
      <c r="BO8" s="676"/>
      <c r="BP8" s="671">
        <v>334612</v>
      </c>
      <c r="BQ8" s="671"/>
      <c r="BR8" s="671"/>
      <c r="BS8" s="671"/>
      <c r="BT8" s="671"/>
      <c r="BU8" s="671"/>
      <c r="BV8" s="671"/>
      <c r="BW8" s="672"/>
      <c r="BY8" s="609" t="s">
        <v>216</v>
      </c>
      <c r="BZ8" s="610"/>
      <c r="CA8" s="610"/>
      <c r="CB8" s="610"/>
      <c r="CC8" s="610"/>
      <c r="CD8" s="610"/>
      <c r="CE8" s="610"/>
      <c r="CF8" s="610"/>
      <c r="CG8" s="610"/>
      <c r="CH8" s="610"/>
      <c r="CI8" s="610"/>
      <c r="CJ8" s="610"/>
      <c r="CK8" s="610"/>
      <c r="CL8" s="611"/>
      <c r="CM8" s="612">
        <v>93202048</v>
      </c>
      <c r="CN8" s="613"/>
      <c r="CO8" s="613"/>
      <c r="CP8" s="613"/>
      <c r="CQ8" s="613"/>
      <c r="CR8" s="613"/>
      <c r="CS8" s="613"/>
      <c r="CT8" s="614"/>
      <c r="CU8" s="615">
        <v>15.2</v>
      </c>
      <c r="CV8" s="677"/>
      <c r="CW8" s="677"/>
      <c r="CX8" s="679"/>
      <c r="CY8" s="618">
        <v>1291301</v>
      </c>
      <c r="CZ8" s="613"/>
      <c r="DA8" s="613"/>
      <c r="DB8" s="613"/>
      <c r="DC8" s="613"/>
      <c r="DD8" s="613"/>
      <c r="DE8" s="613"/>
      <c r="DF8" s="613"/>
      <c r="DG8" s="613"/>
      <c r="DH8" s="613"/>
      <c r="DI8" s="613"/>
      <c r="DJ8" s="613"/>
      <c r="DK8" s="614"/>
      <c r="DL8" s="618">
        <v>86812705</v>
      </c>
      <c r="DM8" s="613"/>
      <c r="DN8" s="613"/>
      <c r="DO8" s="613"/>
      <c r="DP8" s="613"/>
      <c r="DQ8" s="613"/>
      <c r="DR8" s="613"/>
      <c r="DS8" s="613"/>
      <c r="DT8" s="613"/>
      <c r="DU8" s="613"/>
      <c r="DV8" s="613"/>
      <c r="DW8" s="613"/>
      <c r="DX8" s="696"/>
    </row>
    <row r="9" spans="2:138" ht="11.25" customHeight="1" x14ac:dyDescent="0.2">
      <c r="B9" s="609" t="s">
        <v>217</v>
      </c>
      <c r="C9" s="610"/>
      <c r="D9" s="610"/>
      <c r="E9" s="610"/>
      <c r="F9" s="610"/>
      <c r="G9" s="610"/>
      <c r="H9" s="610"/>
      <c r="I9" s="610"/>
      <c r="J9" s="610"/>
      <c r="K9" s="610"/>
      <c r="L9" s="610"/>
      <c r="M9" s="610"/>
      <c r="N9" s="610"/>
      <c r="O9" s="610"/>
      <c r="P9" s="610"/>
      <c r="Q9" s="611"/>
      <c r="R9" s="612" t="s">
        <v>218</v>
      </c>
      <c r="S9" s="613"/>
      <c r="T9" s="613"/>
      <c r="U9" s="613"/>
      <c r="V9" s="613"/>
      <c r="W9" s="613"/>
      <c r="X9" s="613"/>
      <c r="Y9" s="614"/>
      <c r="Z9" s="676" t="s">
        <v>218</v>
      </c>
      <c r="AA9" s="676"/>
      <c r="AB9" s="676"/>
      <c r="AC9" s="676"/>
      <c r="AD9" s="671" t="s">
        <v>218</v>
      </c>
      <c r="AE9" s="671"/>
      <c r="AF9" s="671"/>
      <c r="AG9" s="671"/>
      <c r="AH9" s="671"/>
      <c r="AI9" s="671"/>
      <c r="AJ9" s="671"/>
      <c r="AK9" s="671"/>
      <c r="AL9" s="615" t="s">
        <v>118</v>
      </c>
      <c r="AM9" s="677"/>
      <c r="AN9" s="677"/>
      <c r="AO9" s="678"/>
      <c r="AP9" s="609" t="s">
        <v>219</v>
      </c>
      <c r="AQ9" s="610"/>
      <c r="AR9" s="610"/>
      <c r="AS9" s="610"/>
      <c r="AT9" s="610"/>
      <c r="AU9" s="610"/>
      <c r="AV9" s="610"/>
      <c r="AW9" s="610"/>
      <c r="AX9" s="610"/>
      <c r="AY9" s="610"/>
      <c r="AZ9" s="610"/>
      <c r="BA9" s="610"/>
      <c r="BB9" s="610"/>
      <c r="BC9" s="611"/>
      <c r="BD9" s="612">
        <v>43080406</v>
      </c>
      <c r="BE9" s="613"/>
      <c r="BF9" s="613"/>
      <c r="BG9" s="613"/>
      <c r="BH9" s="613"/>
      <c r="BI9" s="613"/>
      <c r="BJ9" s="613"/>
      <c r="BK9" s="614"/>
      <c r="BL9" s="676">
        <v>23.7</v>
      </c>
      <c r="BM9" s="676"/>
      <c r="BN9" s="676"/>
      <c r="BO9" s="676"/>
      <c r="BP9" s="671" t="s">
        <v>218</v>
      </c>
      <c r="BQ9" s="671"/>
      <c r="BR9" s="671"/>
      <c r="BS9" s="671"/>
      <c r="BT9" s="671"/>
      <c r="BU9" s="671"/>
      <c r="BV9" s="671"/>
      <c r="BW9" s="672"/>
      <c r="BY9" s="609" t="s">
        <v>220</v>
      </c>
      <c r="BZ9" s="610"/>
      <c r="CA9" s="610"/>
      <c r="CB9" s="610"/>
      <c r="CC9" s="610"/>
      <c r="CD9" s="610"/>
      <c r="CE9" s="610"/>
      <c r="CF9" s="610"/>
      <c r="CG9" s="610"/>
      <c r="CH9" s="610"/>
      <c r="CI9" s="610"/>
      <c r="CJ9" s="610"/>
      <c r="CK9" s="610"/>
      <c r="CL9" s="611"/>
      <c r="CM9" s="612">
        <v>19694219</v>
      </c>
      <c r="CN9" s="613"/>
      <c r="CO9" s="613"/>
      <c r="CP9" s="613"/>
      <c r="CQ9" s="613"/>
      <c r="CR9" s="613"/>
      <c r="CS9" s="613"/>
      <c r="CT9" s="614"/>
      <c r="CU9" s="615">
        <v>3.2</v>
      </c>
      <c r="CV9" s="677"/>
      <c r="CW9" s="677"/>
      <c r="CX9" s="679"/>
      <c r="CY9" s="618">
        <v>1197680</v>
      </c>
      <c r="CZ9" s="613"/>
      <c r="DA9" s="613"/>
      <c r="DB9" s="613"/>
      <c r="DC9" s="613"/>
      <c r="DD9" s="613"/>
      <c r="DE9" s="613"/>
      <c r="DF9" s="613"/>
      <c r="DG9" s="613"/>
      <c r="DH9" s="613"/>
      <c r="DI9" s="613"/>
      <c r="DJ9" s="613"/>
      <c r="DK9" s="614"/>
      <c r="DL9" s="618">
        <v>10674061</v>
      </c>
      <c r="DM9" s="613"/>
      <c r="DN9" s="613"/>
      <c r="DO9" s="613"/>
      <c r="DP9" s="613"/>
      <c r="DQ9" s="613"/>
      <c r="DR9" s="613"/>
      <c r="DS9" s="613"/>
      <c r="DT9" s="613"/>
      <c r="DU9" s="613"/>
      <c r="DV9" s="613"/>
      <c r="DW9" s="613"/>
      <c r="DX9" s="696"/>
    </row>
    <row r="10" spans="2:138" ht="11.25" customHeight="1" x14ac:dyDescent="0.2">
      <c r="B10" s="609" t="s">
        <v>221</v>
      </c>
      <c r="C10" s="610"/>
      <c r="D10" s="610"/>
      <c r="E10" s="610"/>
      <c r="F10" s="610"/>
      <c r="G10" s="610"/>
      <c r="H10" s="610"/>
      <c r="I10" s="610"/>
      <c r="J10" s="610"/>
      <c r="K10" s="610"/>
      <c r="L10" s="610"/>
      <c r="M10" s="610"/>
      <c r="N10" s="610"/>
      <c r="O10" s="610"/>
      <c r="P10" s="610"/>
      <c r="Q10" s="611"/>
      <c r="R10" s="612">
        <v>112292</v>
      </c>
      <c r="S10" s="613"/>
      <c r="T10" s="613"/>
      <c r="U10" s="613"/>
      <c r="V10" s="613"/>
      <c r="W10" s="613"/>
      <c r="X10" s="613"/>
      <c r="Y10" s="614"/>
      <c r="Z10" s="676">
        <v>0</v>
      </c>
      <c r="AA10" s="676"/>
      <c r="AB10" s="676"/>
      <c r="AC10" s="676"/>
      <c r="AD10" s="671">
        <v>112292</v>
      </c>
      <c r="AE10" s="671"/>
      <c r="AF10" s="671"/>
      <c r="AG10" s="671"/>
      <c r="AH10" s="671"/>
      <c r="AI10" s="671"/>
      <c r="AJ10" s="671"/>
      <c r="AK10" s="671"/>
      <c r="AL10" s="615">
        <v>0</v>
      </c>
      <c r="AM10" s="677"/>
      <c r="AN10" s="677"/>
      <c r="AO10" s="678"/>
      <c r="AP10" s="609" t="s">
        <v>222</v>
      </c>
      <c r="AQ10" s="610"/>
      <c r="AR10" s="610"/>
      <c r="AS10" s="610"/>
      <c r="AT10" s="610"/>
      <c r="AU10" s="610"/>
      <c r="AV10" s="610"/>
      <c r="AW10" s="610"/>
      <c r="AX10" s="610"/>
      <c r="AY10" s="610"/>
      <c r="AZ10" s="610"/>
      <c r="BA10" s="610"/>
      <c r="BB10" s="610"/>
      <c r="BC10" s="611"/>
      <c r="BD10" s="612">
        <v>1517567</v>
      </c>
      <c r="BE10" s="613"/>
      <c r="BF10" s="613"/>
      <c r="BG10" s="613"/>
      <c r="BH10" s="613"/>
      <c r="BI10" s="613"/>
      <c r="BJ10" s="613"/>
      <c r="BK10" s="614"/>
      <c r="BL10" s="676">
        <v>0.8</v>
      </c>
      <c r="BM10" s="676"/>
      <c r="BN10" s="676"/>
      <c r="BO10" s="676"/>
      <c r="BP10" s="671">
        <v>72051</v>
      </c>
      <c r="BQ10" s="671"/>
      <c r="BR10" s="671"/>
      <c r="BS10" s="671"/>
      <c r="BT10" s="671"/>
      <c r="BU10" s="671"/>
      <c r="BV10" s="671"/>
      <c r="BW10" s="672"/>
      <c r="BY10" s="609" t="s">
        <v>223</v>
      </c>
      <c r="BZ10" s="610"/>
      <c r="CA10" s="610"/>
      <c r="CB10" s="610"/>
      <c r="CC10" s="610"/>
      <c r="CD10" s="610"/>
      <c r="CE10" s="610"/>
      <c r="CF10" s="610"/>
      <c r="CG10" s="610"/>
      <c r="CH10" s="610"/>
      <c r="CI10" s="610"/>
      <c r="CJ10" s="610"/>
      <c r="CK10" s="610"/>
      <c r="CL10" s="611"/>
      <c r="CM10" s="612">
        <v>1929935</v>
      </c>
      <c r="CN10" s="613"/>
      <c r="CO10" s="613"/>
      <c r="CP10" s="613"/>
      <c r="CQ10" s="613"/>
      <c r="CR10" s="613"/>
      <c r="CS10" s="613"/>
      <c r="CT10" s="614"/>
      <c r="CU10" s="615">
        <v>0.3</v>
      </c>
      <c r="CV10" s="677"/>
      <c r="CW10" s="677"/>
      <c r="CX10" s="679"/>
      <c r="CY10" s="618">
        <v>36215</v>
      </c>
      <c r="CZ10" s="613"/>
      <c r="DA10" s="613"/>
      <c r="DB10" s="613"/>
      <c r="DC10" s="613"/>
      <c r="DD10" s="613"/>
      <c r="DE10" s="613"/>
      <c r="DF10" s="613"/>
      <c r="DG10" s="613"/>
      <c r="DH10" s="613"/>
      <c r="DI10" s="613"/>
      <c r="DJ10" s="613"/>
      <c r="DK10" s="614"/>
      <c r="DL10" s="618">
        <v>935960</v>
      </c>
      <c r="DM10" s="613"/>
      <c r="DN10" s="613"/>
      <c r="DO10" s="613"/>
      <c r="DP10" s="613"/>
      <c r="DQ10" s="613"/>
      <c r="DR10" s="613"/>
      <c r="DS10" s="613"/>
      <c r="DT10" s="613"/>
      <c r="DU10" s="613"/>
      <c r="DV10" s="613"/>
      <c r="DW10" s="613"/>
      <c r="DX10" s="696"/>
    </row>
    <row r="11" spans="2:138" ht="11.25" customHeight="1" x14ac:dyDescent="0.2">
      <c r="B11" s="609" t="s">
        <v>224</v>
      </c>
      <c r="C11" s="610"/>
      <c r="D11" s="610"/>
      <c r="E11" s="610"/>
      <c r="F11" s="610"/>
      <c r="G11" s="610"/>
      <c r="H11" s="610"/>
      <c r="I11" s="610"/>
      <c r="J11" s="610"/>
      <c r="K11" s="610"/>
      <c r="L11" s="610"/>
      <c r="M11" s="610"/>
      <c r="N11" s="610"/>
      <c r="O11" s="610"/>
      <c r="P11" s="610"/>
      <c r="Q11" s="611"/>
      <c r="R11" s="612">
        <v>99453</v>
      </c>
      <c r="S11" s="613"/>
      <c r="T11" s="613"/>
      <c r="U11" s="613"/>
      <c r="V11" s="613"/>
      <c r="W11" s="613"/>
      <c r="X11" s="613"/>
      <c r="Y11" s="614"/>
      <c r="Z11" s="676">
        <v>0</v>
      </c>
      <c r="AA11" s="676"/>
      <c r="AB11" s="676"/>
      <c r="AC11" s="676"/>
      <c r="AD11" s="671">
        <v>99453</v>
      </c>
      <c r="AE11" s="671"/>
      <c r="AF11" s="671"/>
      <c r="AG11" s="671"/>
      <c r="AH11" s="671"/>
      <c r="AI11" s="671"/>
      <c r="AJ11" s="671"/>
      <c r="AK11" s="671"/>
      <c r="AL11" s="615">
        <v>0</v>
      </c>
      <c r="AM11" s="677"/>
      <c r="AN11" s="677"/>
      <c r="AO11" s="678"/>
      <c r="AP11" s="609" t="s">
        <v>225</v>
      </c>
      <c r="AQ11" s="610"/>
      <c r="AR11" s="610"/>
      <c r="AS11" s="610"/>
      <c r="AT11" s="610"/>
      <c r="AU11" s="610"/>
      <c r="AV11" s="610"/>
      <c r="AW11" s="610"/>
      <c r="AX11" s="610"/>
      <c r="AY11" s="610"/>
      <c r="AZ11" s="610"/>
      <c r="BA11" s="610"/>
      <c r="BB11" s="610"/>
      <c r="BC11" s="611"/>
      <c r="BD11" s="612">
        <v>4853736</v>
      </c>
      <c r="BE11" s="613"/>
      <c r="BF11" s="613"/>
      <c r="BG11" s="613"/>
      <c r="BH11" s="613"/>
      <c r="BI11" s="613"/>
      <c r="BJ11" s="613"/>
      <c r="BK11" s="614"/>
      <c r="BL11" s="676">
        <v>2.7</v>
      </c>
      <c r="BM11" s="676"/>
      <c r="BN11" s="676"/>
      <c r="BO11" s="676"/>
      <c r="BP11" s="671">
        <v>891152</v>
      </c>
      <c r="BQ11" s="671"/>
      <c r="BR11" s="671"/>
      <c r="BS11" s="671"/>
      <c r="BT11" s="671"/>
      <c r="BU11" s="671"/>
      <c r="BV11" s="671"/>
      <c r="BW11" s="672"/>
      <c r="BY11" s="609" t="s">
        <v>226</v>
      </c>
      <c r="BZ11" s="610"/>
      <c r="CA11" s="610"/>
      <c r="CB11" s="610"/>
      <c r="CC11" s="610"/>
      <c r="CD11" s="610"/>
      <c r="CE11" s="610"/>
      <c r="CF11" s="610"/>
      <c r="CG11" s="610"/>
      <c r="CH11" s="610"/>
      <c r="CI11" s="610"/>
      <c r="CJ11" s="610"/>
      <c r="CK11" s="610"/>
      <c r="CL11" s="611"/>
      <c r="CM11" s="612">
        <v>36724276</v>
      </c>
      <c r="CN11" s="613"/>
      <c r="CO11" s="613"/>
      <c r="CP11" s="613"/>
      <c r="CQ11" s="613"/>
      <c r="CR11" s="613"/>
      <c r="CS11" s="613"/>
      <c r="CT11" s="614"/>
      <c r="CU11" s="615">
        <v>6</v>
      </c>
      <c r="CV11" s="677"/>
      <c r="CW11" s="677"/>
      <c r="CX11" s="679"/>
      <c r="CY11" s="618">
        <v>20652883</v>
      </c>
      <c r="CZ11" s="613"/>
      <c r="DA11" s="613"/>
      <c r="DB11" s="613"/>
      <c r="DC11" s="613"/>
      <c r="DD11" s="613"/>
      <c r="DE11" s="613"/>
      <c r="DF11" s="613"/>
      <c r="DG11" s="613"/>
      <c r="DH11" s="613"/>
      <c r="DI11" s="613"/>
      <c r="DJ11" s="613"/>
      <c r="DK11" s="614"/>
      <c r="DL11" s="618">
        <v>11223744</v>
      </c>
      <c r="DM11" s="613"/>
      <c r="DN11" s="613"/>
      <c r="DO11" s="613"/>
      <c r="DP11" s="613"/>
      <c r="DQ11" s="613"/>
      <c r="DR11" s="613"/>
      <c r="DS11" s="613"/>
      <c r="DT11" s="613"/>
      <c r="DU11" s="613"/>
      <c r="DV11" s="613"/>
      <c r="DW11" s="613"/>
      <c r="DX11" s="696"/>
    </row>
    <row r="12" spans="2:138" ht="11.25" customHeight="1" x14ac:dyDescent="0.2">
      <c r="B12" s="609" t="s">
        <v>227</v>
      </c>
      <c r="C12" s="610"/>
      <c r="D12" s="610"/>
      <c r="E12" s="610"/>
      <c r="F12" s="610"/>
      <c r="G12" s="610"/>
      <c r="H12" s="610"/>
      <c r="I12" s="610"/>
      <c r="J12" s="610"/>
      <c r="K12" s="610"/>
      <c r="L12" s="610"/>
      <c r="M12" s="610"/>
      <c r="N12" s="610"/>
      <c r="O12" s="610"/>
      <c r="P12" s="610"/>
      <c r="Q12" s="611"/>
      <c r="R12" s="612">
        <v>29911</v>
      </c>
      <c r="S12" s="613"/>
      <c r="T12" s="613"/>
      <c r="U12" s="613"/>
      <c r="V12" s="613"/>
      <c r="W12" s="613"/>
      <c r="X12" s="613"/>
      <c r="Y12" s="614"/>
      <c r="Z12" s="676">
        <v>0</v>
      </c>
      <c r="AA12" s="676"/>
      <c r="AB12" s="676"/>
      <c r="AC12" s="676"/>
      <c r="AD12" s="671">
        <v>29911</v>
      </c>
      <c r="AE12" s="671"/>
      <c r="AF12" s="671"/>
      <c r="AG12" s="671"/>
      <c r="AH12" s="671"/>
      <c r="AI12" s="671"/>
      <c r="AJ12" s="671"/>
      <c r="AK12" s="671"/>
      <c r="AL12" s="615">
        <v>0</v>
      </c>
      <c r="AM12" s="677"/>
      <c r="AN12" s="677"/>
      <c r="AO12" s="678"/>
      <c r="AP12" s="609" t="s">
        <v>228</v>
      </c>
      <c r="AQ12" s="610"/>
      <c r="AR12" s="610"/>
      <c r="AS12" s="610"/>
      <c r="AT12" s="610"/>
      <c r="AU12" s="610"/>
      <c r="AV12" s="610"/>
      <c r="AW12" s="610"/>
      <c r="AX12" s="610"/>
      <c r="AY12" s="610"/>
      <c r="AZ12" s="610"/>
      <c r="BA12" s="610"/>
      <c r="BB12" s="610"/>
      <c r="BC12" s="611"/>
      <c r="BD12" s="612">
        <v>442924</v>
      </c>
      <c r="BE12" s="613"/>
      <c r="BF12" s="613"/>
      <c r="BG12" s="613"/>
      <c r="BH12" s="613"/>
      <c r="BI12" s="613"/>
      <c r="BJ12" s="613"/>
      <c r="BK12" s="614"/>
      <c r="BL12" s="676">
        <v>0.2</v>
      </c>
      <c r="BM12" s="676"/>
      <c r="BN12" s="676"/>
      <c r="BO12" s="676"/>
      <c r="BP12" s="671" t="s">
        <v>118</v>
      </c>
      <c r="BQ12" s="671"/>
      <c r="BR12" s="671"/>
      <c r="BS12" s="671"/>
      <c r="BT12" s="671"/>
      <c r="BU12" s="671"/>
      <c r="BV12" s="671"/>
      <c r="BW12" s="672"/>
      <c r="BY12" s="609" t="s">
        <v>229</v>
      </c>
      <c r="BZ12" s="610"/>
      <c r="CA12" s="610"/>
      <c r="CB12" s="610"/>
      <c r="CC12" s="610"/>
      <c r="CD12" s="610"/>
      <c r="CE12" s="610"/>
      <c r="CF12" s="610"/>
      <c r="CG12" s="610"/>
      <c r="CH12" s="610"/>
      <c r="CI12" s="610"/>
      <c r="CJ12" s="610"/>
      <c r="CK12" s="610"/>
      <c r="CL12" s="611"/>
      <c r="CM12" s="612">
        <v>36965297</v>
      </c>
      <c r="CN12" s="613"/>
      <c r="CO12" s="613"/>
      <c r="CP12" s="613"/>
      <c r="CQ12" s="613"/>
      <c r="CR12" s="613"/>
      <c r="CS12" s="613"/>
      <c r="CT12" s="614"/>
      <c r="CU12" s="615">
        <v>6</v>
      </c>
      <c r="CV12" s="677"/>
      <c r="CW12" s="677"/>
      <c r="CX12" s="679"/>
      <c r="CY12" s="618">
        <v>53030</v>
      </c>
      <c r="CZ12" s="613"/>
      <c r="DA12" s="613"/>
      <c r="DB12" s="613"/>
      <c r="DC12" s="613"/>
      <c r="DD12" s="613"/>
      <c r="DE12" s="613"/>
      <c r="DF12" s="613"/>
      <c r="DG12" s="613"/>
      <c r="DH12" s="613"/>
      <c r="DI12" s="613"/>
      <c r="DJ12" s="613"/>
      <c r="DK12" s="614"/>
      <c r="DL12" s="618">
        <v>6856090</v>
      </c>
      <c r="DM12" s="613"/>
      <c r="DN12" s="613"/>
      <c r="DO12" s="613"/>
      <c r="DP12" s="613"/>
      <c r="DQ12" s="613"/>
      <c r="DR12" s="613"/>
      <c r="DS12" s="613"/>
      <c r="DT12" s="613"/>
      <c r="DU12" s="613"/>
      <c r="DV12" s="613"/>
      <c r="DW12" s="613"/>
      <c r="DX12" s="696"/>
    </row>
    <row r="13" spans="2:138" ht="11.25" customHeight="1" x14ac:dyDescent="0.2">
      <c r="B13" s="609" t="s">
        <v>230</v>
      </c>
      <c r="C13" s="610"/>
      <c r="D13" s="610"/>
      <c r="E13" s="610"/>
      <c r="F13" s="610"/>
      <c r="G13" s="610"/>
      <c r="H13" s="610"/>
      <c r="I13" s="610"/>
      <c r="J13" s="610"/>
      <c r="K13" s="610"/>
      <c r="L13" s="610"/>
      <c r="M13" s="610"/>
      <c r="N13" s="610"/>
      <c r="O13" s="610"/>
      <c r="P13" s="610"/>
      <c r="Q13" s="611"/>
      <c r="R13" s="612">
        <v>21936891</v>
      </c>
      <c r="S13" s="613"/>
      <c r="T13" s="613"/>
      <c r="U13" s="613"/>
      <c r="V13" s="613"/>
      <c r="W13" s="613"/>
      <c r="X13" s="613"/>
      <c r="Y13" s="614"/>
      <c r="Z13" s="676">
        <v>3.5</v>
      </c>
      <c r="AA13" s="676"/>
      <c r="AB13" s="676"/>
      <c r="AC13" s="676"/>
      <c r="AD13" s="671">
        <v>21936891</v>
      </c>
      <c r="AE13" s="671"/>
      <c r="AF13" s="671"/>
      <c r="AG13" s="671"/>
      <c r="AH13" s="671"/>
      <c r="AI13" s="671"/>
      <c r="AJ13" s="671"/>
      <c r="AK13" s="671"/>
      <c r="AL13" s="615">
        <v>6.2</v>
      </c>
      <c r="AM13" s="677"/>
      <c r="AN13" s="677"/>
      <c r="AO13" s="678"/>
      <c r="AP13" s="609" t="s">
        <v>231</v>
      </c>
      <c r="AQ13" s="610"/>
      <c r="AR13" s="610"/>
      <c r="AS13" s="610"/>
      <c r="AT13" s="610"/>
      <c r="AU13" s="610"/>
      <c r="AV13" s="610"/>
      <c r="AW13" s="610"/>
      <c r="AX13" s="610"/>
      <c r="AY13" s="610"/>
      <c r="AZ13" s="610"/>
      <c r="BA13" s="610"/>
      <c r="BB13" s="610"/>
      <c r="BC13" s="611"/>
      <c r="BD13" s="612">
        <v>1296107</v>
      </c>
      <c r="BE13" s="613"/>
      <c r="BF13" s="613"/>
      <c r="BG13" s="613"/>
      <c r="BH13" s="613"/>
      <c r="BI13" s="613"/>
      <c r="BJ13" s="613"/>
      <c r="BK13" s="614"/>
      <c r="BL13" s="676">
        <v>0.7</v>
      </c>
      <c r="BM13" s="676"/>
      <c r="BN13" s="676"/>
      <c r="BO13" s="676"/>
      <c r="BP13" s="671" t="s">
        <v>118</v>
      </c>
      <c r="BQ13" s="671"/>
      <c r="BR13" s="671"/>
      <c r="BS13" s="671"/>
      <c r="BT13" s="671"/>
      <c r="BU13" s="671"/>
      <c r="BV13" s="671"/>
      <c r="BW13" s="672"/>
      <c r="BY13" s="609" t="s">
        <v>232</v>
      </c>
      <c r="BZ13" s="610"/>
      <c r="CA13" s="610"/>
      <c r="CB13" s="610"/>
      <c r="CC13" s="610"/>
      <c r="CD13" s="610"/>
      <c r="CE13" s="610"/>
      <c r="CF13" s="610"/>
      <c r="CG13" s="610"/>
      <c r="CH13" s="610"/>
      <c r="CI13" s="610"/>
      <c r="CJ13" s="610"/>
      <c r="CK13" s="610"/>
      <c r="CL13" s="611"/>
      <c r="CM13" s="612">
        <v>79679444</v>
      </c>
      <c r="CN13" s="613"/>
      <c r="CO13" s="613"/>
      <c r="CP13" s="613"/>
      <c r="CQ13" s="613"/>
      <c r="CR13" s="613"/>
      <c r="CS13" s="613"/>
      <c r="CT13" s="614"/>
      <c r="CU13" s="615">
        <v>13</v>
      </c>
      <c r="CV13" s="677"/>
      <c r="CW13" s="677"/>
      <c r="CX13" s="679"/>
      <c r="CY13" s="618">
        <v>68935560</v>
      </c>
      <c r="CZ13" s="613"/>
      <c r="DA13" s="613"/>
      <c r="DB13" s="613"/>
      <c r="DC13" s="613"/>
      <c r="DD13" s="613"/>
      <c r="DE13" s="613"/>
      <c r="DF13" s="613"/>
      <c r="DG13" s="613"/>
      <c r="DH13" s="613"/>
      <c r="DI13" s="613"/>
      <c r="DJ13" s="613"/>
      <c r="DK13" s="614"/>
      <c r="DL13" s="618">
        <v>14720173</v>
      </c>
      <c r="DM13" s="613"/>
      <c r="DN13" s="613"/>
      <c r="DO13" s="613"/>
      <c r="DP13" s="613"/>
      <c r="DQ13" s="613"/>
      <c r="DR13" s="613"/>
      <c r="DS13" s="613"/>
      <c r="DT13" s="613"/>
      <c r="DU13" s="613"/>
      <c r="DV13" s="613"/>
      <c r="DW13" s="613"/>
      <c r="DX13" s="696"/>
    </row>
    <row r="14" spans="2:138" ht="11.25" customHeight="1" x14ac:dyDescent="0.2">
      <c r="B14" s="609" t="s">
        <v>233</v>
      </c>
      <c r="C14" s="610"/>
      <c r="D14" s="610"/>
      <c r="E14" s="610"/>
      <c r="F14" s="610"/>
      <c r="G14" s="610"/>
      <c r="H14" s="610"/>
      <c r="I14" s="610"/>
      <c r="J14" s="610"/>
      <c r="K14" s="610"/>
      <c r="L14" s="610"/>
      <c r="M14" s="610"/>
      <c r="N14" s="610"/>
      <c r="O14" s="610"/>
      <c r="P14" s="610"/>
      <c r="Q14" s="611"/>
      <c r="R14" s="612">
        <v>72136</v>
      </c>
      <c r="S14" s="613"/>
      <c r="T14" s="613"/>
      <c r="U14" s="613"/>
      <c r="V14" s="613"/>
      <c r="W14" s="613"/>
      <c r="X14" s="613"/>
      <c r="Y14" s="614"/>
      <c r="Z14" s="676">
        <v>0</v>
      </c>
      <c r="AA14" s="676"/>
      <c r="AB14" s="676"/>
      <c r="AC14" s="676"/>
      <c r="AD14" s="671">
        <v>72136</v>
      </c>
      <c r="AE14" s="671"/>
      <c r="AF14" s="671"/>
      <c r="AG14" s="671"/>
      <c r="AH14" s="671"/>
      <c r="AI14" s="671"/>
      <c r="AJ14" s="671"/>
      <c r="AK14" s="671"/>
      <c r="AL14" s="615">
        <v>0</v>
      </c>
      <c r="AM14" s="677"/>
      <c r="AN14" s="677"/>
      <c r="AO14" s="678"/>
      <c r="AP14" s="609" t="s">
        <v>234</v>
      </c>
      <c r="AQ14" s="610"/>
      <c r="AR14" s="610"/>
      <c r="AS14" s="610"/>
      <c r="AT14" s="610"/>
      <c r="AU14" s="610"/>
      <c r="AV14" s="610"/>
      <c r="AW14" s="610"/>
      <c r="AX14" s="610"/>
      <c r="AY14" s="610"/>
      <c r="AZ14" s="610"/>
      <c r="BA14" s="610"/>
      <c r="BB14" s="610"/>
      <c r="BC14" s="611"/>
      <c r="BD14" s="612">
        <v>673447</v>
      </c>
      <c r="BE14" s="613"/>
      <c r="BF14" s="613"/>
      <c r="BG14" s="613"/>
      <c r="BH14" s="613"/>
      <c r="BI14" s="613"/>
      <c r="BJ14" s="613"/>
      <c r="BK14" s="614"/>
      <c r="BL14" s="676">
        <v>0.4</v>
      </c>
      <c r="BM14" s="676"/>
      <c r="BN14" s="676"/>
      <c r="BO14" s="676"/>
      <c r="BP14" s="671" t="s">
        <v>118</v>
      </c>
      <c r="BQ14" s="671"/>
      <c r="BR14" s="671"/>
      <c r="BS14" s="671"/>
      <c r="BT14" s="671"/>
      <c r="BU14" s="671"/>
      <c r="BV14" s="671"/>
      <c r="BW14" s="672"/>
      <c r="BY14" s="609" t="s">
        <v>235</v>
      </c>
      <c r="BZ14" s="610"/>
      <c r="CA14" s="610"/>
      <c r="CB14" s="610"/>
      <c r="CC14" s="610"/>
      <c r="CD14" s="610"/>
      <c r="CE14" s="610"/>
      <c r="CF14" s="610"/>
      <c r="CG14" s="610"/>
      <c r="CH14" s="610"/>
      <c r="CI14" s="610"/>
      <c r="CJ14" s="610"/>
      <c r="CK14" s="610"/>
      <c r="CL14" s="611"/>
      <c r="CM14" s="612">
        <v>37090568</v>
      </c>
      <c r="CN14" s="613"/>
      <c r="CO14" s="613"/>
      <c r="CP14" s="613"/>
      <c r="CQ14" s="613"/>
      <c r="CR14" s="613"/>
      <c r="CS14" s="613"/>
      <c r="CT14" s="614"/>
      <c r="CU14" s="615">
        <v>6.1</v>
      </c>
      <c r="CV14" s="677"/>
      <c r="CW14" s="677"/>
      <c r="CX14" s="679"/>
      <c r="CY14" s="618">
        <v>1628727</v>
      </c>
      <c r="CZ14" s="613"/>
      <c r="DA14" s="613"/>
      <c r="DB14" s="613"/>
      <c r="DC14" s="613"/>
      <c r="DD14" s="613"/>
      <c r="DE14" s="613"/>
      <c r="DF14" s="613"/>
      <c r="DG14" s="613"/>
      <c r="DH14" s="613"/>
      <c r="DI14" s="613"/>
      <c r="DJ14" s="613"/>
      <c r="DK14" s="614"/>
      <c r="DL14" s="618">
        <v>33841886</v>
      </c>
      <c r="DM14" s="613"/>
      <c r="DN14" s="613"/>
      <c r="DO14" s="613"/>
      <c r="DP14" s="613"/>
      <c r="DQ14" s="613"/>
      <c r="DR14" s="613"/>
      <c r="DS14" s="613"/>
      <c r="DT14" s="613"/>
      <c r="DU14" s="613"/>
      <c r="DV14" s="613"/>
      <c r="DW14" s="613"/>
      <c r="DX14" s="696"/>
    </row>
    <row r="15" spans="2:138" ht="11.25" customHeight="1" x14ac:dyDescent="0.2">
      <c r="B15" s="609" t="s">
        <v>236</v>
      </c>
      <c r="C15" s="610"/>
      <c r="D15" s="610"/>
      <c r="E15" s="610"/>
      <c r="F15" s="610"/>
      <c r="G15" s="610"/>
      <c r="H15" s="610"/>
      <c r="I15" s="610"/>
      <c r="J15" s="610"/>
      <c r="K15" s="610"/>
      <c r="L15" s="610"/>
      <c r="M15" s="610"/>
      <c r="N15" s="610"/>
      <c r="O15" s="610"/>
      <c r="P15" s="610"/>
      <c r="Q15" s="611"/>
      <c r="R15" s="612" t="s">
        <v>118</v>
      </c>
      <c r="S15" s="613"/>
      <c r="T15" s="613"/>
      <c r="U15" s="613"/>
      <c r="V15" s="613"/>
      <c r="W15" s="613"/>
      <c r="X15" s="613"/>
      <c r="Y15" s="614"/>
      <c r="Z15" s="676" t="s">
        <v>118</v>
      </c>
      <c r="AA15" s="676"/>
      <c r="AB15" s="676"/>
      <c r="AC15" s="676"/>
      <c r="AD15" s="671" t="s">
        <v>118</v>
      </c>
      <c r="AE15" s="671"/>
      <c r="AF15" s="671"/>
      <c r="AG15" s="671"/>
      <c r="AH15" s="671"/>
      <c r="AI15" s="671"/>
      <c r="AJ15" s="671"/>
      <c r="AK15" s="671"/>
      <c r="AL15" s="615" t="s">
        <v>237</v>
      </c>
      <c r="AM15" s="677"/>
      <c r="AN15" s="677"/>
      <c r="AO15" s="678"/>
      <c r="AP15" s="609" t="s">
        <v>238</v>
      </c>
      <c r="AQ15" s="610"/>
      <c r="AR15" s="610"/>
      <c r="AS15" s="610"/>
      <c r="AT15" s="610"/>
      <c r="AU15" s="610"/>
      <c r="AV15" s="610"/>
      <c r="AW15" s="610"/>
      <c r="AX15" s="610"/>
      <c r="AY15" s="610"/>
      <c r="AZ15" s="610"/>
      <c r="BA15" s="610"/>
      <c r="BB15" s="610"/>
      <c r="BC15" s="611"/>
      <c r="BD15" s="612">
        <v>38498902</v>
      </c>
      <c r="BE15" s="613"/>
      <c r="BF15" s="613"/>
      <c r="BG15" s="613"/>
      <c r="BH15" s="613"/>
      <c r="BI15" s="613"/>
      <c r="BJ15" s="613"/>
      <c r="BK15" s="614"/>
      <c r="BL15" s="676">
        <v>21.2</v>
      </c>
      <c r="BM15" s="676"/>
      <c r="BN15" s="676"/>
      <c r="BO15" s="676"/>
      <c r="BP15" s="671" t="s">
        <v>118</v>
      </c>
      <c r="BQ15" s="671"/>
      <c r="BR15" s="671"/>
      <c r="BS15" s="671"/>
      <c r="BT15" s="671"/>
      <c r="BU15" s="671"/>
      <c r="BV15" s="671"/>
      <c r="BW15" s="672"/>
      <c r="BY15" s="609" t="s">
        <v>239</v>
      </c>
      <c r="BZ15" s="610"/>
      <c r="CA15" s="610"/>
      <c r="CB15" s="610"/>
      <c r="CC15" s="610"/>
      <c r="CD15" s="610"/>
      <c r="CE15" s="610"/>
      <c r="CF15" s="610"/>
      <c r="CG15" s="610"/>
      <c r="CH15" s="610"/>
      <c r="CI15" s="610"/>
      <c r="CJ15" s="610"/>
      <c r="CK15" s="610"/>
      <c r="CL15" s="611"/>
      <c r="CM15" s="612" t="s">
        <v>118</v>
      </c>
      <c r="CN15" s="613"/>
      <c r="CO15" s="613"/>
      <c r="CP15" s="613"/>
      <c r="CQ15" s="613"/>
      <c r="CR15" s="613"/>
      <c r="CS15" s="613"/>
      <c r="CT15" s="614"/>
      <c r="CU15" s="615" t="s">
        <v>118</v>
      </c>
      <c r="CV15" s="677"/>
      <c r="CW15" s="677"/>
      <c r="CX15" s="679"/>
      <c r="CY15" s="618" t="s">
        <v>118</v>
      </c>
      <c r="CZ15" s="613"/>
      <c r="DA15" s="613"/>
      <c r="DB15" s="613"/>
      <c r="DC15" s="613"/>
      <c r="DD15" s="613"/>
      <c r="DE15" s="613"/>
      <c r="DF15" s="613"/>
      <c r="DG15" s="613"/>
      <c r="DH15" s="613"/>
      <c r="DI15" s="613"/>
      <c r="DJ15" s="613"/>
      <c r="DK15" s="614"/>
      <c r="DL15" s="618" t="s">
        <v>237</v>
      </c>
      <c r="DM15" s="613"/>
      <c r="DN15" s="613"/>
      <c r="DO15" s="613"/>
      <c r="DP15" s="613"/>
      <c r="DQ15" s="613"/>
      <c r="DR15" s="613"/>
      <c r="DS15" s="613"/>
      <c r="DT15" s="613"/>
      <c r="DU15" s="613"/>
      <c r="DV15" s="613"/>
      <c r="DW15" s="613"/>
      <c r="DX15" s="696"/>
    </row>
    <row r="16" spans="2:138" ht="11.25" customHeight="1" x14ac:dyDescent="0.2">
      <c r="B16" s="609" t="s">
        <v>240</v>
      </c>
      <c r="C16" s="610"/>
      <c r="D16" s="610"/>
      <c r="E16" s="610"/>
      <c r="F16" s="610"/>
      <c r="G16" s="610"/>
      <c r="H16" s="610"/>
      <c r="I16" s="610"/>
      <c r="J16" s="610"/>
      <c r="K16" s="610"/>
      <c r="L16" s="610"/>
      <c r="M16" s="610"/>
      <c r="N16" s="610"/>
      <c r="O16" s="610"/>
      <c r="P16" s="610"/>
      <c r="Q16" s="611"/>
      <c r="R16" s="612">
        <v>1664003</v>
      </c>
      <c r="S16" s="613"/>
      <c r="T16" s="613"/>
      <c r="U16" s="613"/>
      <c r="V16" s="613"/>
      <c r="W16" s="613"/>
      <c r="X16" s="613"/>
      <c r="Y16" s="614"/>
      <c r="Z16" s="676">
        <v>0.3</v>
      </c>
      <c r="AA16" s="676"/>
      <c r="AB16" s="676"/>
      <c r="AC16" s="676"/>
      <c r="AD16" s="671">
        <v>1664003</v>
      </c>
      <c r="AE16" s="671"/>
      <c r="AF16" s="671"/>
      <c r="AG16" s="671"/>
      <c r="AH16" s="671"/>
      <c r="AI16" s="671"/>
      <c r="AJ16" s="671"/>
      <c r="AK16" s="671"/>
      <c r="AL16" s="615">
        <v>0.5</v>
      </c>
      <c r="AM16" s="677"/>
      <c r="AN16" s="677"/>
      <c r="AO16" s="678"/>
      <c r="AP16" s="609" t="s">
        <v>241</v>
      </c>
      <c r="AQ16" s="610"/>
      <c r="AR16" s="610"/>
      <c r="AS16" s="610"/>
      <c r="AT16" s="610"/>
      <c r="AU16" s="610"/>
      <c r="AV16" s="610"/>
      <c r="AW16" s="610"/>
      <c r="AX16" s="610"/>
      <c r="AY16" s="610"/>
      <c r="AZ16" s="610"/>
      <c r="BA16" s="610"/>
      <c r="BB16" s="610"/>
      <c r="BC16" s="611"/>
      <c r="BD16" s="612">
        <v>1559025</v>
      </c>
      <c r="BE16" s="613"/>
      <c r="BF16" s="613"/>
      <c r="BG16" s="613"/>
      <c r="BH16" s="613"/>
      <c r="BI16" s="613"/>
      <c r="BJ16" s="613"/>
      <c r="BK16" s="614"/>
      <c r="BL16" s="676">
        <v>0.9</v>
      </c>
      <c r="BM16" s="676"/>
      <c r="BN16" s="676"/>
      <c r="BO16" s="676"/>
      <c r="BP16" s="671" t="s">
        <v>118</v>
      </c>
      <c r="BQ16" s="671"/>
      <c r="BR16" s="671"/>
      <c r="BS16" s="671"/>
      <c r="BT16" s="671"/>
      <c r="BU16" s="671"/>
      <c r="BV16" s="671"/>
      <c r="BW16" s="672"/>
      <c r="BY16" s="609" t="s">
        <v>242</v>
      </c>
      <c r="BZ16" s="610"/>
      <c r="CA16" s="610"/>
      <c r="CB16" s="610"/>
      <c r="CC16" s="610"/>
      <c r="CD16" s="610"/>
      <c r="CE16" s="610"/>
      <c r="CF16" s="610"/>
      <c r="CG16" s="610"/>
      <c r="CH16" s="610"/>
      <c r="CI16" s="610"/>
      <c r="CJ16" s="610"/>
      <c r="CK16" s="610"/>
      <c r="CL16" s="611"/>
      <c r="CM16" s="612">
        <v>144362388</v>
      </c>
      <c r="CN16" s="613"/>
      <c r="CO16" s="613"/>
      <c r="CP16" s="613"/>
      <c r="CQ16" s="613"/>
      <c r="CR16" s="613"/>
      <c r="CS16" s="613"/>
      <c r="CT16" s="614"/>
      <c r="CU16" s="615">
        <v>23.6</v>
      </c>
      <c r="CV16" s="677"/>
      <c r="CW16" s="677"/>
      <c r="CX16" s="679"/>
      <c r="CY16" s="618">
        <v>10865569</v>
      </c>
      <c r="CZ16" s="613"/>
      <c r="DA16" s="613"/>
      <c r="DB16" s="613"/>
      <c r="DC16" s="613"/>
      <c r="DD16" s="613"/>
      <c r="DE16" s="613"/>
      <c r="DF16" s="613"/>
      <c r="DG16" s="613"/>
      <c r="DH16" s="613"/>
      <c r="DI16" s="613"/>
      <c r="DJ16" s="613"/>
      <c r="DK16" s="614"/>
      <c r="DL16" s="618">
        <v>101191557</v>
      </c>
      <c r="DM16" s="613"/>
      <c r="DN16" s="613"/>
      <c r="DO16" s="613"/>
      <c r="DP16" s="613"/>
      <c r="DQ16" s="613"/>
      <c r="DR16" s="613"/>
      <c r="DS16" s="613"/>
      <c r="DT16" s="613"/>
      <c r="DU16" s="613"/>
      <c r="DV16" s="613"/>
      <c r="DW16" s="613"/>
      <c r="DX16" s="696"/>
    </row>
    <row r="17" spans="2:128" ht="11.25" customHeight="1" x14ac:dyDescent="0.2">
      <c r="B17" s="609" t="s">
        <v>243</v>
      </c>
      <c r="C17" s="610"/>
      <c r="D17" s="610"/>
      <c r="E17" s="610"/>
      <c r="F17" s="610"/>
      <c r="G17" s="610"/>
      <c r="H17" s="610"/>
      <c r="I17" s="610"/>
      <c r="J17" s="610"/>
      <c r="K17" s="610"/>
      <c r="L17" s="610"/>
      <c r="M17" s="610"/>
      <c r="N17" s="610"/>
      <c r="O17" s="610"/>
      <c r="P17" s="610"/>
      <c r="Q17" s="611"/>
      <c r="R17" s="612">
        <v>719118</v>
      </c>
      <c r="S17" s="613"/>
      <c r="T17" s="613"/>
      <c r="U17" s="613"/>
      <c r="V17" s="613"/>
      <c r="W17" s="613"/>
      <c r="X17" s="613"/>
      <c r="Y17" s="614"/>
      <c r="Z17" s="676">
        <v>0.1</v>
      </c>
      <c r="AA17" s="676"/>
      <c r="AB17" s="676"/>
      <c r="AC17" s="676"/>
      <c r="AD17" s="671">
        <v>719118</v>
      </c>
      <c r="AE17" s="671"/>
      <c r="AF17" s="671"/>
      <c r="AG17" s="671"/>
      <c r="AH17" s="671"/>
      <c r="AI17" s="671"/>
      <c r="AJ17" s="671"/>
      <c r="AK17" s="671"/>
      <c r="AL17" s="615">
        <v>0.2</v>
      </c>
      <c r="AM17" s="677"/>
      <c r="AN17" s="677"/>
      <c r="AO17" s="678"/>
      <c r="AP17" s="609" t="s">
        <v>244</v>
      </c>
      <c r="AQ17" s="610"/>
      <c r="AR17" s="610"/>
      <c r="AS17" s="610"/>
      <c r="AT17" s="610"/>
      <c r="AU17" s="610"/>
      <c r="AV17" s="610"/>
      <c r="AW17" s="610"/>
      <c r="AX17" s="610"/>
      <c r="AY17" s="610"/>
      <c r="AZ17" s="610"/>
      <c r="BA17" s="610"/>
      <c r="BB17" s="610"/>
      <c r="BC17" s="611"/>
      <c r="BD17" s="612">
        <v>36939877</v>
      </c>
      <c r="BE17" s="613"/>
      <c r="BF17" s="613"/>
      <c r="BG17" s="613"/>
      <c r="BH17" s="613"/>
      <c r="BI17" s="613"/>
      <c r="BJ17" s="613"/>
      <c r="BK17" s="614"/>
      <c r="BL17" s="676">
        <v>20.399999999999999</v>
      </c>
      <c r="BM17" s="676"/>
      <c r="BN17" s="676"/>
      <c r="BO17" s="676"/>
      <c r="BP17" s="671" t="s">
        <v>118</v>
      </c>
      <c r="BQ17" s="671"/>
      <c r="BR17" s="671"/>
      <c r="BS17" s="671"/>
      <c r="BT17" s="671"/>
      <c r="BU17" s="671"/>
      <c r="BV17" s="671"/>
      <c r="BW17" s="672"/>
      <c r="BY17" s="609" t="s">
        <v>245</v>
      </c>
      <c r="BZ17" s="610"/>
      <c r="CA17" s="610"/>
      <c r="CB17" s="610"/>
      <c r="CC17" s="610"/>
      <c r="CD17" s="610"/>
      <c r="CE17" s="610"/>
      <c r="CF17" s="610"/>
      <c r="CG17" s="610"/>
      <c r="CH17" s="610"/>
      <c r="CI17" s="610"/>
      <c r="CJ17" s="610"/>
      <c r="CK17" s="610"/>
      <c r="CL17" s="611"/>
      <c r="CM17" s="612">
        <v>7283427</v>
      </c>
      <c r="CN17" s="613"/>
      <c r="CO17" s="613"/>
      <c r="CP17" s="613"/>
      <c r="CQ17" s="613"/>
      <c r="CR17" s="613"/>
      <c r="CS17" s="613"/>
      <c r="CT17" s="614"/>
      <c r="CU17" s="615">
        <v>1.2</v>
      </c>
      <c r="CV17" s="677"/>
      <c r="CW17" s="677"/>
      <c r="CX17" s="679"/>
      <c r="CY17" s="618" t="s">
        <v>118</v>
      </c>
      <c r="CZ17" s="613"/>
      <c r="DA17" s="613"/>
      <c r="DB17" s="613"/>
      <c r="DC17" s="613"/>
      <c r="DD17" s="613"/>
      <c r="DE17" s="613"/>
      <c r="DF17" s="613"/>
      <c r="DG17" s="613"/>
      <c r="DH17" s="613"/>
      <c r="DI17" s="613"/>
      <c r="DJ17" s="613"/>
      <c r="DK17" s="614"/>
      <c r="DL17" s="618">
        <v>155355</v>
      </c>
      <c r="DM17" s="613"/>
      <c r="DN17" s="613"/>
      <c r="DO17" s="613"/>
      <c r="DP17" s="613"/>
      <c r="DQ17" s="613"/>
      <c r="DR17" s="613"/>
      <c r="DS17" s="613"/>
      <c r="DT17" s="613"/>
      <c r="DU17" s="613"/>
      <c r="DV17" s="613"/>
      <c r="DW17" s="613"/>
      <c r="DX17" s="696"/>
    </row>
    <row r="18" spans="2:128" ht="11.25" customHeight="1" x14ac:dyDescent="0.2">
      <c r="B18" s="609" t="s">
        <v>246</v>
      </c>
      <c r="C18" s="610"/>
      <c r="D18" s="610"/>
      <c r="E18" s="610"/>
      <c r="F18" s="610"/>
      <c r="G18" s="610"/>
      <c r="H18" s="610"/>
      <c r="I18" s="610"/>
      <c r="J18" s="610"/>
      <c r="K18" s="610"/>
      <c r="L18" s="610"/>
      <c r="M18" s="610"/>
      <c r="N18" s="610"/>
      <c r="O18" s="610"/>
      <c r="P18" s="610"/>
      <c r="Q18" s="611"/>
      <c r="R18" s="612">
        <v>135238</v>
      </c>
      <c r="S18" s="613"/>
      <c r="T18" s="613"/>
      <c r="U18" s="613"/>
      <c r="V18" s="613"/>
      <c r="W18" s="613"/>
      <c r="X18" s="613"/>
      <c r="Y18" s="614"/>
      <c r="Z18" s="676">
        <v>0</v>
      </c>
      <c r="AA18" s="676"/>
      <c r="AB18" s="676"/>
      <c r="AC18" s="676"/>
      <c r="AD18" s="671">
        <v>135238</v>
      </c>
      <c r="AE18" s="671"/>
      <c r="AF18" s="671"/>
      <c r="AG18" s="671"/>
      <c r="AH18" s="671"/>
      <c r="AI18" s="671"/>
      <c r="AJ18" s="671"/>
      <c r="AK18" s="671"/>
      <c r="AL18" s="615">
        <v>0</v>
      </c>
      <c r="AM18" s="677"/>
      <c r="AN18" s="677"/>
      <c r="AO18" s="678"/>
      <c r="AP18" s="609" t="s">
        <v>247</v>
      </c>
      <c r="AQ18" s="610"/>
      <c r="AR18" s="610"/>
      <c r="AS18" s="610"/>
      <c r="AT18" s="610"/>
      <c r="AU18" s="610"/>
      <c r="AV18" s="610"/>
      <c r="AW18" s="610"/>
      <c r="AX18" s="610"/>
      <c r="AY18" s="610"/>
      <c r="AZ18" s="610"/>
      <c r="BA18" s="610"/>
      <c r="BB18" s="610"/>
      <c r="BC18" s="611"/>
      <c r="BD18" s="612">
        <v>51670885</v>
      </c>
      <c r="BE18" s="613"/>
      <c r="BF18" s="613"/>
      <c r="BG18" s="613"/>
      <c r="BH18" s="613"/>
      <c r="BI18" s="613"/>
      <c r="BJ18" s="613"/>
      <c r="BK18" s="614"/>
      <c r="BL18" s="676">
        <v>28.5</v>
      </c>
      <c r="BM18" s="676"/>
      <c r="BN18" s="676"/>
      <c r="BO18" s="676"/>
      <c r="BP18" s="671" t="s">
        <v>118</v>
      </c>
      <c r="BQ18" s="671"/>
      <c r="BR18" s="671"/>
      <c r="BS18" s="671"/>
      <c r="BT18" s="671"/>
      <c r="BU18" s="671"/>
      <c r="BV18" s="671"/>
      <c r="BW18" s="672"/>
      <c r="BY18" s="609" t="s">
        <v>248</v>
      </c>
      <c r="BZ18" s="610"/>
      <c r="CA18" s="610"/>
      <c r="CB18" s="610"/>
      <c r="CC18" s="610"/>
      <c r="CD18" s="610"/>
      <c r="CE18" s="610"/>
      <c r="CF18" s="610"/>
      <c r="CG18" s="610"/>
      <c r="CH18" s="610"/>
      <c r="CI18" s="610"/>
      <c r="CJ18" s="610"/>
      <c r="CK18" s="610"/>
      <c r="CL18" s="611"/>
      <c r="CM18" s="612">
        <v>93857885</v>
      </c>
      <c r="CN18" s="613"/>
      <c r="CO18" s="613"/>
      <c r="CP18" s="613"/>
      <c r="CQ18" s="613"/>
      <c r="CR18" s="613"/>
      <c r="CS18" s="613"/>
      <c r="CT18" s="614"/>
      <c r="CU18" s="615">
        <v>15.3</v>
      </c>
      <c r="CV18" s="677"/>
      <c r="CW18" s="677"/>
      <c r="CX18" s="679"/>
      <c r="CY18" s="618" t="s">
        <v>118</v>
      </c>
      <c r="CZ18" s="613"/>
      <c r="DA18" s="613"/>
      <c r="DB18" s="613"/>
      <c r="DC18" s="613"/>
      <c r="DD18" s="613"/>
      <c r="DE18" s="613"/>
      <c r="DF18" s="613"/>
      <c r="DG18" s="613"/>
      <c r="DH18" s="613"/>
      <c r="DI18" s="613"/>
      <c r="DJ18" s="613"/>
      <c r="DK18" s="614"/>
      <c r="DL18" s="618">
        <v>90748452</v>
      </c>
      <c r="DM18" s="613"/>
      <c r="DN18" s="613"/>
      <c r="DO18" s="613"/>
      <c r="DP18" s="613"/>
      <c r="DQ18" s="613"/>
      <c r="DR18" s="613"/>
      <c r="DS18" s="613"/>
      <c r="DT18" s="613"/>
      <c r="DU18" s="613"/>
      <c r="DV18" s="613"/>
      <c r="DW18" s="613"/>
      <c r="DX18" s="696"/>
    </row>
    <row r="19" spans="2:128" ht="11.25" customHeight="1" x14ac:dyDescent="0.2">
      <c r="B19" s="609" t="s">
        <v>249</v>
      </c>
      <c r="C19" s="610"/>
      <c r="D19" s="610"/>
      <c r="E19" s="610"/>
      <c r="F19" s="610"/>
      <c r="G19" s="610"/>
      <c r="H19" s="610"/>
      <c r="I19" s="610"/>
      <c r="J19" s="610"/>
      <c r="K19" s="610"/>
      <c r="L19" s="610"/>
      <c r="M19" s="610"/>
      <c r="N19" s="610"/>
      <c r="O19" s="610"/>
      <c r="P19" s="610"/>
      <c r="Q19" s="611"/>
      <c r="R19" s="612">
        <v>809647</v>
      </c>
      <c r="S19" s="613"/>
      <c r="T19" s="613"/>
      <c r="U19" s="613"/>
      <c r="V19" s="613"/>
      <c r="W19" s="613"/>
      <c r="X19" s="613"/>
      <c r="Y19" s="614"/>
      <c r="Z19" s="676">
        <v>0.1</v>
      </c>
      <c r="AA19" s="676"/>
      <c r="AB19" s="676"/>
      <c r="AC19" s="676"/>
      <c r="AD19" s="671">
        <v>809647</v>
      </c>
      <c r="AE19" s="671"/>
      <c r="AF19" s="671"/>
      <c r="AG19" s="671"/>
      <c r="AH19" s="671"/>
      <c r="AI19" s="671"/>
      <c r="AJ19" s="671"/>
      <c r="AK19" s="671"/>
      <c r="AL19" s="615">
        <v>0.2</v>
      </c>
      <c r="AM19" s="677"/>
      <c r="AN19" s="677"/>
      <c r="AO19" s="678"/>
      <c r="AP19" s="609" t="s">
        <v>250</v>
      </c>
      <c r="AQ19" s="610"/>
      <c r="AR19" s="610"/>
      <c r="AS19" s="610"/>
      <c r="AT19" s="610"/>
      <c r="AU19" s="610"/>
      <c r="AV19" s="610"/>
      <c r="AW19" s="610"/>
      <c r="AX19" s="610"/>
      <c r="AY19" s="610"/>
      <c r="AZ19" s="610"/>
      <c r="BA19" s="610"/>
      <c r="BB19" s="610"/>
      <c r="BC19" s="611"/>
      <c r="BD19" s="612">
        <v>2684094</v>
      </c>
      <c r="BE19" s="613"/>
      <c r="BF19" s="613"/>
      <c r="BG19" s="613"/>
      <c r="BH19" s="613"/>
      <c r="BI19" s="613"/>
      <c r="BJ19" s="613"/>
      <c r="BK19" s="614"/>
      <c r="BL19" s="676">
        <v>1.5</v>
      </c>
      <c r="BM19" s="676"/>
      <c r="BN19" s="676"/>
      <c r="BO19" s="676"/>
      <c r="BP19" s="671" t="s">
        <v>218</v>
      </c>
      <c r="BQ19" s="671"/>
      <c r="BR19" s="671"/>
      <c r="BS19" s="671"/>
      <c r="BT19" s="671"/>
      <c r="BU19" s="671"/>
      <c r="BV19" s="671"/>
      <c r="BW19" s="672"/>
      <c r="BY19" s="609" t="s">
        <v>251</v>
      </c>
      <c r="BZ19" s="610"/>
      <c r="CA19" s="610"/>
      <c r="CB19" s="610"/>
      <c r="CC19" s="610"/>
      <c r="CD19" s="610"/>
      <c r="CE19" s="610"/>
      <c r="CF19" s="610"/>
      <c r="CG19" s="610"/>
      <c r="CH19" s="610"/>
      <c r="CI19" s="610"/>
      <c r="CJ19" s="610"/>
      <c r="CK19" s="610"/>
      <c r="CL19" s="611"/>
      <c r="CM19" s="612">
        <v>1305008</v>
      </c>
      <c r="CN19" s="613"/>
      <c r="CO19" s="613"/>
      <c r="CP19" s="613"/>
      <c r="CQ19" s="613"/>
      <c r="CR19" s="613"/>
      <c r="CS19" s="613"/>
      <c r="CT19" s="614"/>
      <c r="CU19" s="615">
        <v>0.2</v>
      </c>
      <c r="CV19" s="677"/>
      <c r="CW19" s="677"/>
      <c r="CX19" s="679"/>
      <c r="CY19" s="618" t="s">
        <v>218</v>
      </c>
      <c r="CZ19" s="613"/>
      <c r="DA19" s="613"/>
      <c r="DB19" s="613"/>
      <c r="DC19" s="613"/>
      <c r="DD19" s="613"/>
      <c r="DE19" s="613"/>
      <c r="DF19" s="613"/>
      <c r="DG19" s="613"/>
      <c r="DH19" s="613"/>
      <c r="DI19" s="613"/>
      <c r="DJ19" s="613"/>
      <c r="DK19" s="614"/>
      <c r="DL19" s="618">
        <v>1305008</v>
      </c>
      <c r="DM19" s="613"/>
      <c r="DN19" s="613"/>
      <c r="DO19" s="613"/>
      <c r="DP19" s="613"/>
      <c r="DQ19" s="613"/>
      <c r="DR19" s="613"/>
      <c r="DS19" s="613"/>
      <c r="DT19" s="613"/>
      <c r="DU19" s="613"/>
      <c r="DV19" s="613"/>
      <c r="DW19" s="613"/>
      <c r="DX19" s="696"/>
    </row>
    <row r="20" spans="2:128" ht="11.25" customHeight="1" x14ac:dyDescent="0.2">
      <c r="B20" s="609" t="s">
        <v>252</v>
      </c>
      <c r="C20" s="610"/>
      <c r="D20" s="610"/>
      <c r="E20" s="610"/>
      <c r="F20" s="610"/>
      <c r="G20" s="610"/>
      <c r="H20" s="610"/>
      <c r="I20" s="610"/>
      <c r="J20" s="610"/>
      <c r="K20" s="610"/>
      <c r="L20" s="610"/>
      <c r="M20" s="610"/>
      <c r="N20" s="610"/>
      <c r="O20" s="610"/>
      <c r="P20" s="610"/>
      <c r="Q20" s="611"/>
      <c r="R20" s="612">
        <v>172021766</v>
      </c>
      <c r="S20" s="613"/>
      <c r="T20" s="613"/>
      <c r="U20" s="613"/>
      <c r="V20" s="613"/>
      <c r="W20" s="613"/>
      <c r="X20" s="613"/>
      <c r="Y20" s="614"/>
      <c r="Z20" s="676">
        <v>27.3</v>
      </c>
      <c r="AA20" s="676"/>
      <c r="AB20" s="676"/>
      <c r="AC20" s="676"/>
      <c r="AD20" s="671">
        <v>168678496</v>
      </c>
      <c r="AE20" s="671"/>
      <c r="AF20" s="671"/>
      <c r="AG20" s="671"/>
      <c r="AH20" s="671"/>
      <c r="AI20" s="671"/>
      <c r="AJ20" s="671"/>
      <c r="AK20" s="671"/>
      <c r="AL20" s="615">
        <v>48</v>
      </c>
      <c r="AM20" s="677"/>
      <c r="AN20" s="677"/>
      <c r="AO20" s="678"/>
      <c r="AP20" s="680" t="s">
        <v>253</v>
      </c>
      <c r="AQ20" s="681"/>
      <c r="AR20" s="681"/>
      <c r="AS20" s="681"/>
      <c r="AT20" s="681"/>
      <c r="AU20" s="681"/>
      <c r="AV20" s="681"/>
      <c r="AW20" s="681"/>
      <c r="AX20" s="681"/>
      <c r="AY20" s="681"/>
      <c r="AZ20" s="681"/>
      <c r="BA20" s="681"/>
      <c r="BB20" s="681"/>
      <c r="BC20" s="682"/>
      <c r="BD20" s="612">
        <v>1427163</v>
      </c>
      <c r="BE20" s="613"/>
      <c r="BF20" s="613"/>
      <c r="BG20" s="613"/>
      <c r="BH20" s="613"/>
      <c r="BI20" s="613"/>
      <c r="BJ20" s="613"/>
      <c r="BK20" s="614"/>
      <c r="BL20" s="676">
        <v>0.8</v>
      </c>
      <c r="BM20" s="676"/>
      <c r="BN20" s="676"/>
      <c r="BO20" s="676"/>
      <c r="BP20" s="671" t="s">
        <v>118</v>
      </c>
      <c r="BQ20" s="671"/>
      <c r="BR20" s="671"/>
      <c r="BS20" s="671"/>
      <c r="BT20" s="671"/>
      <c r="BU20" s="671"/>
      <c r="BV20" s="671"/>
      <c r="BW20" s="672"/>
      <c r="BY20" s="680" t="s">
        <v>254</v>
      </c>
      <c r="BZ20" s="681"/>
      <c r="CA20" s="681"/>
      <c r="CB20" s="681"/>
      <c r="CC20" s="681"/>
      <c r="CD20" s="681"/>
      <c r="CE20" s="681"/>
      <c r="CF20" s="681"/>
      <c r="CG20" s="681"/>
      <c r="CH20" s="681"/>
      <c r="CI20" s="681"/>
      <c r="CJ20" s="681"/>
      <c r="CK20" s="681"/>
      <c r="CL20" s="682"/>
      <c r="CM20" s="612" t="s">
        <v>118</v>
      </c>
      <c r="CN20" s="613"/>
      <c r="CO20" s="613"/>
      <c r="CP20" s="613"/>
      <c r="CQ20" s="613"/>
      <c r="CR20" s="613"/>
      <c r="CS20" s="613"/>
      <c r="CT20" s="614"/>
      <c r="CU20" s="615" t="s">
        <v>118</v>
      </c>
      <c r="CV20" s="677"/>
      <c r="CW20" s="677"/>
      <c r="CX20" s="679"/>
      <c r="CY20" s="618" t="s">
        <v>118</v>
      </c>
      <c r="CZ20" s="613"/>
      <c r="DA20" s="613"/>
      <c r="DB20" s="613"/>
      <c r="DC20" s="613"/>
      <c r="DD20" s="613"/>
      <c r="DE20" s="613"/>
      <c r="DF20" s="613"/>
      <c r="DG20" s="613"/>
      <c r="DH20" s="613"/>
      <c r="DI20" s="613"/>
      <c r="DJ20" s="613"/>
      <c r="DK20" s="614"/>
      <c r="DL20" s="618" t="s">
        <v>118</v>
      </c>
      <c r="DM20" s="613"/>
      <c r="DN20" s="613"/>
      <c r="DO20" s="613"/>
      <c r="DP20" s="613"/>
      <c r="DQ20" s="613"/>
      <c r="DR20" s="613"/>
      <c r="DS20" s="613"/>
      <c r="DT20" s="613"/>
      <c r="DU20" s="613"/>
      <c r="DV20" s="613"/>
      <c r="DW20" s="613"/>
      <c r="DX20" s="696"/>
    </row>
    <row r="21" spans="2:128" ht="11.25" customHeight="1" x14ac:dyDescent="0.2">
      <c r="B21" s="609" t="s">
        <v>255</v>
      </c>
      <c r="C21" s="610"/>
      <c r="D21" s="610"/>
      <c r="E21" s="610"/>
      <c r="F21" s="610"/>
      <c r="G21" s="610"/>
      <c r="H21" s="610"/>
      <c r="I21" s="610"/>
      <c r="J21" s="610"/>
      <c r="K21" s="610"/>
      <c r="L21" s="610"/>
      <c r="M21" s="610"/>
      <c r="N21" s="610"/>
      <c r="O21" s="610"/>
      <c r="P21" s="610"/>
      <c r="Q21" s="611"/>
      <c r="R21" s="612">
        <v>168678496</v>
      </c>
      <c r="S21" s="613"/>
      <c r="T21" s="613"/>
      <c r="U21" s="613"/>
      <c r="V21" s="613"/>
      <c r="W21" s="613"/>
      <c r="X21" s="613"/>
      <c r="Y21" s="614"/>
      <c r="Z21" s="615">
        <v>26.8</v>
      </c>
      <c r="AA21" s="677"/>
      <c r="AB21" s="677"/>
      <c r="AC21" s="679"/>
      <c r="AD21" s="618">
        <v>168678496</v>
      </c>
      <c r="AE21" s="613"/>
      <c r="AF21" s="613"/>
      <c r="AG21" s="613"/>
      <c r="AH21" s="613"/>
      <c r="AI21" s="613"/>
      <c r="AJ21" s="613"/>
      <c r="AK21" s="614"/>
      <c r="AL21" s="615">
        <v>48</v>
      </c>
      <c r="AM21" s="677"/>
      <c r="AN21" s="677"/>
      <c r="AO21" s="678"/>
      <c r="AP21" s="680" t="s">
        <v>256</v>
      </c>
      <c r="AQ21" s="681"/>
      <c r="AR21" s="681"/>
      <c r="AS21" s="681"/>
      <c r="AT21" s="681"/>
      <c r="AU21" s="681"/>
      <c r="AV21" s="681"/>
      <c r="AW21" s="681"/>
      <c r="AX21" s="681"/>
      <c r="AY21" s="681"/>
      <c r="AZ21" s="681"/>
      <c r="BA21" s="681"/>
      <c r="BB21" s="681"/>
      <c r="BC21" s="682"/>
      <c r="BD21" s="612">
        <v>457967</v>
      </c>
      <c r="BE21" s="613"/>
      <c r="BF21" s="613"/>
      <c r="BG21" s="613"/>
      <c r="BH21" s="613"/>
      <c r="BI21" s="613"/>
      <c r="BJ21" s="613"/>
      <c r="BK21" s="614"/>
      <c r="BL21" s="676">
        <v>0.3</v>
      </c>
      <c r="BM21" s="676"/>
      <c r="BN21" s="676"/>
      <c r="BO21" s="676"/>
      <c r="BP21" s="671" t="s">
        <v>118</v>
      </c>
      <c r="BQ21" s="671"/>
      <c r="BR21" s="671"/>
      <c r="BS21" s="671"/>
      <c r="BT21" s="671"/>
      <c r="BU21" s="671"/>
      <c r="BV21" s="671"/>
      <c r="BW21" s="672"/>
      <c r="BY21" s="680" t="s">
        <v>257</v>
      </c>
      <c r="BZ21" s="681"/>
      <c r="CA21" s="681"/>
      <c r="CB21" s="681"/>
      <c r="CC21" s="681"/>
      <c r="CD21" s="681"/>
      <c r="CE21" s="681"/>
      <c r="CF21" s="681"/>
      <c r="CG21" s="681"/>
      <c r="CH21" s="681"/>
      <c r="CI21" s="681"/>
      <c r="CJ21" s="681"/>
      <c r="CK21" s="681"/>
      <c r="CL21" s="682"/>
      <c r="CM21" s="612">
        <v>266154</v>
      </c>
      <c r="CN21" s="613"/>
      <c r="CO21" s="613"/>
      <c r="CP21" s="613"/>
      <c r="CQ21" s="613"/>
      <c r="CR21" s="613"/>
      <c r="CS21" s="613"/>
      <c r="CT21" s="614"/>
      <c r="CU21" s="615">
        <v>0</v>
      </c>
      <c r="CV21" s="677"/>
      <c r="CW21" s="677"/>
      <c r="CX21" s="679"/>
      <c r="CY21" s="618" t="s">
        <v>118</v>
      </c>
      <c r="CZ21" s="613"/>
      <c r="DA21" s="613"/>
      <c r="DB21" s="613"/>
      <c r="DC21" s="613"/>
      <c r="DD21" s="613"/>
      <c r="DE21" s="613"/>
      <c r="DF21" s="613"/>
      <c r="DG21" s="613"/>
      <c r="DH21" s="613"/>
      <c r="DI21" s="613"/>
      <c r="DJ21" s="613"/>
      <c r="DK21" s="614"/>
      <c r="DL21" s="618">
        <v>266154</v>
      </c>
      <c r="DM21" s="613"/>
      <c r="DN21" s="613"/>
      <c r="DO21" s="613"/>
      <c r="DP21" s="613"/>
      <c r="DQ21" s="613"/>
      <c r="DR21" s="613"/>
      <c r="DS21" s="613"/>
      <c r="DT21" s="613"/>
      <c r="DU21" s="613"/>
      <c r="DV21" s="613"/>
      <c r="DW21" s="613"/>
      <c r="DX21" s="696"/>
    </row>
    <row r="22" spans="2:128" ht="11.25" customHeight="1" x14ac:dyDescent="0.2">
      <c r="B22" s="609" t="s">
        <v>258</v>
      </c>
      <c r="C22" s="610"/>
      <c r="D22" s="610"/>
      <c r="E22" s="610"/>
      <c r="F22" s="610"/>
      <c r="G22" s="610"/>
      <c r="H22" s="610"/>
      <c r="I22" s="610"/>
      <c r="J22" s="610"/>
      <c r="K22" s="610"/>
      <c r="L22" s="610"/>
      <c r="M22" s="610"/>
      <c r="N22" s="610"/>
      <c r="O22" s="610"/>
      <c r="P22" s="610"/>
      <c r="Q22" s="611"/>
      <c r="R22" s="612">
        <v>3331422</v>
      </c>
      <c r="S22" s="613"/>
      <c r="T22" s="613"/>
      <c r="U22" s="613"/>
      <c r="V22" s="613"/>
      <c r="W22" s="613"/>
      <c r="X22" s="613"/>
      <c r="Y22" s="614"/>
      <c r="Z22" s="615">
        <v>0.5</v>
      </c>
      <c r="AA22" s="677"/>
      <c r="AB22" s="677"/>
      <c r="AC22" s="679"/>
      <c r="AD22" s="618" t="s">
        <v>218</v>
      </c>
      <c r="AE22" s="613"/>
      <c r="AF22" s="613"/>
      <c r="AG22" s="613"/>
      <c r="AH22" s="613"/>
      <c r="AI22" s="613"/>
      <c r="AJ22" s="613"/>
      <c r="AK22" s="614"/>
      <c r="AL22" s="615" t="s">
        <v>218</v>
      </c>
      <c r="AM22" s="677"/>
      <c r="AN22" s="677"/>
      <c r="AO22" s="678"/>
      <c r="AP22" s="680" t="s">
        <v>259</v>
      </c>
      <c r="AQ22" s="681"/>
      <c r="AR22" s="681"/>
      <c r="AS22" s="681"/>
      <c r="AT22" s="681"/>
      <c r="AU22" s="681"/>
      <c r="AV22" s="681"/>
      <c r="AW22" s="681"/>
      <c r="AX22" s="681"/>
      <c r="AY22" s="681"/>
      <c r="AZ22" s="681"/>
      <c r="BA22" s="681"/>
      <c r="BB22" s="681"/>
      <c r="BC22" s="682"/>
      <c r="BD22" s="612">
        <v>1175000</v>
      </c>
      <c r="BE22" s="613"/>
      <c r="BF22" s="613"/>
      <c r="BG22" s="613"/>
      <c r="BH22" s="613"/>
      <c r="BI22" s="613"/>
      <c r="BJ22" s="613"/>
      <c r="BK22" s="614"/>
      <c r="BL22" s="676">
        <v>0.6</v>
      </c>
      <c r="BM22" s="676"/>
      <c r="BN22" s="676"/>
      <c r="BO22" s="676"/>
      <c r="BP22" s="671" t="s">
        <v>118</v>
      </c>
      <c r="BQ22" s="671"/>
      <c r="BR22" s="671"/>
      <c r="BS22" s="671"/>
      <c r="BT22" s="671"/>
      <c r="BU22" s="671"/>
      <c r="BV22" s="671"/>
      <c r="BW22" s="672"/>
      <c r="BY22" s="680" t="s">
        <v>260</v>
      </c>
      <c r="BZ22" s="681"/>
      <c r="CA22" s="681"/>
      <c r="CB22" s="681"/>
      <c r="CC22" s="681"/>
      <c r="CD22" s="681"/>
      <c r="CE22" s="681"/>
      <c r="CF22" s="681"/>
      <c r="CG22" s="681"/>
      <c r="CH22" s="681"/>
      <c r="CI22" s="681"/>
      <c r="CJ22" s="681"/>
      <c r="CK22" s="681"/>
      <c r="CL22" s="682"/>
      <c r="CM22" s="612">
        <v>770451</v>
      </c>
      <c r="CN22" s="613"/>
      <c r="CO22" s="613"/>
      <c r="CP22" s="613"/>
      <c r="CQ22" s="613"/>
      <c r="CR22" s="613"/>
      <c r="CS22" s="613"/>
      <c r="CT22" s="614"/>
      <c r="CU22" s="615">
        <v>0.1</v>
      </c>
      <c r="CV22" s="677"/>
      <c r="CW22" s="677"/>
      <c r="CX22" s="679"/>
      <c r="CY22" s="618" t="s">
        <v>118</v>
      </c>
      <c r="CZ22" s="613"/>
      <c r="DA22" s="613"/>
      <c r="DB22" s="613"/>
      <c r="DC22" s="613"/>
      <c r="DD22" s="613"/>
      <c r="DE22" s="613"/>
      <c r="DF22" s="613"/>
      <c r="DG22" s="613"/>
      <c r="DH22" s="613"/>
      <c r="DI22" s="613"/>
      <c r="DJ22" s="613"/>
      <c r="DK22" s="614"/>
      <c r="DL22" s="618">
        <v>770451</v>
      </c>
      <c r="DM22" s="613"/>
      <c r="DN22" s="613"/>
      <c r="DO22" s="613"/>
      <c r="DP22" s="613"/>
      <c r="DQ22" s="613"/>
      <c r="DR22" s="613"/>
      <c r="DS22" s="613"/>
      <c r="DT22" s="613"/>
      <c r="DU22" s="613"/>
      <c r="DV22" s="613"/>
      <c r="DW22" s="613"/>
      <c r="DX22" s="696"/>
    </row>
    <row r="23" spans="2:128" ht="11.25" customHeight="1" x14ac:dyDescent="0.2">
      <c r="B23" s="609" t="s">
        <v>261</v>
      </c>
      <c r="C23" s="610"/>
      <c r="D23" s="610"/>
      <c r="E23" s="610"/>
      <c r="F23" s="610"/>
      <c r="G23" s="610"/>
      <c r="H23" s="610"/>
      <c r="I23" s="610"/>
      <c r="J23" s="610"/>
      <c r="K23" s="610"/>
      <c r="L23" s="610"/>
      <c r="M23" s="610"/>
      <c r="N23" s="610"/>
      <c r="O23" s="610"/>
      <c r="P23" s="610"/>
      <c r="Q23" s="611"/>
      <c r="R23" s="612">
        <v>11848</v>
      </c>
      <c r="S23" s="613"/>
      <c r="T23" s="613"/>
      <c r="U23" s="613"/>
      <c r="V23" s="613"/>
      <c r="W23" s="613"/>
      <c r="X23" s="613"/>
      <c r="Y23" s="614"/>
      <c r="Z23" s="615">
        <v>0</v>
      </c>
      <c r="AA23" s="677"/>
      <c r="AB23" s="677"/>
      <c r="AC23" s="679"/>
      <c r="AD23" s="618" t="s">
        <v>118</v>
      </c>
      <c r="AE23" s="613"/>
      <c r="AF23" s="613"/>
      <c r="AG23" s="613"/>
      <c r="AH23" s="613"/>
      <c r="AI23" s="613"/>
      <c r="AJ23" s="613"/>
      <c r="AK23" s="614"/>
      <c r="AL23" s="615" t="s">
        <v>237</v>
      </c>
      <c r="AM23" s="677"/>
      <c r="AN23" s="677"/>
      <c r="AO23" s="678"/>
      <c r="AP23" s="680" t="s">
        <v>262</v>
      </c>
      <c r="AQ23" s="681"/>
      <c r="AR23" s="681"/>
      <c r="AS23" s="681"/>
      <c r="AT23" s="681"/>
      <c r="AU23" s="681"/>
      <c r="AV23" s="681"/>
      <c r="AW23" s="681"/>
      <c r="AX23" s="681"/>
      <c r="AY23" s="681"/>
      <c r="AZ23" s="681"/>
      <c r="BA23" s="681"/>
      <c r="BB23" s="681"/>
      <c r="BC23" s="682"/>
      <c r="BD23" s="612">
        <v>13835261</v>
      </c>
      <c r="BE23" s="613"/>
      <c r="BF23" s="613"/>
      <c r="BG23" s="613"/>
      <c r="BH23" s="613"/>
      <c r="BI23" s="613"/>
      <c r="BJ23" s="613"/>
      <c r="BK23" s="614"/>
      <c r="BL23" s="676">
        <v>7.6</v>
      </c>
      <c r="BM23" s="676"/>
      <c r="BN23" s="676"/>
      <c r="BO23" s="676"/>
      <c r="BP23" s="671" t="s">
        <v>237</v>
      </c>
      <c r="BQ23" s="671"/>
      <c r="BR23" s="671"/>
      <c r="BS23" s="671"/>
      <c r="BT23" s="671"/>
      <c r="BU23" s="671"/>
      <c r="BV23" s="671"/>
      <c r="BW23" s="672"/>
      <c r="BY23" s="680" t="s">
        <v>263</v>
      </c>
      <c r="BZ23" s="681"/>
      <c r="CA23" s="681"/>
      <c r="CB23" s="681"/>
      <c r="CC23" s="681"/>
      <c r="CD23" s="681"/>
      <c r="CE23" s="681"/>
      <c r="CF23" s="681"/>
      <c r="CG23" s="681"/>
      <c r="CH23" s="681"/>
      <c r="CI23" s="681"/>
      <c r="CJ23" s="681"/>
      <c r="CK23" s="681"/>
      <c r="CL23" s="682"/>
      <c r="CM23" s="612">
        <v>394975</v>
      </c>
      <c r="CN23" s="613"/>
      <c r="CO23" s="613"/>
      <c r="CP23" s="613"/>
      <c r="CQ23" s="613"/>
      <c r="CR23" s="613"/>
      <c r="CS23" s="613"/>
      <c r="CT23" s="614"/>
      <c r="CU23" s="615">
        <v>0.1</v>
      </c>
      <c r="CV23" s="677"/>
      <c r="CW23" s="677"/>
      <c r="CX23" s="679"/>
      <c r="CY23" s="618" t="s">
        <v>237</v>
      </c>
      <c r="CZ23" s="613"/>
      <c r="DA23" s="613"/>
      <c r="DB23" s="613"/>
      <c r="DC23" s="613"/>
      <c r="DD23" s="613"/>
      <c r="DE23" s="613"/>
      <c r="DF23" s="613"/>
      <c r="DG23" s="613"/>
      <c r="DH23" s="613"/>
      <c r="DI23" s="613"/>
      <c r="DJ23" s="613"/>
      <c r="DK23" s="614"/>
      <c r="DL23" s="618">
        <v>394975</v>
      </c>
      <c r="DM23" s="613"/>
      <c r="DN23" s="613"/>
      <c r="DO23" s="613"/>
      <c r="DP23" s="613"/>
      <c r="DQ23" s="613"/>
      <c r="DR23" s="613"/>
      <c r="DS23" s="613"/>
      <c r="DT23" s="613"/>
      <c r="DU23" s="613"/>
      <c r="DV23" s="613"/>
      <c r="DW23" s="613"/>
      <c r="DX23" s="696"/>
    </row>
    <row r="24" spans="2:128" ht="11.25" customHeight="1" x14ac:dyDescent="0.2">
      <c r="B24" s="609" t="s">
        <v>264</v>
      </c>
      <c r="C24" s="610"/>
      <c r="D24" s="610"/>
      <c r="E24" s="610"/>
      <c r="F24" s="610"/>
      <c r="G24" s="610"/>
      <c r="H24" s="610"/>
      <c r="I24" s="610"/>
      <c r="J24" s="610"/>
      <c r="K24" s="610"/>
      <c r="L24" s="610"/>
      <c r="M24" s="610"/>
      <c r="N24" s="610"/>
      <c r="O24" s="610"/>
      <c r="P24" s="610"/>
      <c r="Q24" s="611"/>
      <c r="R24" s="612">
        <v>379999478</v>
      </c>
      <c r="S24" s="613"/>
      <c r="T24" s="613"/>
      <c r="U24" s="613"/>
      <c r="V24" s="613"/>
      <c r="W24" s="613"/>
      <c r="X24" s="613"/>
      <c r="Y24" s="614"/>
      <c r="Z24" s="615">
        <v>60.3</v>
      </c>
      <c r="AA24" s="677"/>
      <c r="AB24" s="677"/>
      <c r="AC24" s="679"/>
      <c r="AD24" s="618">
        <v>348334629</v>
      </c>
      <c r="AE24" s="613"/>
      <c r="AF24" s="613"/>
      <c r="AG24" s="613"/>
      <c r="AH24" s="613"/>
      <c r="AI24" s="613"/>
      <c r="AJ24" s="613"/>
      <c r="AK24" s="614"/>
      <c r="AL24" s="615">
        <v>99.1</v>
      </c>
      <c r="AM24" s="677"/>
      <c r="AN24" s="677"/>
      <c r="AO24" s="678"/>
      <c r="AP24" s="680" t="s">
        <v>265</v>
      </c>
      <c r="AQ24" s="681"/>
      <c r="AR24" s="681"/>
      <c r="AS24" s="681"/>
      <c r="AT24" s="681"/>
      <c r="AU24" s="681"/>
      <c r="AV24" s="681"/>
      <c r="AW24" s="681"/>
      <c r="AX24" s="681"/>
      <c r="AY24" s="681"/>
      <c r="AZ24" s="681"/>
      <c r="BA24" s="681"/>
      <c r="BB24" s="681"/>
      <c r="BC24" s="682"/>
      <c r="BD24" s="612">
        <v>18321944</v>
      </c>
      <c r="BE24" s="613"/>
      <c r="BF24" s="613"/>
      <c r="BG24" s="613"/>
      <c r="BH24" s="613"/>
      <c r="BI24" s="613"/>
      <c r="BJ24" s="613"/>
      <c r="BK24" s="614"/>
      <c r="BL24" s="676">
        <v>10.1</v>
      </c>
      <c r="BM24" s="676"/>
      <c r="BN24" s="676"/>
      <c r="BO24" s="676"/>
      <c r="BP24" s="671" t="s">
        <v>118</v>
      </c>
      <c r="BQ24" s="671"/>
      <c r="BR24" s="671"/>
      <c r="BS24" s="671"/>
      <c r="BT24" s="671"/>
      <c r="BU24" s="671"/>
      <c r="BV24" s="671"/>
      <c r="BW24" s="672"/>
      <c r="BY24" s="680" t="s">
        <v>266</v>
      </c>
      <c r="BZ24" s="681"/>
      <c r="CA24" s="681"/>
      <c r="CB24" s="681"/>
      <c r="CC24" s="681"/>
      <c r="CD24" s="681"/>
      <c r="CE24" s="681"/>
      <c r="CF24" s="681"/>
      <c r="CG24" s="681"/>
      <c r="CH24" s="681"/>
      <c r="CI24" s="681"/>
      <c r="CJ24" s="681"/>
      <c r="CK24" s="681"/>
      <c r="CL24" s="682"/>
      <c r="CM24" s="612" t="s">
        <v>118</v>
      </c>
      <c r="CN24" s="613"/>
      <c r="CO24" s="613"/>
      <c r="CP24" s="613"/>
      <c r="CQ24" s="613"/>
      <c r="CR24" s="613"/>
      <c r="CS24" s="613"/>
      <c r="CT24" s="614"/>
      <c r="CU24" s="615" t="s">
        <v>118</v>
      </c>
      <c r="CV24" s="677"/>
      <c r="CW24" s="677"/>
      <c r="CX24" s="679"/>
      <c r="CY24" s="618" t="s">
        <v>118</v>
      </c>
      <c r="CZ24" s="613"/>
      <c r="DA24" s="613"/>
      <c r="DB24" s="613"/>
      <c r="DC24" s="613"/>
      <c r="DD24" s="613"/>
      <c r="DE24" s="613"/>
      <c r="DF24" s="613"/>
      <c r="DG24" s="613"/>
      <c r="DH24" s="613"/>
      <c r="DI24" s="613"/>
      <c r="DJ24" s="613"/>
      <c r="DK24" s="614"/>
      <c r="DL24" s="618" t="s">
        <v>118</v>
      </c>
      <c r="DM24" s="613"/>
      <c r="DN24" s="613"/>
      <c r="DO24" s="613"/>
      <c r="DP24" s="613"/>
      <c r="DQ24" s="613"/>
      <c r="DR24" s="613"/>
      <c r="DS24" s="613"/>
      <c r="DT24" s="613"/>
      <c r="DU24" s="613"/>
      <c r="DV24" s="613"/>
      <c r="DW24" s="613"/>
      <c r="DX24" s="696"/>
    </row>
    <row r="25" spans="2:128" ht="11.25" customHeight="1" x14ac:dyDescent="0.2">
      <c r="B25" s="609" t="s">
        <v>267</v>
      </c>
      <c r="C25" s="610"/>
      <c r="D25" s="610"/>
      <c r="E25" s="610"/>
      <c r="F25" s="610"/>
      <c r="G25" s="610"/>
      <c r="H25" s="610"/>
      <c r="I25" s="610"/>
      <c r="J25" s="610"/>
      <c r="K25" s="610"/>
      <c r="L25" s="610"/>
      <c r="M25" s="610"/>
      <c r="N25" s="610"/>
      <c r="O25" s="610"/>
      <c r="P25" s="610"/>
      <c r="Q25" s="611"/>
      <c r="R25" s="612">
        <v>336671</v>
      </c>
      <c r="S25" s="613"/>
      <c r="T25" s="613"/>
      <c r="U25" s="613"/>
      <c r="V25" s="613"/>
      <c r="W25" s="613"/>
      <c r="X25" s="613"/>
      <c r="Y25" s="614"/>
      <c r="Z25" s="615">
        <v>0.1</v>
      </c>
      <c r="AA25" s="677"/>
      <c r="AB25" s="677"/>
      <c r="AC25" s="679"/>
      <c r="AD25" s="618">
        <v>336671</v>
      </c>
      <c r="AE25" s="613"/>
      <c r="AF25" s="613"/>
      <c r="AG25" s="613"/>
      <c r="AH25" s="613"/>
      <c r="AI25" s="613"/>
      <c r="AJ25" s="613"/>
      <c r="AK25" s="614"/>
      <c r="AL25" s="615">
        <v>0.1</v>
      </c>
      <c r="AM25" s="677"/>
      <c r="AN25" s="677"/>
      <c r="AO25" s="678"/>
      <c r="AP25" s="680" t="s">
        <v>268</v>
      </c>
      <c r="AQ25" s="681"/>
      <c r="AR25" s="681"/>
      <c r="AS25" s="681"/>
      <c r="AT25" s="681"/>
      <c r="AU25" s="681"/>
      <c r="AV25" s="681"/>
      <c r="AW25" s="681"/>
      <c r="AX25" s="681"/>
      <c r="AY25" s="681"/>
      <c r="AZ25" s="681"/>
      <c r="BA25" s="681"/>
      <c r="BB25" s="681"/>
      <c r="BC25" s="682"/>
      <c r="BD25" s="612">
        <v>8795</v>
      </c>
      <c r="BE25" s="613"/>
      <c r="BF25" s="613"/>
      <c r="BG25" s="613"/>
      <c r="BH25" s="613"/>
      <c r="BI25" s="613"/>
      <c r="BJ25" s="613"/>
      <c r="BK25" s="614"/>
      <c r="BL25" s="676">
        <v>0</v>
      </c>
      <c r="BM25" s="676"/>
      <c r="BN25" s="676"/>
      <c r="BO25" s="676"/>
      <c r="BP25" s="671" t="s">
        <v>218</v>
      </c>
      <c r="BQ25" s="671"/>
      <c r="BR25" s="671"/>
      <c r="BS25" s="671"/>
      <c r="BT25" s="671"/>
      <c r="BU25" s="671"/>
      <c r="BV25" s="671"/>
      <c r="BW25" s="672"/>
      <c r="BY25" s="680" t="s">
        <v>269</v>
      </c>
      <c r="BZ25" s="681"/>
      <c r="CA25" s="681"/>
      <c r="CB25" s="681"/>
      <c r="CC25" s="681"/>
      <c r="CD25" s="681"/>
      <c r="CE25" s="681"/>
      <c r="CF25" s="681"/>
      <c r="CG25" s="681"/>
      <c r="CH25" s="681"/>
      <c r="CI25" s="681"/>
      <c r="CJ25" s="681"/>
      <c r="CK25" s="681"/>
      <c r="CL25" s="682"/>
      <c r="CM25" s="612">
        <v>24008947</v>
      </c>
      <c r="CN25" s="613"/>
      <c r="CO25" s="613"/>
      <c r="CP25" s="613"/>
      <c r="CQ25" s="613"/>
      <c r="CR25" s="613"/>
      <c r="CS25" s="613"/>
      <c r="CT25" s="614"/>
      <c r="CU25" s="615">
        <v>3.9</v>
      </c>
      <c r="CV25" s="677"/>
      <c r="CW25" s="677"/>
      <c r="CX25" s="679"/>
      <c r="CY25" s="618" t="s">
        <v>118</v>
      </c>
      <c r="CZ25" s="613"/>
      <c r="DA25" s="613"/>
      <c r="DB25" s="613"/>
      <c r="DC25" s="613"/>
      <c r="DD25" s="613"/>
      <c r="DE25" s="613"/>
      <c r="DF25" s="613"/>
      <c r="DG25" s="613"/>
      <c r="DH25" s="613"/>
      <c r="DI25" s="613"/>
      <c r="DJ25" s="613"/>
      <c r="DK25" s="614"/>
      <c r="DL25" s="618">
        <v>24008947</v>
      </c>
      <c r="DM25" s="613"/>
      <c r="DN25" s="613"/>
      <c r="DO25" s="613"/>
      <c r="DP25" s="613"/>
      <c r="DQ25" s="613"/>
      <c r="DR25" s="613"/>
      <c r="DS25" s="613"/>
      <c r="DT25" s="613"/>
      <c r="DU25" s="613"/>
      <c r="DV25" s="613"/>
      <c r="DW25" s="613"/>
      <c r="DX25" s="696"/>
    </row>
    <row r="26" spans="2:128" ht="11.25" customHeight="1" x14ac:dyDescent="0.2">
      <c r="B26" s="609" t="s">
        <v>270</v>
      </c>
      <c r="C26" s="610"/>
      <c r="D26" s="610"/>
      <c r="E26" s="610"/>
      <c r="F26" s="610"/>
      <c r="G26" s="610"/>
      <c r="H26" s="610"/>
      <c r="I26" s="610"/>
      <c r="J26" s="610"/>
      <c r="K26" s="610"/>
      <c r="L26" s="610"/>
      <c r="M26" s="610"/>
      <c r="N26" s="610"/>
      <c r="O26" s="610"/>
      <c r="P26" s="610"/>
      <c r="Q26" s="611"/>
      <c r="R26" s="612">
        <v>4300458</v>
      </c>
      <c r="S26" s="613"/>
      <c r="T26" s="613"/>
      <c r="U26" s="613"/>
      <c r="V26" s="613"/>
      <c r="W26" s="613"/>
      <c r="X26" s="613"/>
      <c r="Y26" s="614"/>
      <c r="Z26" s="615">
        <v>0.7</v>
      </c>
      <c r="AA26" s="677"/>
      <c r="AB26" s="677"/>
      <c r="AC26" s="679"/>
      <c r="AD26" s="618" t="s">
        <v>118</v>
      </c>
      <c r="AE26" s="613"/>
      <c r="AF26" s="613"/>
      <c r="AG26" s="613"/>
      <c r="AH26" s="613"/>
      <c r="AI26" s="613"/>
      <c r="AJ26" s="613"/>
      <c r="AK26" s="614"/>
      <c r="AL26" s="615" t="s">
        <v>118</v>
      </c>
      <c r="AM26" s="677"/>
      <c r="AN26" s="677"/>
      <c r="AO26" s="678"/>
      <c r="AP26" s="680" t="s">
        <v>271</v>
      </c>
      <c r="AQ26" s="681"/>
      <c r="AR26" s="681"/>
      <c r="AS26" s="681"/>
      <c r="AT26" s="681"/>
      <c r="AU26" s="681"/>
      <c r="AV26" s="681"/>
      <c r="AW26" s="681"/>
      <c r="AX26" s="681"/>
      <c r="AY26" s="681"/>
      <c r="AZ26" s="681"/>
      <c r="BA26" s="681"/>
      <c r="BB26" s="681"/>
      <c r="BC26" s="682"/>
      <c r="BD26" s="612" t="s">
        <v>118</v>
      </c>
      <c r="BE26" s="613"/>
      <c r="BF26" s="613"/>
      <c r="BG26" s="613"/>
      <c r="BH26" s="613"/>
      <c r="BI26" s="613"/>
      <c r="BJ26" s="613"/>
      <c r="BK26" s="614"/>
      <c r="BL26" s="676" t="s">
        <v>118</v>
      </c>
      <c r="BM26" s="676"/>
      <c r="BN26" s="676"/>
      <c r="BO26" s="676"/>
      <c r="BP26" s="671" t="s">
        <v>237</v>
      </c>
      <c r="BQ26" s="671"/>
      <c r="BR26" s="671"/>
      <c r="BS26" s="671"/>
      <c r="BT26" s="671"/>
      <c r="BU26" s="671"/>
      <c r="BV26" s="671"/>
      <c r="BW26" s="672"/>
      <c r="BY26" s="680" t="s">
        <v>272</v>
      </c>
      <c r="BZ26" s="681"/>
      <c r="CA26" s="681"/>
      <c r="CB26" s="681"/>
      <c r="CC26" s="681"/>
      <c r="CD26" s="681"/>
      <c r="CE26" s="681"/>
      <c r="CF26" s="681"/>
      <c r="CG26" s="681"/>
      <c r="CH26" s="681"/>
      <c r="CI26" s="681"/>
      <c r="CJ26" s="681"/>
      <c r="CK26" s="681"/>
      <c r="CL26" s="682"/>
      <c r="CM26" s="612">
        <v>318572</v>
      </c>
      <c r="CN26" s="613"/>
      <c r="CO26" s="613"/>
      <c r="CP26" s="613"/>
      <c r="CQ26" s="613"/>
      <c r="CR26" s="613"/>
      <c r="CS26" s="613"/>
      <c r="CT26" s="614"/>
      <c r="CU26" s="615">
        <v>0.1</v>
      </c>
      <c r="CV26" s="677"/>
      <c r="CW26" s="677"/>
      <c r="CX26" s="679"/>
      <c r="CY26" s="618" t="s">
        <v>118</v>
      </c>
      <c r="CZ26" s="613"/>
      <c r="DA26" s="613"/>
      <c r="DB26" s="613"/>
      <c r="DC26" s="613"/>
      <c r="DD26" s="613"/>
      <c r="DE26" s="613"/>
      <c r="DF26" s="613"/>
      <c r="DG26" s="613"/>
      <c r="DH26" s="613"/>
      <c r="DI26" s="613"/>
      <c r="DJ26" s="613"/>
      <c r="DK26" s="614"/>
      <c r="DL26" s="618">
        <v>318572</v>
      </c>
      <c r="DM26" s="613"/>
      <c r="DN26" s="613"/>
      <c r="DO26" s="613"/>
      <c r="DP26" s="613"/>
      <c r="DQ26" s="613"/>
      <c r="DR26" s="613"/>
      <c r="DS26" s="613"/>
      <c r="DT26" s="613"/>
      <c r="DU26" s="613"/>
      <c r="DV26" s="613"/>
      <c r="DW26" s="613"/>
      <c r="DX26" s="696"/>
    </row>
    <row r="27" spans="2:128" ht="11.25" customHeight="1" x14ac:dyDescent="0.2">
      <c r="B27" s="609" t="s">
        <v>273</v>
      </c>
      <c r="C27" s="610"/>
      <c r="D27" s="610"/>
      <c r="E27" s="610"/>
      <c r="F27" s="610"/>
      <c r="G27" s="610"/>
      <c r="H27" s="610"/>
      <c r="I27" s="610"/>
      <c r="J27" s="610"/>
      <c r="K27" s="610"/>
      <c r="L27" s="610"/>
      <c r="M27" s="610"/>
      <c r="N27" s="610"/>
      <c r="O27" s="610"/>
      <c r="P27" s="610"/>
      <c r="Q27" s="611"/>
      <c r="R27" s="612">
        <v>7397939</v>
      </c>
      <c r="S27" s="613"/>
      <c r="T27" s="613"/>
      <c r="U27" s="613"/>
      <c r="V27" s="613"/>
      <c r="W27" s="613"/>
      <c r="X27" s="613"/>
      <c r="Y27" s="614"/>
      <c r="Z27" s="615">
        <v>1.2</v>
      </c>
      <c r="AA27" s="677"/>
      <c r="AB27" s="677"/>
      <c r="AC27" s="679"/>
      <c r="AD27" s="618">
        <v>828070</v>
      </c>
      <c r="AE27" s="613"/>
      <c r="AF27" s="613"/>
      <c r="AG27" s="613"/>
      <c r="AH27" s="613"/>
      <c r="AI27" s="613"/>
      <c r="AJ27" s="613"/>
      <c r="AK27" s="614"/>
      <c r="AL27" s="615">
        <v>0.2</v>
      </c>
      <c r="AM27" s="677"/>
      <c r="AN27" s="677"/>
      <c r="AO27" s="678"/>
      <c r="AP27" s="680" t="s">
        <v>274</v>
      </c>
      <c r="AQ27" s="681"/>
      <c r="AR27" s="681"/>
      <c r="AS27" s="681"/>
      <c r="AT27" s="681"/>
      <c r="AU27" s="681"/>
      <c r="AV27" s="681"/>
      <c r="AW27" s="681"/>
      <c r="AX27" s="681"/>
      <c r="AY27" s="681"/>
      <c r="AZ27" s="681"/>
      <c r="BA27" s="681"/>
      <c r="BB27" s="681"/>
      <c r="BC27" s="682"/>
      <c r="BD27" s="612" t="s">
        <v>118</v>
      </c>
      <c r="BE27" s="613"/>
      <c r="BF27" s="613"/>
      <c r="BG27" s="613"/>
      <c r="BH27" s="613"/>
      <c r="BI27" s="613"/>
      <c r="BJ27" s="613"/>
      <c r="BK27" s="614"/>
      <c r="BL27" s="676" t="s">
        <v>218</v>
      </c>
      <c r="BM27" s="676"/>
      <c r="BN27" s="676"/>
      <c r="BO27" s="676"/>
      <c r="BP27" s="671" t="s">
        <v>118</v>
      </c>
      <c r="BQ27" s="671"/>
      <c r="BR27" s="671"/>
      <c r="BS27" s="671"/>
      <c r="BT27" s="671"/>
      <c r="BU27" s="671"/>
      <c r="BV27" s="671"/>
      <c r="BW27" s="672"/>
      <c r="BY27" s="680" t="s">
        <v>275</v>
      </c>
      <c r="BZ27" s="681"/>
      <c r="CA27" s="681"/>
      <c r="CB27" s="681"/>
      <c r="CC27" s="681"/>
      <c r="CD27" s="681"/>
      <c r="CE27" s="681"/>
      <c r="CF27" s="681"/>
      <c r="CG27" s="681"/>
      <c r="CH27" s="681"/>
      <c r="CI27" s="681"/>
      <c r="CJ27" s="681"/>
      <c r="CK27" s="681"/>
      <c r="CL27" s="682"/>
      <c r="CM27" s="612" t="s">
        <v>118</v>
      </c>
      <c r="CN27" s="613"/>
      <c r="CO27" s="613"/>
      <c r="CP27" s="613"/>
      <c r="CQ27" s="613"/>
      <c r="CR27" s="613"/>
      <c r="CS27" s="613"/>
      <c r="CT27" s="614"/>
      <c r="CU27" s="615" t="s">
        <v>118</v>
      </c>
      <c r="CV27" s="677"/>
      <c r="CW27" s="677"/>
      <c r="CX27" s="679"/>
      <c r="CY27" s="618" t="s">
        <v>218</v>
      </c>
      <c r="CZ27" s="613"/>
      <c r="DA27" s="613"/>
      <c r="DB27" s="613"/>
      <c r="DC27" s="613"/>
      <c r="DD27" s="613"/>
      <c r="DE27" s="613"/>
      <c r="DF27" s="613"/>
      <c r="DG27" s="613"/>
      <c r="DH27" s="613"/>
      <c r="DI27" s="613"/>
      <c r="DJ27" s="613"/>
      <c r="DK27" s="614"/>
      <c r="DL27" s="618" t="s">
        <v>118</v>
      </c>
      <c r="DM27" s="613"/>
      <c r="DN27" s="613"/>
      <c r="DO27" s="613"/>
      <c r="DP27" s="613"/>
      <c r="DQ27" s="613"/>
      <c r="DR27" s="613"/>
      <c r="DS27" s="613"/>
      <c r="DT27" s="613"/>
      <c r="DU27" s="613"/>
      <c r="DV27" s="613"/>
      <c r="DW27" s="613"/>
      <c r="DX27" s="696"/>
    </row>
    <row r="28" spans="2:128" ht="11.25" customHeight="1" x14ac:dyDescent="0.2">
      <c r="B28" s="609" t="s">
        <v>276</v>
      </c>
      <c r="C28" s="610"/>
      <c r="D28" s="610"/>
      <c r="E28" s="610"/>
      <c r="F28" s="610"/>
      <c r="G28" s="610"/>
      <c r="H28" s="610"/>
      <c r="I28" s="610"/>
      <c r="J28" s="610"/>
      <c r="K28" s="610"/>
      <c r="L28" s="610"/>
      <c r="M28" s="610"/>
      <c r="N28" s="610"/>
      <c r="O28" s="610"/>
      <c r="P28" s="610"/>
      <c r="Q28" s="611"/>
      <c r="R28" s="612">
        <v>2182134</v>
      </c>
      <c r="S28" s="613"/>
      <c r="T28" s="613"/>
      <c r="U28" s="613"/>
      <c r="V28" s="613"/>
      <c r="W28" s="613"/>
      <c r="X28" s="613"/>
      <c r="Y28" s="614"/>
      <c r="Z28" s="615">
        <v>0.3</v>
      </c>
      <c r="AA28" s="677"/>
      <c r="AB28" s="677"/>
      <c r="AC28" s="679"/>
      <c r="AD28" s="618">
        <v>3008</v>
      </c>
      <c r="AE28" s="613"/>
      <c r="AF28" s="613"/>
      <c r="AG28" s="613"/>
      <c r="AH28" s="613"/>
      <c r="AI28" s="613"/>
      <c r="AJ28" s="613"/>
      <c r="AK28" s="614"/>
      <c r="AL28" s="615">
        <v>0</v>
      </c>
      <c r="AM28" s="677"/>
      <c r="AN28" s="677"/>
      <c r="AO28" s="678"/>
      <c r="AP28" s="680" t="s">
        <v>277</v>
      </c>
      <c r="AQ28" s="681"/>
      <c r="AR28" s="681"/>
      <c r="AS28" s="681"/>
      <c r="AT28" s="681"/>
      <c r="AU28" s="681"/>
      <c r="AV28" s="681"/>
      <c r="AW28" s="681"/>
      <c r="AX28" s="681"/>
      <c r="AY28" s="681"/>
      <c r="AZ28" s="681"/>
      <c r="BA28" s="681"/>
      <c r="BB28" s="681"/>
      <c r="BC28" s="682"/>
      <c r="BD28" s="612">
        <v>233481</v>
      </c>
      <c r="BE28" s="613"/>
      <c r="BF28" s="613"/>
      <c r="BG28" s="613"/>
      <c r="BH28" s="613"/>
      <c r="BI28" s="613"/>
      <c r="BJ28" s="613"/>
      <c r="BK28" s="614"/>
      <c r="BL28" s="676">
        <v>0.1</v>
      </c>
      <c r="BM28" s="676"/>
      <c r="BN28" s="676"/>
      <c r="BO28" s="676"/>
      <c r="BP28" s="671" t="s">
        <v>118</v>
      </c>
      <c r="BQ28" s="671"/>
      <c r="BR28" s="671"/>
      <c r="BS28" s="671"/>
      <c r="BT28" s="671"/>
      <c r="BU28" s="671"/>
      <c r="BV28" s="671"/>
      <c r="BW28" s="672"/>
      <c r="BY28" s="680" t="s">
        <v>278</v>
      </c>
      <c r="BZ28" s="681"/>
      <c r="CA28" s="681"/>
      <c r="CB28" s="681"/>
      <c r="CC28" s="681"/>
      <c r="CD28" s="681"/>
      <c r="CE28" s="681"/>
      <c r="CF28" s="681"/>
      <c r="CG28" s="681"/>
      <c r="CH28" s="681"/>
      <c r="CI28" s="681"/>
      <c r="CJ28" s="681"/>
      <c r="CK28" s="681"/>
      <c r="CL28" s="682"/>
      <c r="CM28" s="612">
        <v>805189</v>
      </c>
      <c r="CN28" s="613"/>
      <c r="CO28" s="613"/>
      <c r="CP28" s="613"/>
      <c r="CQ28" s="613"/>
      <c r="CR28" s="613"/>
      <c r="CS28" s="613"/>
      <c r="CT28" s="614"/>
      <c r="CU28" s="615">
        <v>0.1</v>
      </c>
      <c r="CV28" s="677"/>
      <c r="CW28" s="677"/>
      <c r="CX28" s="679"/>
      <c r="CY28" s="618" t="s">
        <v>237</v>
      </c>
      <c r="CZ28" s="613"/>
      <c r="DA28" s="613"/>
      <c r="DB28" s="613"/>
      <c r="DC28" s="613"/>
      <c r="DD28" s="613"/>
      <c r="DE28" s="613"/>
      <c r="DF28" s="613"/>
      <c r="DG28" s="613"/>
      <c r="DH28" s="613"/>
      <c r="DI28" s="613"/>
      <c r="DJ28" s="613"/>
      <c r="DK28" s="614"/>
      <c r="DL28" s="618">
        <v>805189</v>
      </c>
      <c r="DM28" s="613"/>
      <c r="DN28" s="613"/>
      <c r="DO28" s="613"/>
      <c r="DP28" s="613"/>
      <c r="DQ28" s="613"/>
      <c r="DR28" s="613"/>
      <c r="DS28" s="613"/>
      <c r="DT28" s="613"/>
      <c r="DU28" s="613"/>
      <c r="DV28" s="613"/>
      <c r="DW28" s="613"/>
      <c r="DX28" s="696"/>
    </row>
    <row r="29" spans="2:128" ht="11.25" customHeight="1" x14ac:dyDescent="0.2">
      <c r="B29" s="609" t="s">
        <v>279</v>
      </c>
      <c r="C29" s="610"/>
      <c r="D29" s="610"/>
      <c r="E29" s="610"/>
      <c r="F29" s="610"/>
      <c r="G29" s="610"/>
      <c r="H29" s="610"/>
      <c r="I29" s="610"/>
      <c r="J29" s="610"/>
      <c r="K29" s="610"/>
      <c r="L29" s="610"/>
      <c r="M29" s="610"/>
      <c r="N29" s="610"/>
      <c r="O29" s="610"/>
      <c r="P29" s="610"/>
      <c r="Q29" s="611"/>
      <c r="R29" s="612">
        <v>84765430</v>
      </c>
      <c r="S29" s="613"/>
      <c r="T29" s="613"/>
      <c r="U29" s="613"/>
      <c r="V29" s="613"/>
      <c r="W29" s="613"/>
      <c r="X29" s="613"/>
      <c r="Y29" s="614"/>
      <c r="Z29" s="615">
        <v>13.4</v>
      </c>
      <c r="AA29" s="677"/>
      <c r="AB29" s="677"/>
      <c r="AC29" s="679"/>
      <c r="AD29" s="618" t="s">
        <v>118</v>
      </c>
      <c r="AE29" s="613"/>
      <c r="AF29" s="613"/>
      <c r="AG29" s="613"/>
      <c r="AH29" s="613"/>
      <c r="AI29" s="613"/>
      <c r="AJ29" s="613"/>
      <c r="AK29" s="614"/>
      <c r="AL29" s="615" t="s">
        <v>237</v>
      </c>
      <c r="AM29" s="677"/>
      <c r="AN29" s="677"/>
      <c r="AO29" s="678"/>
      <c r="AP29" s="680" t="s">
        <v>280</v>
      </c>
      <c r="AQ29" s="681"/>
      <c r="AR29" s="681"/>
      <c r="AS29" s="681"/>
      <c r="AT29" s="681"/>
      <c r="AU29" s="681"/>
      <c r="AV29" s="681"/>
      <c r="AW29" s="681"/>
      <c r="AX29" s="681"/>
      <c r="AY29" s="681"/>
      <c r="AZ29" s="681"/>
      <c r="BA29" s="681"/>
      <c r="BB29" s="681"/>
      <c r="BC29" s="682"/>
      <c r="BD29" s="612">
        <v>12005</v>
      </c>
      <c r="BE29" s="613"/>
      <c r="BF29" s="613"/>
      <c r="BG29" s="613"/>
      <c r="BH29" s="613"/>
      <c r="BI29" s="613"/>
      <c r="BJ29" s="613"/>
      <c r="BK29" s="614"/>
      <c r="BL29" s="676">
        <v>0</v>
      </c>
      <c r="BM29" s="676"/>
      <c r="BN29" s="676"/>
      <c r="BO29" s="676"/>
      <c r="BP29" s="671" t="s">
        <v>118</v>
      </c>
      <c r="BQ29" s="671"/>
      <c r="BR29" s="671"/>
      <c r="BS29" s="671"/>
      <c r="BT29" s="671"/>
      <c r="BU29" s="671"/>
      <c r="BV29" s="671"/>
      <c r="BW29" s="672"/>
      <c r="BY29" s="680" t="s">
        <v>281</v>
      </c>
      <c r="BZ29" s="697"/>
      <c r="CA29" s="697"/>
      <c r="CB29" s="697"/>
      <c r="CC29" s="697"/>
      <c r="CD29" s="697"/>
      <c r="CE29" s="697"/>
      <c r="CF29" s="697"/>
      <c r="CG29" s="697"/>
      <c r="CH29" s="697"/>
      <c r="CI29" s="697"/>
      <c r="CJ29" s="697"/>
      <c r="CK29" s="697"/>
      <c r="CL29" s="682"/>
      <c r="CM29" s="612" t="s">
        <v>218</v>
      </c>
      <c r="CN29" s="613"/>
      <c r="CO29" s="613"/>
      <c r="CP29" s="613"/>
      <c r="CQ29" s="613"/>
      <c r="CR29" s="613"/>
      <c r="CS29" s="613"/>
      <c r="CT29" s="614"/>
      <c r="CU29" s="615" t="s">
        <v>237</v>
      </c>
      <c r="CV29" s="677"/>
      <c r="CW29" s="677"/>
      <c r="CX29" s="679"/>
      <c r="CY29" s="618" t="s">
        <v>118</v>
      </c>
      <c r="CZ29" s="613"/>
      <c r="DA29" s="613"/>
      <c r="DB29" s="613"/>
      <c r="DC29" s="613"/>
      <c r="DD29" s="613"/>
      <c r="DE29" s="613"/>
      <c r="DF29" s="613"/>
      <c r="DG29" s="613"/>
      <c r="DH29" s="613"/>
      <c r="DI29" s="613"/>
      <c r="DJ29" s="613"/>
      <c r="DK29" s="614"/>
      <c r="DL29" s="618" t="s">
        <v>118</v>
      </c>
      <c r="DM29" s="613"/>
      <c r="DN29" s="613"/>
      <c r="DO29" s="613"/>
      <c r="DP29" s="613"/>
      <c r="DQ29" s="613"/>
      <c r="DR29" s="613"/>
      <c r="DS29" s="613"/>
      <c r="DT29" s="613"/>
      <c r="DU29" s="613"/>
      <c r="DV29" s="613"/>
      <c r="DW29" s="613"/>
      <c r="DX29" s="696"/>
    </row>
    <row r="30" spans="2:128" ht="11.25" customHeight="1" x14ac:dyDescent="0.2">
      <c r="B30" s="609" t="s">
        <v>282</v>
      </c>
      <c r="C30" s="610"/>
      <c r="D30" s="610"/>
      <c r="E30" s="610"/>
      <c r="F30" s="610"/>
      <c r="G30" s="610"/>
      <c r="H30" s="610"/>
      <c r="I30" s="610"/>
      <c r="J30" s="610"/>
      <c r="K30" s="610"/>
      <c r="L30" s="610"/>
      <c r="M30" s="610"/>
      <c r="N30" s="610"/>
      <c r="O30" s="610"/>
      <c r="P30" s="610"/>
      <c r="Q30" s="611"/>
      <c r="R30" s="612" t="s">
        <v>118</v>
      </c>
      <c r="S30" s="613"/>
      <c r="T30" s="613"/>
      <c r="U30" s="613"/>
      <c r="V30" s="613"/>
      <c r="W30" s="613"/>
      <c r="X30" s="613"/>
      <c r="Y30" s="614"/>
      <c r="Z30" s="615" t="s">
        <v>118</v>
      </c>
      <c r="AA30" s="677"/>
      <c r="AB30" s="677"/>
      <c r="AC30" s="679"/>
      <c r="AD30" s="618" t="s">
        <v>118</v>
      </c>
      <c r="AE30" s="613"/>
      <c r="AF30" s="613"/>
      <c r="AG30" s="613"/>
      <c r="AH30" s="613"/>
      <c r="AI30" s="613"/>
      <c r="AJ30" s="613"/>
      <c r="AK30" s="614"/>
      <c r="AL30" s="615" t="s">
        <v>118</v>
      </c>
      <c r="AM30" s="677"/>
      <c r="AN30" s="677"/>
      <c r="AO30" s="678"/>
      <c r="AP30" s="680" t="s">
        <v>283</v>
      </c>
      <c r="AQ30" s="681"/>
      <c r="AR30" s="681"/>
      <c r="AS30" s="681"/>
      <c r="AT30" s="681"/>
      <c r="AU30" s="681"/>
      <c r="AV30" s="681"/>
      <c r="AW30" s="681"/>
      <c r="AX30" s="681"/>
      <c r="AY30" s="681"/>
      <c r="AZ30" s="681"/>
      <c r="BA30" s="681"/>
      <c r="BB30" s="681"/>
      <c r="BC30" s="682"/>
      <c r="BD30" s="612">
        <v>12005</v>
      </c>
      <c r="BE30" s="613"/>
      <c r="BF30" s="613"/>
      <c r="BG30" s="613"/>
      <c r="BH30" s="613"/>
      <c r="BI30" s="613"/>
      <c r="BJ30" s="613"/>
      <c r="BK30" s="614"/>
      <c r="BL30" s="676">
        <v>0</v>
      </c>
      <c r="BM30" s="676"/>
      <c r="BN30" s="676"/>
      <c r="BO30" s="676"/>
      <c r="BP30" s="671" t="s">
        <v>118</v>
      </c>
      <c r="BQ30" s="671"/>
      <c r="BR30" s="671"/>
      <c r="BS30" s="671"/>
      <c r="BT30" s="671"/>
      <c r="BU30" s="671"/>
      <c r="BV30" s="671"/>
      <c r="BW30" s="672"/>
      <c r="BY30" s="680" t="s">
        <v>284</v>
      </c>
      <c r="BZ30" s="697"/>
      <c r="CA30" s="697"/>
      <c r="CB30" s="697"/>
      <c r="CC30" s="697"/>
      <c r="CD30" s="697"/>
      <c r="CE30" s="697"/>
      <c r="CF30" s="697"/>
      <c r="CG30" s="697"/>
      <c r="CH30" s="697"/>
      <c r="CI30" s="697"/>
      <c r="CJ30" s="697"/>
      <c r="CK30" s="697"/>
      <c r="CL30" s="682"/>
      <c r="CM30" s="612">
        <v>238000</v>
      </c>
      <c r="CN30" s="613"/>
      <c r="CO30" s="613"/>
      <c r="CP30" s="613"/>
      <c r="CQ30" s="613"/>
      <c r="CR30" s="613"/>
      <c r="CS30" s="613"/>
      <c r="CT30" s="614"/>
      <c r="CU30" s="615">
        <v>0</v>
      </c>
      <c r="CV30" s="677"/>
      <c r="CW30" s="677"/>
      <c r="CX30" s="679"/>
      <c r="CY30" s="618" t="s">
        <v>237</v>
      </c>
      <c r="CZ30" s="613"/>
      <c r="DA30" s="613"/>
      <c r="DB30" s="613"/>
      <c r="DC30" s="613"/>
      <c r="DD30" s="613"/>
      <c r="DE30" s="613"/>
      <c r="DF30" s="613"/>
      <c r="DG30" s="613"/>
      <c r="DH30" s="613"/>
      <c r="DI30" s="613"/>
      <c r="DJ30" s="613"/>
      <c r="DK30" s="614"/>
      <c r="DL30" s="618">
        <v>238000</v>
      </c>
      <c r="DM30" s="613"/>
      <c r="DN30" s="613"/>
      <c r="DO30" s="613"/>
      <c r="DP30" s="613"/>
      <c r="DQ30" s="613"/>
      <c r="DR30" s="613"/>
      <c r="DS30" s="613"/>
      <c r="DT30" s="613"/>
      <c r="DU30" s="613"/>
      <c r="DV30" s="613"/>
      <c r="DW30" s="613"/>
      <c r="DX30" s="696"/>
    </row>
    <row r="31" spans="2:128" ht="11.25" customHeight="1" x14ac:dyDescent="0.2">
      <c r="B31" s="609" t="s">
        <v>285</v>
      </c>
      <c r="C31" s="610"/>
      <c r="D31" s="610"/>
      <c r="E31" s="610"/>
      <c r="F31" s="610"/>
      <c r="G31" s="610"/>
      <c r="H31" s="610"/>
      <c r="I31" s="610"/>
      <c r="J31" s="610"/>
      <c r="K31" s="610"/>
      <c r="L31" s="610"/>
      <c r="M31" s="610"/>
      <c r="N31" s="610"/>
      <c r="O31" s="610"/>
      <c r="P31" s="610"/>
      <c r="Q31" s="611"/>
      <c r="R31" s="612">
        <v>3576219</v>
      </c>
      <c r="S31" s="613"/>
      <c r="T31" s="613"/>
      <c r="U31" s="613"/>
      <c r="V31" s="613"/>
      <c r="W31" s="613"/>
      <c r="X31" s="613"/>
      <c r="Y31" s="614"/>
      <c r="Z31" s="615">
        <v>0.6</v>
      </c>
      <c r="AA31" s="677"/>
      <c r="AB31" s="677"/>
      <c r="AC31" s="679"/>
      <c r="AD31" s="618">
        <v>1776016</v>
      </c>
      <c r="AE31" s="613"/>
      <c r="AF31" s="613"/>
      <c r="AG31" s="613"/>
      <c r="AH31" s="613"/>
      <c r="AI31" s="613"/>
      <c r="AJ31" s="613"/>
      <c r="AK31" s="614"/>
      <c r="AL31" s="615">
        <v>0.5</v>
      </c>
      <c r="AM31" s="677"/>
      <c r="AN31" s="677"/>
      <c r="AO31" s="678"/>
      <c r="AP31" s="680" t="s">
        <v>286</v>
      </c>
      <c r="AQ31" s="681"/>
      <c r="AR31" s="681"/>
      <c r="AS31" s="681"/>
      <c r="AT31" s="681"/>
      <c r="AU31" s="681"/>
      <c r="AV31" s="681"/>
      <c r="AW31" s="681"/>
      <c r="AX31" s="681"/>
      <c r="AY31" s="681"/>
      <c r="AZ31" s="681"/>
      <c r="BA31" s="681"/>
      <c r="BB31" s="681"/>
      <c r="BC31" s="682"/>
      <c r="BD31" s="612">
        <v>221476</v>
      </c>
      <c r="BE31" s="613"/>
      <c r="BF31" s="613"/>
      <c r="BG31" s="613"/>
      <c r="BH31" s="613"/>
      <c r="BI31" s="613"/>
      <c r="BJ31" s="613"/>
      <c r="BK31" s="614"/>
      <c r="BL31" s="676">
        <v>0.1</v>
      </c>
      <c r="BM31" s="676"/>
      <c r="BN31" s="676"/>
      <c r="BO31" s="676"/>
      <c r="BP31" s="671" t="s">
        <v>118</v>
      </c>
      <c r="BQ31" s="671"/>
      <c r="BR31" s="671"/>
      <c r="BS31" s="671"/>
      <c r="BT31" s="671"/>
      <c r="BU31" s="671"/>
      <c r="BV31" s="671"/>
      <c r="BW31" s="672"/>
      <c r="BY31" s="609" t="s">
        <v>287</v>
      </c>
      <c r="BZ31" s="610"/>
      <c r="CA31" s="610"/>
      <c r="CB31" s="610"/>
      <c r="CC31" s="610"/>
      <c r="CD31" s="610"/>
      <c r="CE31" s="610"/>
      <c r="CF31" s="610"/>
      <c r="CG31" s="610"/>
      <c r="CH31" s="610"/>
      <c r="CI31" s="610"/>
      <c r="CJ31" s="610"/>
      <c r="CK31" s="610"/>
      <c r="CL31" s="611"/>
      <c r="CM31" s="612" t="s">
        <v>118</v>
      </c>
      <c r="CN31" s="613"/>
      <c r="CO31" s="613"/>
      <c r="CP31" s="613"/>
      <c r="CQ31" s="613"/>
      <c r="CR31" s="613"/>
      <c r="CS31" s="613"/>
      <c r="CT31" s="614"/>
      <c r="CU31" s="615" t="s">
        <v>218</v>
      </c>
      <c r="CV31" s="677"/>
      <c r="CW31" s="677"/>
      <c r="CX31" s="679"/>
      <c r="CY31" s="618" t="s">
        <v>237</v>
      </c>
      <c r="CZ31" s="613"/>
      <c r="DA31" s="613"/>
      <c r="DB31" s="613"/>
      <c r="DC31" s="613"/>
      <c r="DD31" s="613"/>
      <c r="DE31" s="613"/>
      <c r="DF31" s="613"/>
      <c r="DG31" s="613"/>
      <c r="DH31" s="613"/>
      <c r="DI31" s="613"/>
      <c r="DJ31" s="613"/>
      <c r="DK31" s="614"/>
      <c r="DL31" s="618" t="s">
        <v>218</v>
      </c>
      <c r="DM31" s="613"/>
      <c r="DN31" s="613"/>
      <c r="DO31" s="613"/>
      <c r="DP31" s="613"/>
      <c r="DQ31" s="613"/>
      <c r="DR31" s="613"/>
      <c r="DS31" s="613"/>
      <c r="DT31" s="613"/>
      <c r="DU31" s="613"/>
      <c r="DV31" s="613"/>
      <c r="DW31" s="613"/>
      <c r="DX31" s="696"/>
    </row>
    <row r="32" spans="2:128" ht="11.25" customHeight="1" x14ac:dyDescent="0.2">
      <c r="B32" s="609" t="s">
        <v>288</v>
      </c>
      <c r="C32" s="610"/>
      <c r="D32" s="610"/>
      <c r="E32" s="610"/>
      <c r="F32" s="610"/>
      <c r="G32" s="610"/>
      <c r="H32" s="610"/>
      <c r="I32" s="610"/>
      <c r="J32" s="610"/>
      <c r="K32" s="610"/>
      <c r="L32" s="610"/>
      <c r="M32" s="610"/>
      <c r="N32" s="610"/>
      <c r="O32" s="610"/>
      <c r="P32" s="610"/>
      <c r="Q32" s="611"/>
      <c r="R32" s="612">
        <v>24001</v>
      </c>
      <c r="S32" s="613"/>
      <c r="T32" s="613"/>
      <c r="U32" s="613"/>
      <c r="V32" s="613"/>
      <c r="W32" s="613"/>
      <c r="X32" s="613"/>
      <c r="Y32" s="614"/>
      <c r="Z32" s="615">
        <v>0</v>
      </c>
      <c r="AA32" s="677"/>
      <c r="AB32" s="677"/>
      <c r="AC32" s="679"/>
      <c r="AD32" s="618" t="s">
        <v>237</v>
      </c>
      <c r="AE32" s="613"/>
      <c r="AF32" s="613"/>
      <c r="AG32" s="613"/>
      <c r="AH32" s="613"/>
      <c r="AI32" s="613"/>
      <c r="AJ32" s="613"/>
      <c r="AK32" s="614"/>
      <c r="AL32" s="615" t="s">
        <v>118</v>
      </c>
      <c r="AM32" s="677"/>
      <c r="AN32" s="677"/>
      <c r="AO32" s="678"/>
      <c r="AP32" s="680" t="s">
        <v>289</v>
      </c>
      <c r="AQ32" s="681"/>
      <c r="AR32" s="681"/>
      <c r="AS32" s="681"/>
      <c r="AT32" s="681"/>
      <c r="AU32" s="681"/>
      <c r="AV32" s="681"/>
      <c r="AW32" s="681"/>
      <c r="AX32" s="681"/>
      <c r="AY32" s="681"/>
      <c r="AZ32" s="681"/>
      <c r="BA32" s="681"/>
      <c r="BB32" s="681"/>
      <c r="BC32" s="682"/>
      <c r="BD32" s="612" t="s">
        <v>118</v>
      </c>
      <c r="BE32" s="613"/>
      <c r="BF32" s="613"/>
      <c r="BG32" s="613"/>
      <c r="BH32" s="613"/>
      <c r="BI32" s="613"/>
      <c r="BJ32" s="613"/>
      <c r="BK32" s="614"/>
      <c r="BL32" s="676" t="s">
        <v>118</v>
      </c>
      <c r="BM32" s="676"/>
      <c r="BN32" s="676"/>
      <c r="BO32" s="676"/>
      <c r="BP32" s="671" t="s">
        <v>237</v>
      </c>
      <c r="BQ32" s="671"/>
      <c r="BR32" s="671"/>
      <c r="BS32" s="671"/>
      <c r="BT32" s="671"/>
      <c r="BU32" s="671"/>
      <c r="BV32" s="671"/>
      <c r="BW32" s="672"/>
      <c r="BY32" s="591" t="s">
        <v>290</v>
      </c>
      <c r="BZ32" s="592"/>
      <c r="CA32" s="592"/>
      <c r="CB32" s="592"/>
      <c r="CC32" s="592"/>
      <c r="CD32" s="592"/>
      <c r="CE32" s="592"/>
      <c r="CF32" s="592"/>
      <c r="CG32" s="592"/>
      <c r="CH32" s="592"/>
      <c r="CI32" s="592"/>
      <c r="CJ32" s="592"/>
      <c r="CK32" s="592"/>
      <c r="CL32" s="593"/>
      <c r="CM32" s="612">
        <v>612769567</v>
      </c>
      <c r="CN32" s="613"/>
      <c r="CO32" s="613"/>
      <c r="CP32" s="613"/>
      <c r="CQ32" s="613"/>
      <c r="CR32" s="613"/>
      <c r="CS32" s="613"/>
      <c r="CT32" s="614"/>
      <c r="CU32" s="597">
        <v>100</v>
      </c>
      <c r="CV32" s="694"/>
      <c r="CW32" s="694"/>
      <c r="CX32" s="695"/>
      <c r="CY32" s="618">
        <v>107775449</v>
      </c>
      <c r="CZ32" s="613"/>
      <c r="DA32" s="613"/>
      <c r="DB32" s="613"/>
      <c r="DC32" s="613"/>
      <c r="DD32" s="613"/>
      <c r="DE32" s="613"/>
      <c r="DF32" s="613"/>
      <c r="DG32" s="613"/>
      <c r="DH32" s="613"/>
      <c r="DI32" s="613"/>
      <c r="DJ32" s="613"/>
      <c r="DK32" s="614"/>
      <c r="DL32" s="618">
        <v>415041061</v>
      </c>
      <c r="DM32" s="613"/>
      <c r="DN32" s="613"/>
      <c r="DO32" s="613"/>
      <c r="DP32" s="613"/>
      <c r="DQ32" s="613"/>
      <c r="DR32" s="613"/>
      <c r="DS32" s="613"/>
      <c r="DT32" s="613"/>
      <c r="DU32" s="613"/>
      <c r="DV32" s="613"/>
      <c r="DW32" s="613"/>
      <c r="DX32" s="696"/>
    </row>
    <row r="33" spans="2:128" ht="11.25" customHeight="1" x14ac:dyDescent="0.2">
      <c r="B33" s="609" t="s">
        <v>291</v>
      </c>
      <c r="C33" s="610"/>
      <c r="D33" s="610"/>
      <c r="E33" s="610"/>
      <c r="F33" s="610"/>
      <c r="G33" s="610"/>
      <c r="H33" s="610"/>
      <c r="I33" s="610"/>
      <c r="J33" s="610"/>
      <c r="K33" s="610"/>
      <c r="L33" s="610"/>
      <c r="M33" s="610"/>
      <c r="N33" s="610"/>
      <c r="O33" s="610"/>
      <c r="P33" s="610"/>
      <c r="Q33" s="611"/>
      <c r="R33" s="612">
        <v>9688263</v>
      </c>
      <c r="S33" s="613"/>
      <c r="T33" s="613"/>
      <c r="U33" s="613"/>
      <c r="V33" s="613"/>
      <c r="W33" s="613"/>
      <c r="X33" s="613"/>
      <c r="Y33" s="614"/>
      <c r="Z33" s="615">
        <v>1.5</v>
      </c>
      <c r="AA33" s="677"/>
      <c r="AB33" s="677"/>
      <c r="AC33" s="679"/>
      <c r="AD33" s="618" t="s">
        <v>118</v>
      </c>
      <c r="AE33" s="613"/>
      <c r="AF33" s="613"/>
      <c r="AG33" s="613"/>
      <c r="AH33" s="613"/>
      <c r="AI33" s="613"/>
      <c r="AJ33" s="613"/>
      <c r="AK33" s="614"/>
      <c r="AL33" s="615" t="s">
        <v>118</v>
      </c>
      <c r="AM33" s="677"/>
      <c r="AN33" s="677"/>
      <c r="AO33" s="678"/>
      <c r="AP33" s="609" t="s">
        <v>158</v>
      </c>
      <c r="AQ33" s="610"/>
      <c r="AR33" s="610"/>
      <c r="AS33" s="610"/>
      <c r="AT33" s="610"/>
      <c r="AU33" s="610"/>
      <c r="AV33" s="610"/>
      <c r="AW33" s="610"/>
      <c r="AX33" s="610"/>
      <c r="AY33" s="610"/>
      <c r="AZ33" s="610"/>
      <c r="BA33" s="610"/>
      <c r="BB33" s="610"/>
      <c r="BC33" s="611"/>
      <c r="BD33" s="612">
        <v>181517681</v>
      </c>
      <c r="BE33" s="613"/>
      <c r="BF33" s="613"/>
      <c r="BG33" s="613"/>
      <c r="BH33" s="613"/>
      <c r="BI33" s="613"/>
      <c r="BJ33" s="613"/>
      <c r="BK33" s="614"/>
      <c r="BL33" s="676">
        <v>100</v>
      </c>
      <c r="BM33" s="676"/>
      <c r="BN33" s="676"/>
      <c r="BO33" s="676"/>
      <c r="BP33" s="671">
        <v>1297815</v>
      </c>
      <c r="BQ33" s="671"/>
      <c r="BR33" s="671"/>
      <c r="BS33" s="671"/>
      <c r="BT33" s="671"/>
      <c r="BU33" s="671"/>
      <c r="BV33" s="671"/>
      <c r="BW33" s="672"/>
      <c r="BY33" s="673" t="s">
        <v>292</v>
      </c>
      <c r="BZ33" s="674"/>
      <c r="CA33" s="674"/>
      <c r="CB33" s="674"/>
      <c r="CC33" s="674"/>
      <c r="CD33" s="674"/>
      <c r="CE33" s="674"/>
      <c r="CF33" s="674"/>
      <c r="CG33" s="674"/>
      <c r="CH33" s="674"/>
      <c r="CI33" s="674"/>
      <c r="CJ33" s="674"/>
      <c r="CK33" s="674"/>
      <c r="CL33" s="674"/>
      <c r="CM33" s="674"/>
      <c r="CN33" s="674"/>
      <c r="CO33" s="674"/>
      <c r="CP33" s="674"/>
      <c r="CQ33" s="674"/>
      <c r="CR33" s="674"/>
      <c r="CS33" s="674"/>
      <c r="CT33" s="674"/>
      <c r="CU33" s="674"/>
      <c r="CV33" s="674"/>
      <c r="CW33" s="674"/>
      <c r="CX33" s="674"/>
      <c r="CY33" s="674"/>
      <c r="CZ33" s="674"/>
      <c r="DA33" s="674"/>
      <c r="DB33" s="674"/>
      <c r="DC33" s="674"/>
      <c r="DD33" s="674"/>
      <c r="DE33" s="674"/>
      <c r="DF33" s="674"/>
      <c r="DG33" s="674"/>
      <c r="DH33" s="674"/>
      <c r="DI33" s="674"/>
      <c r="DJ33" s="674"/>
      <c r="DK33" s="674"/>
      <c r="DL33" s="674"/>
      <c r="DM33" s="674"/>
      <c r="DN33" s="674"/>
      <c r="DO33" s="674"/>
      <c r="DP33" s="674"/>
      <c r="DQ33" s="674"/>
      <c r="DR33" s="674"/>
      <c r="DS33" s="674"/>
      <c r="DT33" s="674"/>
      <c r="DU33" s="674"/>
      <c r="DV33" s="674"/>
      <c r="DW33" s="674"/>
      <c r="DX33" s="675"/>
    </row>
    <row r="34" spans="2:128" ht="11.25" customHeight="1" x14ac:dyDescent="0.2">
      <c r="B34" s="609" t="s">
        <v>293</v>
      </c>
      <c r="C34" s="610"/>
      <c r="D34" s="610"/>
      <c r="E34" s="610"/>
      <c r="F34" s="610"/>
      <c r="G34" s="610"/>
      <c r="H34" s="610"/>
      <c r="I34" s="610"/>
      <c r="J34" s="610"/>
      <c r="K34" s="610"/>
      <c r="L34" s="610"/>
      <c r="M34" s="610"/>
      <c r="N34" s="610"/>
      <c r="O34" s="610"/>
      <c r="P34" s="610"/>
      <c r="Q34" s="611"/>
      <c r="R34" s="612">
        <v>15057850</v>
      </c>
      <c r="S34" s="613"/>
      <c r="T34" s="613"/>
      <c r="U34" s="613"/>
      <c r="V34" s="613"/>
      <c r="W34" s="613"/>
      <c r="X34" s="613"/>
      <c r="Y34" s="614"/>
      <c r="Z34" s="615">
        <v>2.4</v>
      </c>
      <c r="AA34" s="677"/>
      <c r="AB34" s="677"/>
      <c r="AC34" s="679"/>
      <c r="AD34" s="618" t="s">
        <v>118</v>
      </c>
      <c r="AE34" s="613"/>
      <c r="AF34" s="613"/>
      <c r="AG34" s="613"/>
      <c r="AH34" s="613"/>
      <c r="AI34" s="613"/>
      <c r="AJ34" s="613"/>
      <c r="AK34" s="614"/>
      <c r="AL34" s="615" t="s">
        <v>118</v>
      </c>
      <c r="AM34" s="677"/>
      <c r="AN34" s="677"/>
      <c r="AO34" s="678"/>
      <c r="AP34" s="680"/>
      <c r="AQ34" s="681"/>
      <c r="AR34" s="681"/>
      <c r="AS34" s="681"/>
      <c r="AT34" s="681"/>
      <c r="AU34" s="681"/>
      <c r="AV34" s="681"/>
      <c r="AW34" s="681"/>
      <c r="AX34" s="681"/>
      <c r="AY34" s="681"/>
      <c r="AZ34" s="681"/>
      <c r="BA34" s="681"/>
      <c r="BB34" s="681"/>
      <c r="BC34" s="682"/>
      <c r="BD34" s="612"/>
      <c r="BE34" s="613"/>
      <c r="BF34" s="613"/>
      <c r="BG34" s="613"/>
      <c r="BH34" s="613"/>
      <c r="BI34" s="613"/>
      <c r="BJ34" s="613"/>
      <c r="BK34" s="614"/>
      <c r="BL34" s="676"/>
      <c r="BM34" s="676"/>
      <c r="BN34" s="676"/>
      <c r="BO34" s="676"/>
      <c r="BP34" s="671"/>
      <c r="BQ34" s="671"/>
      <c r="BR34" s="671"/>
      <c r="BS34" s="671"/>
      <c r="BT34" s="671"/>
      <c r="BU34" s="671"/>
      <c r="BV34" s="671"/>
      <c r="BW34" s="672"/>
      <c r="BY34" s="673" t="s">
        <v>199</v>
      </c>
      <c r="BZ34" s="674"/>
      <c r="CA34" s="674"/>
      <c r="CB34" s="674"/>
      <c r="CC34" s="674"/>
      <c r="CD34" s="674"/>
      <c r="CE34" s="674"/>
      <c r="CF34" s="674"/>
      <c r="CG34" s="674"/>
      <c r="CH34" s="674"/>
      <c r="CI34" s="674"/>
      <c r="CJ34" s="674"/>
      <c r="CK34" s="674"/>
      <c r="CL34" s="675"/>
      <c r="CM34" s="673" t="s">
        <v>294</v>
      </c>
      <c r="CN34" s="674"/>
      <c r="CO34" s="674"/>
      <c r="CP34" s="674"/>
      <c r="CQ34" s="674"/>
      <c r="CR34" s="674"/>
      <c r="CS34" s="674"/>
      <c r="CT34" s="675"/>
      <c r="CU34" s="673" t="s">
        <v>295</v>
      </c>
      <c r="CV34" s="674"/>
      <c r="CW34" s="674"/>
      <c r="CX34" s="675"/>
      <c r="CY34" s="673" t="s">
        <v>296</v>
      </c>
      <c r="CZ34" s="674"/>
      <c r="DA34" s="674"/>
      <c r="DB34" s="674"/>
      <c r="DC34" s="674"/>
      <c r="DD34" s="674"/>
      <c r="DE34" s="674"/>
      <c r="DF34" s="675"/>
      <c r="DG34" s="691" t="s">
        <v>297</v>
      </c>
      <c r="DH34" s="692"/>
      <c r="DI34" s="692"/>
      <c r="DJ34" s="692"/>
      <c r="DK34" s="692"/>
      <c r="DL34" s="692"/>
      <c r="DM34" s="692"/>
      <c r="DN34" s="692"/>
      <c r="DO34" s="692"/>
      <c r="DP34" s="692"/>
      <c r="DQ34" s="693"/>
      <c r="DR34" s="673" t="s">
        <v>298</v>
      </c>
      <c r="DS34" s="674"/>
      <c r="DT34" s="674"/>
      <c r="DU34" s="674"/>
      <c r="DV34" s="674"/>
      <c r="DW34" s="674"/>
      <c r="DX34" s="675"/>
    </row>
    <row r="35" spans="2:128" ht="11.25" customHeight="1" x14ac:dyDescent="0.2">
      <c r="B35" s="609" t="s">
        <v>299</v>
      </c>
      <c r="C35" s="610"/>
      <c r="D35" s="610"/>
      <c r="E35" s="610"/>
      <c r="F35" s="610"/>
      <c r="G35" s="610"/>
      <c r="H35" s="610"/>
      <c r="I35" s="610"/>
      <c r="J35" s="610"/>
      <c r="K35" s="610"/>
      <c r="L35" s="610"/>
      <c r="M35" s="610"/>
      <c r="N35" s="610"/>
      <c r="O35" s="610"/>
      <c r="P35" s="610"/>
      <c r="Q35" s="611"/>
      <c r="R35" s="612">
        <v>41771298</v>
      </c>
      <c r="S35" s="613"/>
      <c r="T35" s="613"/>
      <c r="U35" s="613"/>
      <c r="V35" s="613"/>
      <c r="W35" s="613"/>
      <c r="X35" s="613"/>
      <c r="Y35" s="614"/>
      <c r="Z35" s="615">
        <v>6.6</v>
      </c>
      <c r="AA35" s="677"/>
      <c r="AB35" s="677"/>
      <c r="AC35" s="679"/>
      <c r="AD35" s="618">
        <v>122189</v>
      </c>
      <c r="AE35" s="613"/>
      <c r="AF35" s="613"/>
      <c r="AG35" s="613"/>
      <c r="AH35" s="613"/>
      <c r="AI35" s="613"/>
      <c r="AJ35" s="613"/>
      <c r="AK35" s="614"/>
      <c r="AL35" s="615">
        <v>0</v>
      </c>
      <c r="AM35" s="677"/>
      <c r="AN35" s="677"/>
      <c r="AO35" s="678"/>
      <c r="AP35" s="680"/>
      <c r="AQ35" s="681"/>
      <c r="AR35" s="681"/>
      <c r="AS35" s="681"/>
      <c r="AT35" s="681"/>
      <c r="AU35" s="681"/>
      <c r="AV35" s="681"/>
      <c r="AW35" s="681"/>
      <c r="AX35" s="681"/>
      <c r="AY35" s="681"/>
      <c r="AZ35" s="681"/>
      <c r="BA35" s="681"/>
      <c r="BB35" s="681"/>
      <c r="BC35" s="682"/>
      <c r="BD35" s="612"/>
      <c r="BE35" s="613"/>
      <c r="BF35" s="613"/>
      <c r="BG35" s="613"/>
      <c r="BH35" s="613"/>
      <c r="BI35" s="613"/>
      <c r="BJ35" s="613"/>
      <c r="BK35" s="614"/>
      <c r="BL35" s="676"/>
      <c r="BM35" s="676"/>
      <c r="BN35" s="676"/>
      <c r="BO35" s="676"/>
      <c r="BP35" s="671"/>
      <c r="BQ35" s="671"/>
      <c r="BR35" s="671"/>
      <c r="BS35" s="671"/>
      <c r="BT35" s="671"/>
      <c r="BU35" s="671"/>
      <c r="BV35" s="671"/>
      <c r="BW35" s="672"/>
      <c r="BY35" s="665" t="s">
        <v>300</v>
      </c>
      <c r="BZ35" s="666"/>
      <c r="CA35" s="666"/>
      <c r="CB35" s="666"/>
      <c r="CC35" s="666"/>
      <c r="CD35" s="666"/>
      <c r="CE35" s="666"/>
      <c r="CF35" s="666"/>
      <c r="CG35" s="666"/>
      <c r="CH35" s="666"/>
      <c r="CI35" s="666"/>
      <c r="CJ35" s="666"/>
      <c r="CK35" s="666"/>
      <c r="CL35" s="667"/>
      <c r="CM35" s="686">
        <v>283609068</v>
      </c>
      <c r="CN35" s="687"/>
      <c r="CO35" s="687"/>
      <c r="CP35" s="687"/>
      <c r="CQ35" s="687"/>
      <c r="CR35" s="687"/>
      <c r="CS35" s="687"/>
      <c r="CT35" s="688"/>
      <c r="CU35" s="683">
        <v>46.3</v>
      </c>
      <c r="CV35" s="684"/>
      <c r="CW35" s="684"/>
      <c r="CX35" s="689"/>
      <c r="CY35" s="690">
        <v>244804081</v>
      </c>
      <c r="CZ35" s="687"/>
      <c r="DA35" s="687"/>
      <c r="DB35" s="687"/>
      <c r="DC35" s="687"/>
      <c r="DD35" s="687"/>
      <c r="DE35" s="687"/>
      <c r="DF35" s="688"/>
      <c r="DG35" s="690">
        <v>242706518</v>
      </c>
      <c r="DH35" s="687"/>
      <c r="DI35" s="687"/>
      <c r="DJ35" s="687"/>
      <c r="DK35" s="687"/>
      <c r="DL35" s="687"/>
      <c r="DM35" s="687"/>
      <c r="DN35" s="687"/>
      <c r="DO35" s="687"/>
      <c r="DP35" s="687"/>
      <c r="DQ35" s="688"/>
      <c r="DR35" s="683">
        <v>64.599999999999994</v>
      </c>
      <c r="DS35" s="684"/>
      <c r="DT35" s="684"/>
      <c r="DU35" s="684"/>
      <c r="DV35" s="684"/>
      <c r="DW35" s="684"/>
      <c r="DX35" s="685"/>
    </row>
    <row r="36" spans="2:128" ht="11.25" customHeight="1" x14ac:dyDescent="0.2">
      <c r="B36" s="609" t="s">
        <v>301</v>
      </c>
      <c r="C36" s="610"/>
      <c r="D36" s="610"/>
      <c r="E36" s="610"/>
      <c r="F36" s="610"/>
      <c r="G36" s="610"/>
      <c r="H36" s="610"/>
      <c r="I36" s="610"/>
      <c r="J36" s="610"/>
      <c r="K36" s="610"/>
      <c r="L36" s="610"/>
      <c r="M36" s="610"/>
      <c r="N36" s="610"/>
      <c r="O36" s="610"/>
      <c r="P36" s="610"/>
      <c r="Q36" s="611"/>
      <c r="R36" s="612">
        <v>81461248</v>
      </c>
      <c r="S36" s="613"/>
      <c r="T36" s="613"/>
      <c r="U36" s="613"/>
      <c r="V36" s="613"/>
      <c r="W36" s="613"/>
      <c r="X36" s="613"/>
      <c r="Y36" s="614"/>
      <c r="Z36" s="615">
        <v>12.9</v>
      </c>
      <c r="AA36" s="677"/>
      <c r="AB36" s="677"/>
      <c r="AC36" s="679"/>
      <c r="AD36" s="618" t="s">
        <v>118</v>
      </c>
      <c r="AE36" s="613"/>
      <c r="AF36" s="613"/>
      <c r="AG36" s="613"/>
      <c r="AH36" s="613"/>
      <c r="AI36" s="613"/>
      <c r="AJ36" s="613"/>
      <c r="AK36" s="614"/>
      <c r="AL36" s="615" t="s">
        <v>118</v>
      </c>
      <c r="AM36" s="677"/>
      <c r="AN36" s="677"/>
      <c r="AO36" s="678"/>
      <c r="AP36" s="680"/>
      <c r="AQ36" s="681"/>
      <c r="AR36" s="681"/>
      <c r="AS36" s="681"/>
      <c r="AT36" s="681"/>
      <c r="AU36" s="681"/>
      <c r="AV36" s="681"/>
      <c r="AW36" s="681"/>
      <c r="AX36" s="681"/>
      <c r="AY36" s="681"/>
      <c r="AZ36" s="681"/>
      <c r="BA36" s="681"/>
      <c r="BB36" s="681"/>
      <c r="BC36" s="682"/>
      <c r="BD36" s="612"/>
      <c r="BE36" s="613"/>
      <c r="BF36" s="613"/>
      <c r="BG36" s="613"/>
      <c r="BH36" s="613"/>
      <c r="BI36" s="613"/>
      <c r="BJ36" s="613"/>
      <c r="BK36" s="614"/>
      <c r="BL36" s="676"/>
      <c r="BM36" s="676"/>
      <c r="BN36" s="676"/>
      <c r="BO36" s="676"/>
      <c r="BP36" s="671"/>
      <c r="BQ36" s="671"/>
      <c r="BR36" s="671"/>
      <c r="BS36" s="671"/>
      <c r="BT36" s="671"/>
      <c r="BU36" s="671"/>
      <c r="BV36" s="671"/>
      <c r="BW36" s="672"/>
      <c r="BY36" s="609" t="s">
        <v>302</v>
      </c>
      <c r="BZ36" s="610"/>
      <c r="CA36" s="610"/>
      <c r="CB36" s="610"/>
      <c r="CC36" s="610"/>
      <c r="CD36" s="610"/>
      <c r="CE36" s="610"/>
      <c r="CF36" s="610"/>
      <c r="CG36" s="610"/>
      <c r="CH36" s="610"/>
      <c r="CI36" s="610"/>
      <c r="CJ36" s="610"/>
      <c r="CK36" s="610"/>
      <c r="CL36" s="611"/>
      <c r="CM36" s="612">
        <v>176502152</v>
      </c>
      <c r="CN36" s="619"/>
      <c r="CO36" s="619"/>
      <c r="CP36" s="619"/>
      <c r="CQ36" s="619"/>
      <c r="CR36" s="619"/>
      <c r="CS36" s="619"/>
      <c r="CT36" s="620"/>
      <c r="CU36" s="615">
        <v>28.8</v>
      </c>
      <c r="CV36" s="616"/>
      <c r="CW36" s="616"/>
      <c r="CX36" s="617"/>
      <c r="CY36" s="618">
        <v>147186499</v>
      </c>
      <c r="CZ36" s="619"/>
      <c r="DA36" s="619"/>
      <c r="DB36" s="619"/>
      <c r="DC36" s="619"/>
      <c r="DD36" s="619"/>
      <c r="DE36" s="619"/>
      <c r="DF36" s="620"/>
      <c r="DG36" s="618">
        <v>145089236</v>
      </c>
      <c r="DH36" s="619"/>
      <c r="DI36" s="619"/>
      <c r="DJ36" s="619"/>
      <c r="DK36" s="619"/>
      <c r="DL36" s="619"/>
      <c r="DM36" s="619"/>
      <c r="DN36" s="619"/>
      <c r="DO36" s="619"/>
      <c r="DP36" s="619"/>
      <c r="DQ36" s="620"/>
      <c r="DR36" s="615">
        <v>38.6</v>
      </c>
      <c r="DS36" s="616"/>
      <c r="DT36" s="616"/>
      <c r="DU36" s="616"/>
      <c r="DV36" s="616"/>
      <c r="DW36" s="616"/>
      <c r="DX36" s="636"/>
    </row>
    <row r="37" spans="2:128" ht="11.25" customHeight="1" x14ac:dyDescent="0.2">
      <c r="B37" s="609" t="s">
        <v>303</v>
      </c>
      <c r="C37" s="610"/>
      <c r="D37" s="610"/>
      <c r="E37" s="610"/>
      <c r="F37" s="610"/>
      <c r="G37" s="610"/>
      <c r="H37" s="610"/>
      <c r="I37" s="610"/>
      <c r="J37" s="610"/>
      <c r="K37" s="610"/>
      <c r="L37" s="610"/>
      <c r="M37" s="610"/>
      <c r="N37" s="610"/>
      <c r="O37" s="610"/>
      <c r="P37" s="610"/>
      <c r="Q37" s="611"/>
      <c r="R37" s="612" t="s">
        <v>237</v>
      </c>
      <c r="S37" s="613"/>
      <c r="T37" s="613"/>
      <c r="U37" s="613"/>
      <c r="V37" s="613"/>
      <c r="W37" s="613"/>
      <c r="X37" s="613"/>
      <c r="Y37" s="614"/>
      <c r="Z37" s="615" t="s">
        <v>118</v>
      </c>
      <c r="AA37" s="677"/>
      <c r="AB37" s="677"/>
      <c r="AC37" s="679"/>
      <c r="AD37" s="618" t="s">
        <v>237</v>
      </c>
      <c r="AE37" s="613"/>
      <c r="AF37" s="613"/>
      <c r="AG37" s="613"/>
      <c r="AH37" s="613"/>
      <c r="AI37" s="613"/>
      <c r="AJ37" s="613"/>
      <c r="AK37" s="614"/>
      <c r="AL37" s="615" t="s">
        <v>118</v>
      </c>
      <c r="AM37" s="677"/>
      <c r="AN37" s="677"/>
      <c r="AO37" s="678"/>
      <c r="AP37" s="680"/>
      <c r="AQ37" s="681"/>
      <c r="AR37" s="681"/>
      <c r="AS37" s="681"/>
      <c r="AT37" s="681"/>
      <c r="AU37" s="681"/>
      <c r="AV37" s="681"/>
      <c r="AW37" s="681"/>
      <c r="AX37" s="681"/>
      <c r="AY37" s="681"/>
      <c r="AZ37" s="681"/>
      <c r="BA37" s="681"/>
      <c r="BB37" s="681"/>
      <c r="BC37" s="682"/>
      <c r="BD37" s="612"/>
      <c r="BE37" s="613"/>
      <c r="BF37" s="613"/>
      <c r="BG37" s="613"/>
      <c r="BH37" s="613"/>
      <c r="BI37" s="613"/>
      <c r="BJ37" s="613"/>
      <c r="BK37" s="614"/>
      <c r="BL37" s="676"/>
      <c r="BM37" s="676"/>
      <c r="BN37" s="676"/>
      <c r="BO37" s="676"/>
      <c r="BP37" s="671"/>
      <c r="BQ37" s="671"/>
      <c r="BR37" s="671"/>
      <c r="BS37" s="671"/>
      <c r="BT37" s="671"/>
      <c r="BU37" s="671"/>
      <c r="BV37" s="671"/>
      <c r="BW37" s="672"/>
      <c r="BY37" s="609" t="s">
        <v>304</v>
      </c>
      <c r="BZ37" s="610"/>
      <c r="CA37" s="610"/>
      <c r="CB37" s="610"/>
      <c r="CC37" s="610"/>
      <c r="CD37" s="610"/>
      <c r="CE37" s="610"/>
      <c r="CF37" s="610"/>
      <c r="CG37" s="610"/>
      <c r="CH37" s="610"/>
      <c r="CI37" s="610"/>
      <c r="CJ37" s="610"/>
      <c r="CK37" s="610"/>
      <c r="CL37" s="611"/>
      <c r="CM37" s="612">
        <v>126610549</v>
      </c>
      <c r="CN37" s="613"/>
      <c r="CO37" s="613"/>
      <c r="CP37" s="613"/>
      <c r="CQ37" s="613"/>
      <c r="CR37" s="613"/>
      <c r="CS37" s="613"/>
      <c r="CT37" s="614"/>
      <c r="CU37" s="615">
        <v>20.7</v>
      </c>
      <c r="CV37" s="616"/>
      <c r="CW37" s="616"/>
      <c r="CX37" s="617"/>
      <c r="CY37" s="618">
        <v>102730192</v>
      </c>
      <c r="CZ37" s="619"/>
      <c r="DA37" s="619"/>
      <c r="DB37" s="619"/>
      <c r="DC37" s="619"/>
      <c r="DD37" s="619"/>
      <c r="DE37" s="619"/>
      <c r="DF37" s="620"/>
      <c r="DG37" s="618">
        <v>102727870</v>
      </c>
      <c r="DH37" s="619"/>
      <c r="DI37" s="619"/>
      <c r="DJ37" s="619"/>
      <c r="DK37" s="619"/>
      <c r="DL37" s="619"/>
      <c r="DM37" s="619"/>
      <c r="DN37" s="619"/>
      <c r="DO37" s="619"/>
      <c r="DP37" s="619"/>
      <c r="DQ37" s="620"/>
      <c r="DR37" s="615">
        <v>27.4</v>
      </c>
      <c r="DS37" s="616"/>
      <c r="DT37" s="616"/>
      <c r="DU37" s="616"/>
      <c r="DV37" s="616"/>
      <c r="DW37" s="616"/>
      <c r="DX37" s="636"/>
    </row>
    <row r="38" spans="2:128" ht="11.25" customHeight="1" x14ac:dyDescent="0.2">
      <c r="B38" s="609" t="s">
        <v>305</v>
      </c>
      <c r="C38" s="610"/>
      <c r="D38" s="610"/>
      <c r="E38" s="610"/>
      <c r="F38" s="610"/>
      <c r="G38" s="610"/>
      <c r="H38" s="610"/>
      <c r="I38" s="610"/>
      <c r="J38" s="610"/>
      <c r="K38" s="610"/>
      <c r="L38" s="610"/>
      <c r="M38" s="610"/>
      <c r="N38" s="610"/>
      <c r="O38" s="610"/>
      <c r="P38" s="610"/>
      <c r="Q38" s="611"/>
      <c r="R38" s="612">
        <v>24034684</v>
      </c>
      <c r="S38" s="613"/>
      <c r="T38" s="613"/>
      <c r="U38" s="613"/>
      <c r="V38" s="613"/>
      <c r="W38" s="613"/>
      <c r="X38" s="613"/>
      <c r="Y38" s="614"/>
      <c r="Z38" s="615">
        <v>3.8</v>
      </c>
      <c r="AA38" s="677"/>
      <c r="AB38" s="677"/>
      <c r="AC38" s="679"/>
      <c r="AD38" s="618" t="s">
        <v>237</v>
      </c>
      <c r="AE38" s="613"/>
      <c r="AF38" s="613"/>
      <c r="AG38" s="613"/>
      <c r="AH38" s="613"/>
      <c r="AI38" s="613"/>
      <c r="AJ38" s="613"/>
      <c r="AK38" s="614"/>
      <c r="AL38" s="615" t="s">
        <v>218</v>
      </c>
      <c r="AM38" s="677"/>
      <c r="AN38" s="677"/>
      <c r="AO38" s="678"/>
      <c r="AP38" s="680"/>
      <c r="AQ38" s="681"/>
      <c r="AR38" s="681"/>
      <c r="AS38" s="681"/>
      <c r="AT38" s="681"/>
      <c r="AU38" s="681"/>
      <c r="AV38" s="681"/>
      <c r="AW38" s="681"/>
      <c r="AX38" s="681"/>
      <c r="AY38" s="681"/>
      <c r="AZ38" s="681"/>
      <c r="BA38" s="681"/>
      <c r="BB38" s="681"/>
      <c r="BC38" s="682"/>
      <c r="BD38" s="612"/>
      <c r="BE38" s="613"/>
      <c r="BF38" s="613"/>
      <c r="BG38" s="613"/>
      <c r="BH38" s="613"/>
      <c r="BI38" s="613"/>
      <c r="BJ38" s="613"/>
      <c r="BK38" s="614"/>
      <c r="BL38" s="676"/>
      <c r="BM38" s="676"/>
      <c r="BN38" s="676"/>
      <c r="BO38" s="676"/>
      <c r="BP38" s="671"/>
      <c r="BQ38" s="671"/>
      <c r="BR38" s="671"/>
      <c r="BS38" s="671"/>
      <c r="BT38" s="671"/>
      <c r="BU38" s="671"/>
      <c r="BV38" s="671"/>
      <c r="BW38" s="672"/>
      <c r="BY38" s="609" t="s">
        <v>306</v>
      </c>
      <c r="BZ38" s="610"/>
      <c r="CA38" s="610"/>
      <c r="CB38" s="610"/>
      <c r="CC38" s="610"/>
      <c r="CD38" s="610"/>
      <c r="CE38" s="610"/>
      <c r="CF38" s="610"/>
      <c r="CG38" s="610"/>
      <c r="CH38" s="610"/>
      <c r="CI38" s="610"/>
      <c r="CJ38" s="610"/>
      <c r="CK38" s="610"/>
      <c r="CL38" s="611"/>
      <c r="CM38" s="612">
        <v>13370656</v>
      </c>
      <c r="CN38" s="619"/>
      <c r="CO38" s="619"/>
      <c r="CP38" s="619"/>
      <c r="CQ38" s="619"/>
      <c r="CR38" s="619"/>
      <c r="CS38" s="619"/>
      <c r="CT38" s="620"/>
      <c r="CU38" s="615">
        <v>2.2000000000000002</v>
      </c>
      <c r="CV38" s="616"/>
      <c r="CW38" s="616"/>
      <c r="CX38" s="617"/>
      <c r="CY38" s="618">
        <v>6990755</v>
      </c>
      <c r="CZ38" s="619"/>
      <c r="DA38" s="619"/>
      <c r="DB38" s="619"/>
      <c r="DC38" s="619"/>
      <c r="DD38" s="619"/>
      <c r="DE38" s="619"/>
      <c r="DF38" s="620"/>
      <c r="DG38" s="618">
        <v>6990455</v>
      </c>
      <c r="DH38" s="619"/>
      <c r="DI38" s="619"/>
      <c r="DJ38" s="619"/>
      <c r="DK38" s="619"/>
      <c r="DL38" s="619"/>
      <c r="DM38" s="619"/>
      <c r="DN38" s="619"/>
      <c r="DO38" s="619"/>
      <c r="DP38" s="619"/>
      <c r="DQ38" s="620"/>
      <c r="DR38" s="615">
        <v>1.9</v>
      </c>
      <c r="DS38" s="616"/>
      <c r="DT38" s="616"/>
      <c r="DU38" s="616"/>
      <c r="DV38" s="616"/>
      <c r="DW38" s="616"/>
      <c r="DX38" s="636"/>
    </row>
    <row r="39" spans="2:128" ht="11.25" customHeight="1" x14ac:dyDescent="0.2">
      <c r="B39" s="591" t="s">
        <v>307</v>
      </c>
      <c r="C39" s="592"/>
      <c r="D39" s="592"/>
      <c r="E39" s="592"/>
      <c r="F39" s="592"/>
      <c r="G39" s="592"/>
      <c r="H39" s="592"/>
      <c r="I39" s="592"/>
      <c r="J39" s="592"/>
      <c r="K39" s="592"/>
      <c r="L39" s="592"/>
      <c r="M39" s="592"/>
      <c r="N39" s="592"/>
      <c r="O39" s="592"/>
      <c r="P39" s="592"/>
      <c r="Q39" s="593"/>
      <c r="R39" s="612">
        <v>630560989</v>
      </c>
      <c r="S39" s="613"/>
      <c r="T39" s="613"/>
      <c r="U39" s="613"/>
      <c r="V39" s="613"/>
      <c r="W39" s="613"/>
      <c r="X39" s="613"/>
      <c r="Y39" s="614"/>
      <c r="Z39" s="676">
        <v>100</v>
      </c>
      <c r="AA39" s="676"/>
      <c r="AB39" s="676"/>
      <c r="AC39" s="676"/>
      <c r="AD39" s="671">
        <v>351400583</v>
      </c>
      <c r="AE39" s="671"/>
      <c r="AF39" s="671"/>
      <c r="AG39" s="671"/>
      <c r="AH39" s="671"/>
      <c r="AI39" s="671"/>
      <c r="AJ39" s="671"/>
      <c r="AK39" s="671"/>
      <c r="AL39" s="615">
        <v>100</v>
      </c>
      <c r="AM39" s="677"/>
      <c r="AN39" s="677"/>
      <c r="AO39" s="678"/>
      <c r="AP39" s="591"/>
      <c r="AQ39" s="592"/>
      <c r="AR39" s="592"/>
      <c r="AS39" s="592"/>
      <c r="AT39" s="592"/>
      <c r="AU39" s="592"/>
      <c r="AV39" s="592"/>
      <c r="AW39" s="592"/>
      <c r="AX39" s="592"/>
      <c r="AY39" s="592"/>
      <c r="AZ39" s="592"/>
      <c r="BA39" s="592"/>
      <c r="BB39" s="592"/>
      <c r="BC39" s="593"/>
      <c r="BD39" s="612"/>
      <c r="BE39" s="613"/>
      <c r="BF39" s="613"/>
      <c r="BG39" s="613"/>
      <c r="BH39" s="613"/>
      <c r="BI39" s="613"/>
      <c r="BJ39" s="613"/>
      <c r="BK39" s="614"/>
      <c r="BL39" s="676"/>
      <c r="BM39" s="676"/>
      <c r="BN39" s="676"/>
      <c r="BO39" s="676"/>
      <c r="BP39" s="671"/>
      <c r="BQ39" s="671"/>
      <c r="BR39" s="671"/>
      <c r="BS39" s="671"/>
      <c r="BT39" s="671"/>
      <c r="BU39" s="671"/>
      <c r="BV39" s="671"/>
      <c r="BW39" s="672"/>
      <c r="BY39" s="609" t="s">
        <v>308</v>
      </c>
      <c r="BZ39" s="610"/>
      <c r="CA39" s="610"/>
      <c r="CB39" s="610"/>
      <c r="CC39" s="610"/>
      <c r="CD39" s="610"/>
      <c r="CE39" s="610"/>
      <c r="CF39" s="610"/>
      <c r="CG39" s="610"/>
      <c r="CH39" s="610"/>
      <c r="CI39" s="610"/>
      <c r="CJ39" s="610"/>
      <c r="CK39" s="610"/>
      <c r="CL39" s="611"/>
      <c r="CM39" s="612">
        <v>93736260</v>
      </c>
      <c r="CN39" s="613"/>
      <c r="CO39" s="613"/>
      <c r="CP39" s="613"/>
      <c r="CQ39" s="613"/>
      <c r="CR39" s="613"/>
      <c r="CS39" s="613"/>
      <c r="CT39" s="614"/>
      <c r="CU39" s="615">
        <v>15.3</v>
      </c>
      <c r="CV39" s="616"/>
      <c r="CW39" s="616"/>
      <c r="CX39" s="617"/>
      <c r="CY39" s="618">
        <v>90626827</v>
      </c>
      <c r="CZ39" s="619"/>
      <c r="DA39" s="619"/>
      <c r="DB39" s="619"/>
      <c r="DC39" s="619"/>
      <c r="DD39" s="619"/>
      <c r="DE39" s="619"/>
      <c r="DF39" s="620"/>
      <c r="DG39" s="618">
        <v>90626827</v>
      </c>
      <c r="DH39" s="619"/>
      <c r="DI39" s="619"/>
      <c r="DJ39" s="619"/>
      <c r="DK39" s="619"/>
      <c r="DL39" s="619"/>
      <c r="DM39" s="619"/>
      <c r="DN39" s="619"/>
      <c r="DO39" s="619"/>
      <c r="DP39" s="619"/>
      <c r="DQ39" s="620"/>
      <c r="DR39" s="615">
        <v>24.1</v>
      </c>
      <c r="DS39" s="616"/>
      <c r="DT39" s="616"/>
      <c r="DU39" s="616"/>
      <c r="DV39" s="616"/>
      <c r="DW39" s="616"/>
      <c r="DX39" s="636"/>
    </row>
    <row r="40" spans="2:128" ht="11.25" customHeight="1" x14ac:dyDescent="0.2">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29" t="s">
        <v>309</v>
      </c>
      <c r="BZ40" s="630"/>
      <c r="CA40" s="609" t="s">
        <v>67</v>
      </c>
      <c r="CB40" s="610"/>
      <c r="CC40" s="610"/>
      <c r="CD40" s="610"/>
      <c r="CE40" s="610"/>
      <c r="CF40" s="610"/>
      <c r="CG40" s="610"/>
      <c r="CH40" s="610"/>
      <c r="CI40" s="610"/>
      <c r="CJ40" s="610"/>
      <c r="CK40" s="610"/>
      <c r="CL40" s="611"/>
      <c r="CM40" s="612">
        <v>93732974</v>
      </c>
      <c r="CN40" s="619"/>
      <c r="CO40" s="619"/>
      <c r="CP40" s="619"/>
      <c r="CQ40" s="619"/>
      <c r="CR40" s="619"/>
      <c r="CS40" s="619"/>
      <c r="CT40" s="620"/>
      <c r="CU40" s="615">
        <v>15.3</v>
      </c>
      <c r="CV40" s="616"/>
      <c r="CW40" s="616"/>
      <c r="CX40" s="617"/>
      <c r="CY40" s="618">
        <v>90623541</v>
      </c>
      <c r="CZ40" s="619"/>
      <c r="DA40" s="619"/>
      <c r="DB40" s="619"/>
      <c r="DC40" s="619"/>
      <c r="DD40" s="619"/>
      <c r="DE40" s="619"/>
      <c r="DF40" s="620"/>
      <c r="DG40" s="618">
        <v>90623541</v>
      </c>
      <c r="DH40" s="619"/>
      <c r="DI40" s="619"/>
      <c r="DJ40" s="619"/>
      <c r="DK40" s="619"/>
      <c r="DL40" s="619"/>
      <c r="DM40" s="619"/>
      <c r="DN40" s="619"/>
      <c r="DO40" s="619"/>
      <c r="DP40" s="619"/>
      <c r="DQ40" s="620"/>
      <c r="DR40" s="615">
        <v>24.1</v>
      </c>
      <c r="DS40" s="616"/>
      <c r="DT40" s="616"/>
      <c r="DU40" s="616"/>
      <c r="DV40" s="616"/>
      <c r="DW40" s="616"/>
      <c r="DX40" s="636"/>
    </row>
    <row r="41" spans="2:128" ht="11.25" customHeight="1" x14ac:dyDescent="0.2">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31"/>
      <c r="BZ41" s="632"/>
      <c r="CA41" s="609" t="s">
        <v>310</v>
      </c>
      <c r="CB41" s="610"/>
      <c r="CC41" s="610"/>
      <c r="CD41" s="610"/>
      <c r="CE41" s="610"/>
      <c r="CF41" s="610"/>
      <c r="CG41" s="610"/>
      <c r="CH41" s="610"/>
      <c r="CI41" s="610"/>
      <c r="CJ41" s="610"/>
      <c r="CK41" s="610"/>
      <c r="CL41" s="611"/>
      <c r="CM41" s="612">
        <v>88214440</v>
      </c>
      <c r="CN41" s="613"/>
      <c r="CO41" s="613"/>
      <c r="CP41" s="613"/>
      <c r="CQ41" s="613"/>
      <c r="CR41" s="613"/>
      <c r="CS41" s="613"/>
      <c r="CT41" s="614"/>
      <c r="CU41" s="615">
        <v>14.4</v>
      </c>
      <c r="CV41" s="616"/>
      <c r="CW41" s="616"/>
      <c r="CX41" s="617"/>
      <c r="CY41" s="618">
        <v>85239548</v>
      </c>
      <c r="CZ41" s="619"/>
      <c r="DA41" s="619"/>
      <c r="DB41" s="619"/>
      <c r="DC41" s="619"/>
      <c r="DD41" s="619"/>
      <c r="DE41" s="619"/>
      <c r="DF41" s="620"/>
      <c r="DG41" s="618">
        <v>85239548</v>
      </c>
      <c r="DH41" s="619"/>
      <c r="DI41" s="619"/>
      <c r="DJ41" s="619"/>
      <c r="DK41" s="619"/>
      <c r="DL41" s="619"/>
      <c r="DM41" s="619"/>
      <c r="DN41" s="619"/>
      <c r="DO41" s="619"/>
      <c r="DP41" s="619"/>
      <c r="DQ41" s="620"/>
      <c r="DR41" s="615">
        <v>22.7</v>
      </c>
      <c r="DS41" s="616"/>
      <c r="DT41" s="616"/>
      <c r="DU41" s="616"/>
      <c r="DV41" s="616"/>
      <c r="DW41" s="616"/>
      <c r="DX41" s="636"/>
    </row>
    <row r="42" spans="2:128" ht="11.25" customHeight="1" x14ac:dyDescent="0.2">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673" t="s">
        <v>311</v>
      </c>
      <c r="AQ42" s="674"/>
      <c r="AR42" s="674"/>
      <c r="AS42" s="674"/>
      <c r="AT42" s="674"/>
      <c r="AU42" s="674"/>
      <c r="AV42" s="674"/>
      <c r="AW42" s="674"/>
      <c r="AX42" s="674"/>
      <c r="AY42" s="674"/>
      <c r="AZ42" s="674"/>
      <c r="BA42" s="674"/>
      <c r="BB42" s="674"/>
      <c r="BC42" s="675"/>
      <c r="BD42" s="673" t="s">
        <v>312</v>
      </c>
      <c r="BE42" s="674"/>
      <c r="BF42" s="674"/>
      <c r="BG42" s="674"/>
      <c r="BH42" s="674"/>
      <c r="BI42" s="674"/>
      <c r="BJ42" s="674"/>
      <c r="BK42" s="674"/>
      <c r="BL42" s="674"/>
      <c r="BM42" s="675"/>
      <c r="BN42" s="673" t="s">
        <v>313</v>
      </c>
      <c r="BO42" s="674"/>
      <c r="BP42" s="674"/>
      <c r="BQ42" s="674"/>
      <c r="BR42" s="674"/>
      <c r="BS42" s="674"/>
      <c r="BT42" s="674"/>
      <c r="BU42" s="674"/>
      <c r="BV42" s="674"/>
      <c r="BW42" s="675"/>
      <c r="BY42" s="631"/>
      <c r="BZ42" s="632"/>
      <c r="CA42" s="609" t="s">
        <v>314</v>
      </c>
      <c r="CB42" s="610"/>
      <c r="CC42" s="610"/>
      <c r="CD42" s="610"/>
      <c r="CE42" s="610"/>
      <c r="CF42" s="610"/>
      <c r="CG42" s="610"/>
      <c r="CH42" s="610"/>
      <c r="CI42" s="610"/>
      <c r="CJ42" s="610"/>
      <c r="CK42" s="610"/>
      <c r="CL42" s="611"/>
      <c r="CM42" s="612">
        <v>5518534</v>
      </c>
      <c r="CN42" s="619"/>
      <c r="CO42" s="619"/>
      <c r="CP42" s="619"/>
      <c r="CQ42" s="619"/>
      <c r="CR42" s="619"/>
      <c r="CS42" s="619"/>
      <c r="CT42" s="620"/>
      <c r="CU42" s="615">
        <v>0.9</v>
      </c>
      <c r="CV42" s="616"/>
      <c r="CW42" s="616"/>
      <c r="CX42" s="617"/>
      <c r="CY42" s="618">
        <v>5383993</v>
      </c>
      <c r="CZ42" s="619"/>
      <c r="DA42" s="619"/>
      <c r="DB42" s="619"/>
      <c r="DC42" s="619"/>
      <c r="DD42" s="619"/>
      <c r="DE42" s="619"/>
      <c r="DF42" s="620"/>
      <c r="DG42" s="618">
        <v>5383993</v>
      </c>
      <c r="DH42" s="619"/>
      <c r="DI42" s="619"/>
      <c r="DJ42" s="619"/>
      <c r="DK42" s="619"/>
      <c r="DL42" s="619"/>
      <c r="DM42" s="619"/>
      <c r="DN42" s="619"/>
      <c r="DO42" s="619"/>
      <c r="DP42" s="619"/>
      <c r="DQ42" s="620"/>
      <c r="DR42" s="615">
        <v>1.4</v>
      </c>
      <c r="DS42" s="616"/>
      <c r="DT42" s="616"/>
      <c r="DU42" s="616"/>
      <c r="DV42" s="616"/>
      <c r="DW42" s="616"/>
      <c r="DX42" s="636"/>
    </row>
    <row r="43" spans="2:128" ht="11.25" customHeight="1" x14ac:dyDescent="0.2">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56" t="s">
        <v>315</v>
      </c>
      <c r="AQ43" s="657"/>
      <c r="AR43" s="657"/>
      <c r="AS43" s="657"/>
      <c r="AT43" s="662" t="s">
        <v>316</v>
      </c>
      <c r="AU43" s="224"/>
      <c r="AV43" s="224"/>
      <c r="AW43" s="224"/>
      <c r="AX43" s="665" t="s">
        <v>158</v>
      </c>
      <c r="AY43" s="666"/>
      <c r="AZ43" s="666"/>
      <c r="BA43" s="666"/>
      <c r="BB43" s="666"/>
      <c r="BC43" s="667"/>
      <c r="BD43" s="668">
        <v>99.4</v>
      </c>
      <c r="BE43" s="669"/>
      <c r="BF43" s="669"/>
      <c r="BG43" s="669"/>
      <c r="BH43" s="669"/>
      <c r="BI43" s="669">
        <v>99</v>
      </c>
      <c r="BJ43" s="669"/>
      <c r="BK43" s="669"/>
      <c r="BL43" s="669"/>
      <c r="BM43" s="670"/>
      <c r="BN43" s="668">
        <v>99.4</v>
      </c>
      <c r="BO43" s="669"/>
      <c r="BP43" s="669"/>
      <c r="BQ43" s="669"/>
      <c r="BR43" s="669"/>
      <c r="BS43" s="669">
        <v>98.9</v>
      </c>
      <c r="BT43" s="669"/>
      <c r="BU43" s="669"/>
      <c r="BV43" s="669"/>
      <c r="BW43" s="670"/>
      <c r="BY43" s="633"/>
      <c r="BZ43" s="634"/>
      <c r="CA43" s="609" t="s">
        <v>317</v>
      </c>
      <c r="CB43" s="610"/>
      <c r="CC43" s="610"/>
      <c r="CD43" s="610"/>
      <c r="CE43" s="610"/>
      <c r="CF43" s="610"/>
      <c r="CG43" s="610"/>
      <c r="CH43" s="610"/>
      <c r="CI43" s="610"/>
      <c r="CJ43" s="610"/>
      <c r="CK43" s="610"/>
      <c r="CL43" s="611"/>
      <c r="CM43" s="612">
        <v>3286</v>
      </c>
      <c r="CN43" s="613"/>
      <c r="CO43" s="613"/>
      <c r="CP43" s="613"/>
      <c r="CQ43" s="613"/>
      <c r="CR43" s="613"/>
      <c r="CS43" s="613"/>
      <c r="CT43" s="614"/>
      <c r="CU43" s="615">
        <v>0</v>
      </c>
      <c r="CV43" s="616"/>
      <c r="CW43" s="616"/>
      <c r="CX43" s="617"/>
      <c r="CY43" s="618">
        <v>3286</v>
      </c>
      <c r="CZ43" s="619"/>
      <c r="DA43" s="619"/>
      <c r="DB43" s="619"/>
      <c r="DC43" s="619"/>
      <c r="DD43" s="619"/>
      <c r="DE43" s="619"/>
      <c r="DF43" s="620"/>
      <c r="DG43" s="618">
        <v>3286</v>
      </c>
      <c r="DH43" s="619"/>
      <c r="DI43" s="619"/>
      <c r="DJ43" s="619"/>
      <c r="DK43" s="619"/>
      <c r="DL43" s="619"/>
      <c r="DM43" s="619"/>
      <c r="DN43" s="619"/>
      <c r="DO43" s="619"/>
      <c r="DP43" s="619"/>
      <c r="DQ43" s="620"/>
      <c r="DR43" s="615">
        <v>0</v>
      </c>
      <c r="DS43" s="616"/>
      <c r="DT43" s="616"/>
      <c r="DU43" s="616"/>
      <c r="DV43" s="616"/>
      <c r="DW43" s="616"/>
      <c r="DX43" s="636"/>
    </row>
    <row r="44" spans="2:128" ht="11.25" customHeight="1" x14ac:dyDescent="0.2">
      <c r="AP44" s="658"/>
      <c r="AQ44" s="659"/>
      <c r="AR44" s="659"/>
      <c r="AS44" s="659"/>
      <c r="AT44" s="663"/>
      <c r="AU44" s="213" t="s">
        <v>318</v>
      </c>
      <c r="AV44" s="213"/>
      <c r="AW44" s="213"/>
      <c r="AX44" s="609" t="s">
        <v>319</v>
      </c>
      <c r="AY44" s="610"/>
      <c r="AZ44" s="610"/>
      <c r="BA44" s="610"/>
      <c r="BB44" s="610"/>
      <c r="BC44" s="611"/>
      <c r="BD44" s="654">
        <v>99.1</v>
      </c>
      <c r="BE44" s="628"/>
      <c r="BF44" s="628"/>
      <c r="BG44" s="628"/>
      <c r="BH44" s="628"/>
      <c r="BI44" s="628">
        <v>97.3</v>
      </c>
      <c r="BJ44" s="628"/>
      <c r="BK44" s="628"/>
      <c r="BL44" s="628"/>
      <c r="BM44" s="655"/>
      <c r="BN44" s="654">
        <v>99</v>
      </c>
      <c r="BO44" s="628"/>
      <c r="BP44" s="628"/>
      <c r="BQ44" s="628"/>
      <c r="BR44" s="628"/>
      <c r="BS44" s="628">
        <v>97</v>
      </c>
      <c r="BT44" s="628"/>
      <c r="BU44" s="628"/>
      <c r="BV44" s="628"/>
      <c r="BW44" s="655"/>
      <c r="BY44" s="609" t="s">
        <v>320</v>
      </c>
      <c r="BZ44" s="610"/>
      <c r="CA44" s="610"/>
      <c r="CB44" s="610"/>
      <c r="CC44" s="610"/>
      <c r="CD44" s="610"/>
      <c r="CE44" s="610"/>
      <c r="CF44" s="610"/>
      <c r="CG44" s="610"/>
      <c r="CH44" s="610"/>
      <c r="CI44" s="610"/>
      <c r="CJ44" s="610"/>
      <c r="CK44" s="610"/>
      <c r="CL44" s="611"/>
      <c r="CM44" s="612">
        <v>214101623</v>
      </c>
      <c r="CN44" s="619"/>
      <c r="CO44" s="619"/>
      <c r="CP44" s="619"/>
      <c r="CQ44" s="619"/>
      <c r="CR44" s="619"/>
      <c r="CS44" s="619"/>
      <c r="CT44" s="620"/>
      <c r="CU44" s="615">
        <v>34.9</v>
      </c>
      <c r="CV44" s="616"/>
      <c r="CW44" s="616"/>
      <c r="CX44" s="617"/>
      <c r="CY44" s="618">
        <v>158550281</v>
      </c>
      <c r="CZ44" s="619"/>
      <c r="DA44" s="619"/>
      <c r="DB44" s="619"/>
      <c r="DC44" s="619"/>
      <c r="DD44" s="619"/>
      <c r="DE44" s="619"/>
      <c r="DF44" s="620"/>
      <c r="DG44" s="618">
        <v>100861708</v>
      </c>
      <c r="DH44" s="619"/>
      <c r="DI44" s="619"/>
      <c r="DJ44" s="619"/>
      <c r="DK44" s="619"/>
      <c r="DL44" s="619"/>
      <c r="DM44" s="619"/>
      <c r="DN44" s="619"/>
      <c r="DO44" s="619"/>
      <c r="DP44" s="619"/>
      <c r="DQ44" s="620"/>
      <c r="DR44" s="615">
        <v>26.9</v>
      </c>
      <c r="DS44" s="616"/>
      <c r="DT44" s="616"/>
      <c r="DU44" s="616"/>
      <c r="DV44" s="616"/>
      <c r="DW44" s="616"/>
      <c r="DX44" s="636"/>
    </row>
    <row r="45" spans="2:128" ht="11.25" customHeight="1" x14ac:dyDescent="0.2">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60"/>
      <c r="AQ45" s="661"/>
      <c r="AR45" s="661"/>
      <c r="AS45" s="661"/>
      <c r="AT45" s="664"/>
      <c r="AU45" s="226"/>
      <c r="AV45" s="226"/>
      <c r="AW45" s="226"/>
      <c r="AX45" s="591" t="s">
        <v>321</v>
      </c>
      <c r="AY45" s="592"/>
      <c r="AZ45" s="592"/>
      <c r="BA45" s="592"/>
      <c r="BB45" s="592"/>
      <c r="BC45" s="593"/>
      <c r="BD45" s="651">
        <v>99.9</v>
      </c>
      <c r="BE45" s="652"/>
      <c r="BF45" s="652"/>
      <c r="BG45" s="652"/>
      <c r="BH45" s="652"/>
      <c r="BI45" s="652">
        <v>99.8</v>
      </c>
      <c r="BJ45" s="652"/>
      <c r="BK45" s="652"/>
      <c r="BL45" s="652"/>
      <c r="BM45" s="653"/>
      <c r="BN45" s="651">
        <v>99.9</v>
      </c>
      <c r="BO45" s="652"/>
      <c r="BP45" s="652"/>
      <c r="BQ45" s="652"/>
      <c r="BR45" s="652"/>
      <c r="BS45" s="652">
        <v>99.9</v>
      </c>
      <c r="BT45" s="652"/>
      <c r="BU45" s="652"/>
      <c r="BV45" s="652"/>
      <c r="BW45" s="653"/>
      <c r="BY45" s="609" t="s">
        <v>322</v>
      </c>
      <c r="BZ45" s="610"/>
      <c r="CA45" s="610"/>
      <c r="CB45" s="610"/>
      <c r="CC45" s="610"/>
      <c r="CD45" s="610"/>
      <c r="CE45" s="610"/>
      <c r="CF45" s="610"/>
      <c r="CG45" s="610"/>
      <c r="CH45" s="610"/>
      <c r="CI45" s="610"/>
      <c r="CJ45" s="610"/>
      <c r="CK45" s="610"/>
      <c r="CL45" s="611"/>
      <c r="CM45" s="612">
        <v>20459265</v>
      </c>
      <c r="CN45" s="613"/>
      <c r="CO45" s="613"/>
      <c r="CP45" s="613"/>
      <c r="CQ45" s="613"/>
      <c r="CR45" s="613"/>
      <c r="CS45" s="613"/>
      <c r="CT45" s="614"/>
      <c r="CU45" s="615">
        <v>3.3</v>
      </c>
      <c r="CV45" s="616"/>
      <c r="CW45" s="616"/>
      <c r="CX45" s="617"/>
      <c r="CY45" s="618">
        <v>14508728</v>
      </c>
      <c r="CZ45" s="619"/>
      <c r="DA45" s="619"/>
      <c r="DB45" s="619"/>
      <c r="DC45" s="619"/>
      <c r="DD45" s="619"/>
      <c r="DE45" s="619"/>
      <c r="DF45" s="620"/>
      <c r="DG45" s="618">
        <v>10323806</v>
      </c>
      <c r="DH45" s="619"/>
      <c r="DI45" s="619"/>
      <c r="DJ45" s="619"/>
      <c r="DK45" s="619"/>
      <c r="DL45" s="619"/>
      <c r="DM45" s="619"/>
      <c r="DN45" s="619"/>
      <c r="DO45" s="619"/>
      <c r="DP45" s="619"/>
      <c r="DQ45" s="620"/>
      <c r="DR45" s="615">
        <v>2.7</v>
      </c>
      <c r="DS45" s="616"/>
      <c r="DT45" s="616"/>
      <c r="DU45" s="616"/>
      <c r="DV45" s="616"/>
      <c r="DW45" s="616"/>
      <c r="DX45" s="636"/>
    </row>
    <row r="46" spans="2:128" ht="11.25" customHeight="1" x14ac:dyDescent="0.2">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44" t="s">
        <v>323</v>
      </c>
      <c r="AQ46" s="645"/>
      <c r="AR46" s="645"/>
      <c r="AS46" s="645"/>
      <c r="AT46" s="645"/>
      <c r="AU46" s="645"/>
      <c r="AV46" s="645"/>
      <c r="AW46" s="646"/>
      <c r="AX46" s="647" t="s">
        <v>324</v>
      </c>
      <c r="AY46" s="647"/>
      <c r="AZ46" s="647"/>
      <c r="BA46" s="647"/>
      <c r="BB46" s="647"/>
      <c r="BC46" s="647"/>
      <c r="BD46" s="648">
        <v>3528803</v>
      </c>
      <c r="BE46" s="649"/>
      <c r="BF46" s="649"/>
      <c r="BG46" s="649"/>
      <c r="BH46" s="649"/>
      <c r="BI46" s="649"/>
      <c r="BJ46" s="649"/>
      <c r="BK46" s="649"/>
      <c r="BL46" s="649"/>
      <c r="BM46" s="650"/>
      <c r="BN46" s="648">
        <v>2921034</v>
      </c>
      <c r="BO46" s="649"/>
      <c r="BP46" s="649"/>
      <c r="BQ46" s="649"/>
      <c r="BR46" s="649"/>
      <c r="BS46" s="649"/>
      <c r="BT46" s="649"/>
      <c r="BU46" s="649"/>
      <c r="BV46" s="649"/>
      <c r="BW46" s="650"/>
      <c r="BY46" s="609" t="s">
        <v>325</v>
      </c>
      <c r="BZ46" s="610"/>
      <c r="CA46" s="610"/>
      <c r="CB46" s="610"/>
      <c r="CC46" s="610"/>
      <c r="CD46" s="610"/>
      <c r="CE46" s="610"/>
      <c r="CF46" s="610"/>
      <c r="CG46" s="610"/>
      <c r="CH46" s="610"/>
      <c r="CI46" s="610"/>
      <c r="CJ46" s="610"/>
      <c r="CK46" s="610"/>
      <c r="CL46" s="611"/>
      <c r="CM46" s="612">
        <v>4327428</v>
      </c>
      <c r="CN46" s="619"/>
      <c r="CO46" s="619"/>
      <c r="CP46" s="619"/>
      <c r="CQ46" s="619"/>
      <c r="CR46" s="619"/>
      <c r="CS46" s="619"/>
      <c r="CT46" s="620"/>
      <c r="CU46" s="615">
        <v>0.7</v>
      </c>
      <c r="CV46" s="616"/>
      <c r="CW46" s="616"/>
      <c r="CX46" s="617"/>
      <c r="CY46" s="618">
        <v>3266404</v>
      </c>
      <c r="CZ46" s="619"/>
      <c r="DA46" s="619"/>
      <c r="DB46" s="619"/>
      <c r="DC46" s="619"/>
      <c r="DD46" s="619"/>
      <c r="DE46" s="619"/>
      <c r="DF46" s="620"/>
      <c r="DG46" s="618">
        <v>2827252</v>
      </c>
      <c r="DH46" s="619"/>
      <c r="DI46" s="619"/>
      <c r="DJ46" s="619"/>
      <c r="DK46" s="619"/>
      <c r="DL46" s="619"/>
      <c r="DM46" s="619"/>
      <c r="DN46" s="619"/>
      <c r="DO46" s="619"/>
      <c r="DP46" s="619"/>
      <c r="DQ46" s="620"/>
      <c r="DR46" s="615">
        <v>0.8</v>
      </c>
      <c r="DS46" s="616"/>
      <c r="DT46" s="616"/>
      <c r="DU46" s="616"/>
      <c r="DV46" s="616"/>
      <c r="DW46" s="616"/>
      <c r="DX46" s="636"/>
    </row>
    <row r="47" spans="2:128" ht="11.25" customHeight="1" x14ac:dyDescent="0.2">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37" t="s">
        <v>326</v>
      </c>
      <c r="AQ47" s="638"/>
      <c r="AR47" s="638"/>
      <c r="AS47" s="638"/>
      <c r="AT47" s="638"/>
      <c r="AU47" s="638"/>
      <c r="AV47" s="638"/>
      <c r="AW47" s="639"/>
      <c r="AX47" s="640" t="s">
        <v>327</v>
      </c>
      <c r="AY47" s="640"/>
      <c r="AZ47" s="640"/>
      <c r="BA47" s="640"/>
      <c r="BB47" s="640"/>
      <c r="BC47" s="640"/>
      <c r="BD47" s="641">
        <v>3528803</v>
      </c>
      <c r="BE47" s="642"/>
      <c r="BF47" s="642"/>
      <c r="BG47" s="642"/>
      <c r="BH47" s="642"/>
      <c r="BI47" s="642"/>
      <c r="BJ47" s="642"/>
      <c r="BK47" s="642"/>
      <c r="BL47" s="642"/>
      <c r="BM47" s="643"/>
      <c r="BN47" s="641">
        <v>2921034</v>
      </c>
      <c r="BO47" s="642"/>
      <c r="BP47" s="642"/>
      <c r="BQ47" s="642"/>
      <c r="BR47" s="642"/>
      <c r="BS47" s="642"/>
      <c r="BT47" s="642"/>
      <c r="BU47" s="642"/>
      <c r="BV47" s="642"/>
      <c r="BW47" s="643"/>
      <c r="BY47" s="609" t="s">
        <v>328</v>
      </c>
      <c r="BZ47" s="610"/>
      <c r="CA47" s="610"/>
      <c r="CB47" s="610"/>
      <c r="CC47" s="610"/>
      <c r="CD47" s="610"/>
      <c r="CE47" s="610"/>
      <c r="CF47" s="610"/>
      <c r="CG47" s="610"/>
      <c r="CH47" s="610"/>
      <c r="CI47" s="610"/>
      <c r="CJ47" s="610"/>
      <c r="CK47" s="610"/>
      <c r="CL47" s="611"/>
      <c r="CM47" s="612">
        <v>139259259</v>
      </c>
      <c r="CN47" s="613"/>
      <c r="CO47" s="613"/>
      <c r="CP47" s="613"/>
      <c r="CQ47" s="613"/>
      <c r="CR47" s="613"/>
      <c r="CS47" s="613"/>
      <c r="CT47" s="614"/>
      <c r="CU47" s="615">
        <v>22.7</v>
      </c>
      <c r="CV47" s="616"/>
      <c r="CW47" s="616"/>
      <c r="CX47" s="617"/>
      <c r="CY47" s="618">
        <v>125132845</v>
      </c>
      <c r="CZ47" s="619"/>
      <c r="DA47" s="619"/>
      <c r="DB47" s="619"/>
      <c r="DC47" s="619"/>
      <c r="DD47" s="619"/>
      <c r="DE47" s="619"/>
      <c r="DF47" s="620"/>
      <c r="DG47" s="618">
        <v>79869354</v>
      </c>
      <c r="DH47" s="619"/>
      <c r="DI47" s="619"/>
      <c r="DJ47" s="619"/>
      <c r="DK47" s="619"/>
      <c r="DL47" s="619"/>
      <c r="DM47" s="619"/>
      <c r="DN47" s="619"/>
      <c r="DO47" s="619"/>
      <c r="DP47" s="619"/>
      <c r="DQ47" s="620"/>
      <c r="DR47" s="615">
        <v>21.3</v>
      </c>
      <c r="DS47" s="616"/>
      <c r="DT47" s="616"/>
      <c r="DU47" s="616"/>
      <c r="DV47" s="616"/>
      <c r="DW47" s="616"/>
      <c r="DX47" s="636"/>
    </row>
    <row r="48" spans="2:128" ht="11.25" customHeight="1" x14ac:dyDescent="0.2">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35"/>
      <c r="AQ48" s="635"/>
      <c r="AR48" s="635"/>
      <c r="AS48" s="635"/>
      <c r="AT48" s="219"/>
      <c r="AU48" s="219"/>
      <c r="AV48" s="219"/>
      <c r="AW48" s="219"/>
      <c r="AX48" s="219"/>
      <c r="AY48" s="219"/>
      <c r="AZ48" s="219"/>
      <c r="BA48" s="219"/>
      <c r="BB48" s="219"/>
      <c r="BC48" s="219"/>
      <c r="BD48" s="628"/>
      <c r="BE48" s="628"/>
      <c r="BF48" s="628"/>
      <c r="BG48" s="628"/>
      <c r="BH48" s="628"/>
      <c r="BI48" s="628"/>
      <c r="BJ48" s="628"/>
      <c r="BK48" s="628"/>
      <c r="BL48" s="628"/>
      <c r="BM48" s="628"/>
      <c r="BN48" s="628"/>
      <c r="BO48" s="628"/>
      <c r="BP48" s="628"/>
      <c r="BQ48" s="628"/>
      <c r="BR48" s="628"/>
      <c r="BS48" s="628"/>
      <c r="BT48" s="628"/>
      <c r="BU48" s="628"/>
      <c r="BV48" s="628"/>
      <c r="BW48" s="628"/>
      <c r="BY48" s="609" t="s">
        <v>329</v>
      </c>
      <c r="BZ48" s="610"/>
      <c r="CA48" s="610"/>
      <c r="CB48" s="610"/>
      <c r="CC48" s="610"/>
      <c r="CD48" s="610"/>
      <c r="CE48" s="610"/>
      <c r="CF48" s="610"/>
      <c r="CG48" s="610"/>
      <c r="CH48" s="610"/>
      <c r="CI48" s="610"/>
      <c r="CJ48" s="610"/>
      <c r="CK48" s="610"/>
      <c r="CL48" s="611"/>
      <c r="CM48" s="612">
        <v>8301748</v>
      </c>
      <c r="CN48" s="619"/>
      <c r="CO48" s="619"/>
      <c r="CP48" s="619"/>
      <c r="CQ48" s="619"/>
      <c r="CR48" s="619"/>
      <c r="CS48" s="619"/>
      <c r="CT48" s="620"/>
      <c r="CU48" s="615">
        <v>1.4</v>
      </c>
      <c r="CV48" s="616"/>
      <c r="CW48" s="616"/>
      <c r="CX48" s="617"/>
      <c r="CY48" s="618">
        <v>8288418</v>
      </c>
      <c r="CZ48" s="619"/>
      <c r="DA48" s="619"/>
      <c r="DB48" s="619"/>
      <c r="DC48" s="619"/>
      <c r="DD48" s="619"/>
      <c r="DE48" s="619"/>
      <c r="DF48" s="620"/>
      <c r="DG48" s="618">
        <v>7824116</v>
      </c>
      <c r="DH48" s="619"/>
      <c r="DI48" s="619"/>
      <c r="DJ48" s="619"/>
      <c r="DK48" s="619"/>
      <c r="DL48" s="619"/>
      <c r="DM48" s="619"/>
      <c r="DN48" s="619"/>
      <c r="DO48" s="619"/>
      <c r="DP48" s="619"/>
      <c r="DQ48" s="620"/>
      <c r="DR48" s="615">
        <v>2.1</v>
      </c>
      <c r="DS48" s="616"/>
      <c r="DT48" s="616"/>
      <c r="DU48" s="616"/>
      <c r="DV48" s="616"/>
      <c r="DW48" s="616"/>
      <c r="DX48" s="636"/>
    </row>
    <row r="49" spans="2:128" ht="11.25" customHeight="1" x14ac:dyDescent="0.2">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35"/>
      <c r="AQ49" s="635"/>
      <c r="AR49" s="635"/>
      <c r="AS49" s="635"/>
      <c r="AT49" s="219"/>
      <c r="AU49" s="219"/>
      <c r="AV49" s="219"/>
      <c r="AW49" s="219"/>
      <c r="AX49" s="219"/>
      <c r="AY49" s="219"/>
      <c r="AZ49" s="219"/>
      <c r="BA49" s="219"/>
      <c r="BB49" s="219"/>
      <c r="BC49" s="219"/>
      <c r="BD49" s="628"/>
      <c r="BE49" s="628"/>
      <c r="BF49" s="628"/>
      <c r="BG49" s="628"/>
      <c r="BH49" s="628"/>
      <c r="BI49" s="628"/>
      <c r="BJ49" s="628"/>
      <c r="BK49" s="628"/>
      <c r="BL49" s="628"/>
      <c r="BM49" s="628"/>
      <c r="BN49" s="628"/>
      <c r="BO49" s="628"/>
      <c r="BP49" s="628"/>
      <c r="BQ49" s="628"/>
      <c r="BR49" s="628"/>
      <c r="BS49" s="628"/>
      <c r="BT49" s="628"/>
      <c r="BU49" s="628"/>
      <c r="BV49" s="628"/>
      <c r="BW49" s="628"/>
      <c r="BY49" s="609" t="s">
        <v>330</v>
      </c>
      <c r="BZ49" s="610"/>
      <c r="CA49" s="610"/>
      <c r="CB49" s="610"/>
      <c r="CC49" s="610"/>
      <c r="CD49" s="610"/>
      <c r="CE49" s="610"/>
      <c r="CF49" s="610"/>
      <c r="CG49" s="610"/>
      <c r="CH49" s="610"/>
      <c r="CI49" s="610"/>
      <c r="CJ49" s="610"/>
      <c r="CK49" s="610"/>
      <c r="CL49" s="611"/>
      <c r="CM49" s="612">
        <v>8712260</v>
      </c>
      <c r="CN49" s="613"/>
      <c r="CO49" s="613"/>
      <c r="CP49" s="613"/>
      <c r="CQ49" s="613"/>
      <c r="CR49" s="613"/>
      <c r="CS49" s="613"/>
      <c r="CT49" s="614"/>
      <c r="CU49" s="615">
        <v>1.4</v>
      </c>
      <c r="CV49" s="616"/>
      <c r="CW49" s="616"/>
      <c r="CX49" s="617"/>
      <c r="CY49" s="618">
        <v>7146543</v>
      </c>
      <c r="CZ49" s="619"/>
      <c r="DA49" s="619"/>
      <c r="DB49" s="619"/>
      <c r="DC49" s="619"/>
      <c r="DD49" s="619"/>
      <c r="DE49" s="619"/>
      <c r="DF49" s="620"/>
      <c r="DG49" s="618" t="s">
        <v>118</v>
      </c>
      <c r="DH49" s="619"/>
      <c r="DI49" s="619"/>
      <c r="DJ49" s="619"/>
      <c r="DK49" s="619"/>
      <c r="DL49" s="619"/>
      <c r="DM49" s="619"/>
      <c r="DN49" s="619"/>
      <c r="DO49" s="619"/>
      <c r="DP49" s="619"/>
      <c r="DQ49" s="620"/>
      <c r="DR49" s="615" t="s">
        <v>218</v>
      </c>
      <c r="DS49" s="616"/>
      <c r="DT49" s="616"/>
      <c r="DU49" s="616"/>
      <c r="DV49" s="616"/>
      <c r="DW49" s="616"/>
      <c r="DX49" s="636"/>
    </row>
    <row r="50" spans="2:128" ht="11.25" customHeight="1" x14ac:dyDescent="0.2">
      <c r="B50" s="213" t="s">
        <v>331</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09" t="s">
        <v>332</v>
      </c>
      <c r="BZ50" s="610"/>
      <c r="CA50" s="610"/>
      <c r="CB50" s="610"/>
      <c r="CC50" s="610"/>
      <c r="CD50" s="610"/>
      <c r="CE50" s="610"/>
      <c r="CF50" s="610"/>
      <c r="CG50" s="610"/>
      <c r="CH50" s="610"/>
      <c r="CI50" s="610"/>
      <c r="CJ50" s="610"/>
      <c r="CK50" s="610"/>
      <c r="CL50" s="611"/>
      <c r="CM50" s="612">
        <v>528738</v>
      </c>
      <c r="CN50" s="619"/>
      <c r="CO50" s="619"/>
      <c r="CP50" s="619"/>
      <c r="CQ50" s="619"/>
      <c r="CR50" s="619"/>
      <c r="CS50" s="619"/>
      <c r="CT50" s="620"/>
      <c r="CU50" s="615">
        <v>0.1</v>
      </c>
      <c r="CV50" s="616"/>
      <c r="CW50" s="616"/>
      <c r="CX50" s="617"/>
      <c r="CY50" s="618">
        <v>38</v>
      </c>
      <c r="CZ50" s="619"/>
      <c r="DA50" s="619"/>
      <c r="DB50" s="619"/>
      <c r="DC50" s="619"/>
      <c r="DD50" s="619"/>
      <c r="DE50" s="619"/>
      <c r="DF50" s="620"/>
      <c r="DG50" s="618" t="s">
        <v>118</v>
      </c>
      <c r="DH50" s="619"/>
      <c r="DI50" s="619"/>
      <c r="DJ50" s="619"/>
      <c r="DK50" s="619"/>
      <c r="DL50" s="619"/>
      <c r="DM50" s="619"/>
      <c r="DN50" s="619"/>
      <c r="DO50" s="619"/>
      <c r="DP50" s="619"/>
      <c r="DQ50" s="620"/>
      <c r="DR50" s="615" t="s">
        <v>118</v>
      </c>
      <c r="DS50" s="616"/>
      <c r="DT50" s="616"/>
      <c r="DU50" s="616"/>
      <c r="DV50" s="616"/>
      <c r="DW50" s="616"/>
      <c r="DX50" s="636"/>
    </row>
    <row r="51" spans="2:128" ht="11.25" customHeight="1" x14ac:dyDescent="0.2">
      <c r="B51" s="227" t="s">
        <v>333</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09" t="s">
        <v>334</v>
      </c>
      <c r="BZ51" s="610"/>
      <c r="CA51" s="610"/>
      <c r="CB51" s="610"/>
      <c r="CC51" s="610"/>
      <c r="CD51" s="610"/>
      <c r="CE51" s="610"/>
      <c r="CF51" s="610"/>
      <c r="CG51" s="610"/>
      <c r="CH51" s="610"/>
      <c r="CI51" s="610"/>
      <c r="CJ51" s="610"/>
      <c r="CK51" s="610"/>
      <c r="CL51" s="611"/>
      <c r="CM51" s="612">
        <v>32512925</v>
      </c>
      <c r="CN51" s="613"/>
      <c r="CO51" s="613"/>
      <c r="CP51" s="613"/>
      <c r="CQ51" s="613"/>
      <c r="CR51" s="613"/>
      <c r="CS51" s="613"/>
      <c r="CT51" s="614"/>
      <c r="CU51" s="615">
        <v>5.3</v>
      </c>
      <c r="CV51" s="616"/>
      <c r="CW51" s="616"/>
      <c r="CX51" s="617"/>
      <c r="CY51" s="618">
        <v>207305</v>
      </c>
      <c r="CZ51" s="619"/>
      <c r="DA51" s="619"/>
      <c r="DB51" s="619"/>
      <c r="DC51" s="619"/>
      <c r="DD51" s="619"/>
      <c r="DE51" s="619"/>
      <c r="DF51" s="620"/>
      <c r="DG51" s="618">
        <v>17180</v>
      </c>
      <c r="DH51" s="619"/>
      <c r="DI51" s="619"/>
      <c r="DJ51" s="619"/>
      <c r="DK51" s="619"/>
      <c r="DL51" s="619"/>
      <c r="DM51" s="619"/>
      <c r="DN51" s="619"/>
      <c r="DO51" s="619"/>
      <c r="DP51" s="619"/>
      <c r="DQ51" s="620"/>
      <c r="DR51" s="615">
        <v>0</v>
      </c>
      <c r="DS51" s="616"/>
      <c r="DT51" s="616"/>
      <c r="DU51" s="616"/>
      <c r="DV51" s="616"/>
      <c r="DW51" s="616"/>
      <c r="DX51" s="636"/>
    </row>
    <row r="52" spans="2:128" ht="11.25" customHeight="1" x14ac:dyDescent="0.2">
      <c r="B52" s="228" t="s">
        <v>335</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09" t="s">
        <v>336</v>
      </c>
      <c r="BZ52" s="610"/>
      <c r="CA52" s="610"/>
      <c r="CB52" s="610"/>
      <c r="CC52" s="610"/>
      <c r="CD52" s="610"/>
      <c r="CE52" s="610"/>
      <c r="CF52" s="610"/>
      <c r="CG52" s="610"/>
      <c r="CH52" s="610"/>
      <c r="CI52" s="610"/>
      <c r="CJ52" s="610"/>
      <c r="CK52" s="610"/>
      <c r="CL52" s="611"/>
      <c r="CM52" s="612" t="s">
        <v>218</v>
      </c>
      <c r="CN52" s="619"/>
      <c r="CO52" s="619"/>
      <c r="CP52" s="619"/>
      <c r="CQ52" s="619"/>
      <c r="CR52" s="619"/>
      <c r="CS52" s="619"/>
      <c r="CT52" s="620"/>
      <c r="CU52" s="615" t="s">
        <v>218</v>
      </c>
      <c r="CV52" s="616"/>
      <c r="CW52" s="616"/>
      <c r="CX52" s="617"/>
      <c r="CY52" s="618" t="s">
        <v>218</v>
      </c>
      <c r="CZ52" s="619"/>
      <c r="DA52" s="619"/>
      <c r="DB52" s="619"/>
      <c r="DC52" s="619"/>
      <c r="DD52" s="619"/>
      <c r="DE52" s="619"/>
      <c r="DF52" s="620"/>
      <c r="DG52" s="618" t="s">
        <v>218</v>
      </c>
      <c r="DH52" s="619"/>
      <c r="DI52" s="619"/>
      <c r="DJ52" s="619"/>
      <c r="DK52" s="619"/>
      <c r="DL52" s="619"/>
      <c r="DM52" s="619"/>
      <c r="DN52" s="619"/>
      <c r="DO52" s="619"/>
      <c r="DP52" s="619"/>
      <c r="DQ52" s="620"/>
      <c r="DR52" s="615" t="s">
        <v>218</v>
      </c>
      <c r="DS52" s="616"/>
      <c r="DT52" s="616"/>
      <c r="DU52" s="616"/>
      <c r="DV52" s="616"/>
      <c r="DW52" s="616"/>
      <c r="DX52" s="636"/>
    </row>
    <row r="53" spans="2:128" ht="11.25" customHeight="1" x14ac:dyDescent="0.2">
      <c r="AP53" s="635"/>
      <c r="AQ53" s="635"/>
      <c r="AR53" s="635"/>
      <c r="AS53" s="635"/>
      <c r="AT53" s="219"/>
      <c r="AU53" s="219"/>
      <c r="AV53" s="219"/>
      <c r="AW53" s="219"/>
      <c r="AX53" s="219"/>
      <c r="AY53" s="219"/>
      <c r="AZ53" s="219"/>
      <c r="BA53" s="219"/>
      <c r="BB53" s="219"/>
      <c r="BC53" s="219"/>
      <c r="BD53" s="628"/>
      <c r="BE53" s="628"/>
      <c r="BF53" s="628"/>
      <c r="BG53" s="628"/>
      <c r="BH53" s="628"/>
      <c r="BI53" s="628"/>
      <c r="BJ53" s="628"/>
      <c r="BK53" s="628"/>
      <c r="BL53" s="628"/>
      <c r="BM53" s="628"/>
      <c r="BN53" s="628"/>
      <c r="BO53" s="628"/>
      <c r="BP53" s="628"/>
      <c r="BQ53" s="628"/>
      <c r="BR53" s="628"/>
      <c r="BS53" s="628"/>
      <c r="BT53" s="628"/>
      <c r="BU53" s="628"/>
      <c r="BV53" s="628"/>
      <c r="BW53" s="628"/>
      <c r="BY53" s="609" t="s">
        <v>337</v>
      </c>
      <c r="BZ53" s="610"/>
      <c r="CA53" s="610"/>
      <c r="CB53" s="610"/>
      <c r="CC53" s="610"/>
      <c r="CD53" s="610"/>
      <c r="CE53" s="610"/>
      <c r="CF53" s="610"/>
      <c r="CG53" s="610"/>
      <c r="CH53" s="610"/>
      <c r="CI53" s="610"/>
      <c r="CJ53" s="610"/>
      <c r="CK53" s="610"/>
      <c r="CL53" s="611"/>
      <c r="CM53" s="612">
        <v>115058876</v>
      </c>
      <c r="CN53" s="613"/>
      <c r="CO53" s="613"/>
      <c r="CP53" s="613"/>
      <c r="CQ53" s="613"/>
      <c r="CR53" s="613"/>
      <c r="CS53" s="613"/>
      <c r="CT53" s="614"/>
      <c r="CU53" s="615">
        <v>18.8</v>
      </c>
      <c r="CV53" s="616"/>
      <c r="CW53" s="616"/>
      <c r="CX53" s="617"/>
      <c r="CY53" s="618">
        <v>11686699</v>
      </c>
      <c r="CZ53" s="619"/>
      <c r="DA53" s="619"/>
      <c r="DB53" s="619"/>
      <c r="DC53" s="619"/>
      <c r="DD53" s="619"/>
      <c r="DE53" s="619"/>
      <c r="DF53" s="620"/>
      <c r="DG53" s="621"/>
      <c r="DH53" s="622"/>
      <c r="DI53" s="622"/>
      <c r="DJ53" s="622"/>
      <c r="DK53" s="622"/>
      <c r="DL53" s="622"/>
      <c r="DM53" s="622"/>
      <c r="DN53" s="622"/>
      <c r="DO53" s="622"/>
      <c r="DP53" s="622"/>
      <c r="DQ53" s="623"/>
      <c r="DR53" s="624"/>
      <c r="DS53" s="625"/>
      <c r="DT53" s="625"/>
      <c r="DU53" s="625"/>
      <c r="DV53" s="625"/>
      <c r="DW53" s="625"/>
      <c r="DX53" s="626"/>
    </row>
    <row r="54" spans="2:128" ht="11.25" customHeight="1" x14ac:dyDescent="0.2">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35"/>
      <c r="AQ54" s="635"/>
      <c r="AR54" s="635"/>
      <c r="AS54" s="635"/>
      <c r="AT54" s="219"/>
      <c r="AU54" s="219"/>
      <c r="AV54" s="219"/>
      <c r="AW54" s="219"/>
      <c r="AX54" s="219"/>
      <c r="AY54" s="219"/>
      <c r="AZ54" s="219"/>
      <c r="BA54" s="219"/>
      <c r="BB54" s="219"/>
      <c r="BC54" s="219"/>
      <c r="BD54" s="628"/>
      <c r="BE54" s="628"/>
      <c r="BF54" s="628"/>
      <c r="BG54" s="628"/>
      <c r="BH54" s="628"/>
      <c r="BI54" s="628"/>
      <c r="BJ54" s="628"/>
      <c r="BK54" s="628"/>
      <c r="BL54" s="628"/>
      <c r="BM54" s="628"/>
      <c r="BN54" s="628"/>
      <c r="BO54" s="628"/>
      <c r="BP54" s="628"/>
      <c r="BQ54" s="628"/>
      <c r="BR54" s="628"/>
      <c r="BS54" s="628"/>
      <c r="BT54" s="628"/>
      <c r="BU54" s="628"/>
      <c r="BV54" s="628"/>
      <c r="BW54" s="628"/>
      <c r="BY54" s="609" t="s">
        <v>338</v>
      </c>
      <c r="BZ54" s="610"/>
      <c r="CA54" s="610"/>
      <c r="CB54" s="610"/>
      <c r="CC54" s="610"/>
      <c r="CD54" s="610"/>
      <c r="CE54" s="610"/>
      <c r="CF54" s="610"/>
      <c r="CG54" s="610"/>
      <c r="CH54" s="610"/>
      <c r="CI54" s="610"/>
      <c r="CJ54" s="610"/>
      <c r="CK54" s="610"/>
      <c r="CL54" s="611"/>
      <c r="CM54" s="612">
        <v>3055689</v>
      </c>
      <c r="CN54" s="613"/>
      <c r="CO54" s="613"/>
      <c r="CP54" s="613"/>
      <c r="CQ54" s="613"/>
      <c r="CR54" s="613"/>
      <c r="CS54" s="613"/>
      <c r="CT54" s="614"/>
      <c r="CU54" s="615">
        <v>0.5</v>
      </c>
      <c r="CV54" s="616"/>
      <c r="CW54" s="616"/>
      <c r="CX54" s="617"/>
      <c r="CY54" s="618">
        <v>998312</v>
      </c>
      <c r="CZ54" s="619"/>
      <c r="DA54" s="619"/>
      <c r="DB54" s="619"/>
      <c r="DC54" s="619"/>
      <c r="DD54" s="619"/>
      <c r="DE54" s="619"/>
      <c r="DF54" s="620"/>
      <c r="DG54" s="621"/>
      <c r="DH54" s="622"/>
      <c r="DI54" s="622"/>
      <c r="DJ54" s="622"/>
      <c r="DK54" s="622"/>
      <c r="DL54" s="622"/>
      <c r="DM54" s="622"/>
      <c r="DN54" s="622"/>
      <c r="DO54" s="622"/>
      <c r="DP54" s="622"/>
      <c r="DQ54" s="623"/>
      <c r="DR54" s="624"/>
      <c r="DS54" s="625"/>
      <c r="DT54" s="625"/>
      <c r="DU54" s="625"/>
      <c r="DV54" s="625"/>
      <c r="DW54" s="625"/>
      <c r="DX54" s="626"/>
    </row>
    <row r="55" spans="2:128" ht="11.25" customHeight="1" x14ac:dyDescent="0.2">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35"/>
      <c r="AQ55" s="635"/>
      <c r="AR55" s="635"/>
      <c r="AS55" s="635"/>
      <c r="AT55" s="219"/>
      <c r="AU55" s="219"/>
      <c r="AV55" s="219"/>
      <c r="AW55" s="219"/>
      <c r="AX55" s="219"/>
      <c r="AY55" s="219"/>
      <c r="AZ55" s="219"/>
      <c r="BA55" s="219"/>
      <c r="BB55" s="219"/>
      <c r="BC55" s="219"/>
      <c r="BD55" s="628"/>
      <c r="BE55" s="628"/>
      <c r="BF55" s="628"/>
      <c r="BG55" s="628"/>
      <c r="BH55" s="628"/>
      <c r="BI55" s="628"/>
      <c r="BJ55" s="628"/>
      <c r="BK55" s="628"/>
      <c r="BL55" s="628"/>
      <c r="BM55" s="628"/>
      <c r="BN55" s="628"/>
      <c r="BO55" s="628"/>
      <c r="BP55" s="628"/>
      <c r="BQ55" s="628"/>
      <c r="BR55" s="628"/>
      <c r="BS55" s="628"/>
      <c r="BT55" s="628"/>
      <c r="BU55" s="628"/>
      <c r="BV55" s="628"/>
      <c r="BW55" s="628"/>
      <c r="BY55" s="629" t="s">
        <v>309</v>
      </c>
      <c r="BZ55" s="630"/>
      <c r="CA55" s="609" t="s">
        <v>339</v>
      </c>
      <c r="CB55" s="610"/>
      <c r="CC55" s="610"/>
      <c r="CD55" s="610"/>
      <c r="CE55" s="610"/>
      <c r="CF55" s="610"/>
      <c r="CG55" s="610"/>
      <c r="CH55" s="610"/>
      <c r="CI55" s="610"/>
      <c r="CJ55" s="610"/>
      <c r="CK55" s="610"/>
      <c r="CL55" s="611"/>
      <c r="CM55" s="612">
        <v>107775449</v>
      </c>
      <c r="CN55" s="613"/>
      <c r="CO55" s="613"/>
      <c r="CP55" s="613"/>
      <c r="CQ55" s="613"/>
      <c r="CR55" s="613"/>
      <c r="CS55" s="613"/>
      <c r="CT55" s="614"/>
      <c r="CU55" s="615">
        <v>17.600000000000001</v>
      </c>
      <c r="CV55" s="616"/>
      <c r="CW55" s="616"/>
      <c r="CX55" s="617"/>
      <c r="CY55" s="618">
        <v>11531344</v>
      </c>
      <c r="CZ55" s="619"/>
      <c r="DA55" s="619"/>
      <c r="DB55" s="619"/>
      <c r="DC55" s="619"/>
      <c r="DD55" s="619"/>
      <c r="DE55" s="619"/>
      <c r="DF55" s="620"/>
      <c r="DG55" s="621"/>
      <c r="DH55" s="622"/>
      <c r="DI55" s="622"/>
      <c r="DJ55" s="622"/>
      <c r="DK55" s="622"/>
      <c r="DL55" s="622"/>
      <c r="DM55" s="622"/>
      <c r="DN55" s="622"/>
      <c r="DO55" s="622"/>
      <c r="DP55" s="622"/>
      <c r="DQ55" s="623"/>
      <c r="DR55" s="624"/>
      <c r="DS55" s="625"/>
      <c r="DT55" s="625"/>
      <c r="DU55" s="625"/>
      <c r="DV55" s="625"/>
      <c r="DW55" s="625"/>
      <c r="DX55" s="626"/>
    </row>
    <row r="56" spans="2:128" ht="11.25" customHeight="1" x14ac:dyDescent="0.2">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31"/>
      <c r="BZ56" s="632"/>
      <c r="CA56" s="609" t="s">
        <v>340</v>
      </c>
      <c r="CB56" s="610"/>
      <c r="CC56" s="610"/>
      <c r="CD56" s="610"/>
      <c r="CE56" s="610"/>
      <c r="CF56" s="610"/>
      <c r="CG56" s="610"/>
      <c r="CH56" s="610"/>
      <c r="CI56" s="610"/>
      <c r="CJ56" s="610"/>
      <c r="CK56" s="610"/>
      <c r="CL56" s="611"/>
      <c r="CM56" s="612">
        <v>66363822</v>
      </c>
      <c r="CN56" s="613"/>
      <c r="CO56" s="613"/>
      <c r="CP56" s="613"/>
      <c r="CQ56" s="613"/>
      <c r="CR56" s="613"/>
      <c r="CS56" s="613"/>
      <c r="CT56" s="614"/>
      <c r="CU56" s="615">
        <v>10.8</v>
      </c>
      <c r="CV56" s="616"/>
      <c r="CW56" s="616"/>
      <c r="CX56" s="617"/>
      <c r="CY56" s="618">
        <v>1527330</v>
      </c>
      <c r="CZ56" s="619"/>
      <c r="DA56" s="619"/>
      <c r="DB56" s="619"/>
      <c r="DC56" s="619"/>
      <c r="DD56" s="619"/>
      <c r="DE56" s="619"/>
      <c r="DF56" s="620"/>
      <c r="DG56" s="621"/>
      <c r="DH56" s="622"/>
      <c r="DI56" s="622"/>
      <c r="DJ56" s="622"/>
      <c r="DK56" s="622"/>
      <c r="DL56" s="622"/>
      <c r="DM56" s="622"/>
      <c r="DN56" s="622"/>
      <c r="DO56" s="622"/>
      <c r="DP56" s="622"/>
      <c r="DQ56" s="623"/>
      <c r="DR56" s="624"/>
      <c r="DS56" s="625"/>
      <c r="DT56" s="625"/>
      <c r="DU56" s="625"/>
      <c r="DV56" s="625"/>
      <c r="DW56" s="625"/>
      <c r="DX56" s="626"/>
    </row>
    <row r="57" spans="2:128" ht="11.25" customHeight="1" x14ac:dyDescent="0.2">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27"/>
      <c r="AR57" s="627"/>
      <c r="AS57" s="627"/>
      <c r="AT57" s="627"/>
      <c r="AU57" s="627"/>
      <c r="AV57" s="627"/>
      <c r="AW57" s="627"/>
      <c r="AX57" s="627"/>
      <c r="AY57" s="627"/>
      <c r="AZ57" s="627"/>
      <c r="BA57" s="627"/>
      <c r="BB57" s="627"/>
      <c r="BC57" s="627"/>
      <c r="BD57" s="627"/>
      <c r="BE57" s="627"/>
      <c r="BF57" s="627"/>
      <c r="BG57" s="627"/>
      <c r="BH57" s="627"/>
      <c r="BI57" s="627"/>
      <c r="BJ57" s="627"/>
      <c r="BK57" s="627"/>
      <c r="BL57" s="627"/>
      <c r="BM57" s="627"/>
      <c r="BN57" s="627"/>
      <c r="BO57" s="627"/>
      <c r="BP57" s="627"/>
      <c r="BQ57" s="627"/>
      <c r="BR57" s="627"/>
      <c r="BS57" s="627"/>
      <c r="BT57" s="627"/>
      <c r="BU57" s="627"/>
      <c r="BV57" s="627"/>
      <c r="BW57" s="627"/>
      <c r="BY57" s="631"/>
      <c r="BZ57" s="632"/>
      <c r="CA57" s="609" t="s">
        <v>341</v>
      </c>
      <c r="CB57" s="610"/>
      <c r="CC57" s="610"/>
      <c r="CD57" s="610"/>
      <c r="CE57" s="610"/>
      <c r="CF57" s="610"/>
      <c r="CG57" s="610"/>
      <c r="CH57" s="610"/>
      <c r="CI57" s="610"/>
      <c r="CJ57" s="610"/>
      <c r="CK57" s="610"/>
      <c r="CL57" s="611"/>
      <c r="CM57" s="612">
        <v>32495970</v>
      </c>
      <c r="CN57" s="613"/>
      <c r="CO57" s="613"/>
      <c r="CP57" s="613"/>
      <c r="CQ57" s="613"/>
      <c r="CR57" s="613"/>
      <c r="CS57" s="613"/>
      <c r="CT57" s="614"/>
      <c r="CU57" s="615">
        <v>5.3</v>
      </c>
      <c r="CV57" s="616"/>
      <c r="CW57" s="616"/>
      <c r="CX57" s="617"/>
      <c r="CY57" s="618">
        <v>9259895</v>
      </c>
      <c r="CZ57" s="619"/>
      <c r="DA57" s="619"/>
      <c r="DB57" s="619"/>
      <c r="DC57" s="619"/>
      <c r="DD57" s="619"/>
      <c r="DE57" s="619"/>
      <c r="DF57" s="620"/>
      <c r="DG57" s="621"/>
      <c r="DH57" s="622"/>
      <c r="DI57" s="622"/>
      <c r="DJ57" s="622"/>
      <c r="DK57" s="622"/>
      <c r="DL57" s="622"/>
      <c r="DM57" s="622"/>
      <c r="DN57" s="622"/>
      <c r="DO57" s="622"/>
      <c r="DP57" s="622"/>
      <c r="DQ57" s="623"/>
      <c r="DR57" s="624"/>
      <c r="DS57" s="625"/>
      <c r="DT57" s="625"/>
      <c r="DU57" s="625"/>
      <c r="DV57" s="625"/>
      <c r="DW57" s="625"/>
      <c r="DX57" s="626"/>
    </row>
    <row r="58" spans="2:128" ht="11.25" customHeight="1" x14ac:dyDescent="0.2">
      <c r="B58" s="228"/>
      <c r="AP58" s="223"/>
      <c r="AQ58" s="219"/>
      <c r="AR58" s="219"/>
      <c r="AS58" s="219"/>
      <c r="AT58" s="219"/>
      <c r="AU58" s="219"/>
      <c r="AV58" s="219"/>
      <c r="AW58" s="219"/>
      <c r="AX58" s="219"/>
      <c r="AY58" s="219"/>
      <c r="AZ58" s="590"/>
      <c r="BA58" s="590"/>
      <c r="BB58" s="590"/>
      <c r="BC58" s="590"/>
      <c r="BD58" s="219"/>
      <c r="BE58" s="219"/>
      <c r="BF58" s="219"/>
      <c r="BG58" s="219"/>
      <c r="BH58" s="219"/>
      <c r="BI58" s="219"/>
      <c r="BJ58" s="219"/>
      <c r="BK58" s="219"/>
      <c r="BL58" s="219"/>
      <c r="BM58" s="219"/>
      <c r="BN58" s="219"/>
      <c r="BO58" s="219"/>
      <c r="BP58" s="219"/>
      <c r="BQ58" s="219"/>
      <c r="BR58" s="219"/>
      <c r="BS58" s="590"/>
      <c r="BT58" s="590"/>
      <c r="BU58" s="590"/>
      <c r="BV58" s="590"/>
      <c r="BW58" s="590"/>
      <c r="BY58" s="631"/>
      <c r="BZ58" s="632"/>
      <c r="CA58" s="609" t="s">
        <v>342</v>
      </c>
      <c r="CB58" s="610"/>
      <c r="CC58" s="610"/>
      <c r="CD58" s="610"/>
      <c r="CE58" s="610"/>
      <c r="CF58" s="610"/>
      <c r="CG58" s="610"/>
      <c r="CH58" s="610"/>
      <c r="CI58" s="610"/>
      <c r="CJ58" s="610"/>
      <c r="CK58" s="610"/>
      <c r="CL58" s="611"/>
      <c r="CM58" s="612">
        <v>7283427</v>
      </c>
      <c r="CN58" s="613"/>
      <c r="CO58" s="613"/>
      <c r="CP58" s="613"/>
      <c r="CQ58" s="613"/>
      <c r="CR58" s="613"/>
      <c r="CS58" s="613"/>
      <c r="CT58" s="614"/>
      <c r="CU58" s="615">
        <v>1.2</v>
      </c>
      <c r="CV58" s="616"/>
      <c r="CW58" s="616"/>
      <c r="CX58" s="617"/>
      <c r="CY58" s="618">
        <v>155355</v>
      </c>
      <c r="CZ58" s="619"/>
      <c r="DA58" s="619"/>
      <c r="DB58" s="619"/>
      <c r="DC58" s="619"/>
      <c r="DD58" s="619"/>
      <c r="DE58" s="619"/>
      <c r="DF58" s="620"/>
      <c r="DG58" s="621"/>
      <c r="DH58" s="622"/>
      <c r="DI58" s="622"/>
      <c r="DJ58" s="622"/>
      <c r="DK58" s="622"/>
      <c r="DL58" s="622"/>
      <c r="DM58" s="622"/>
      <c r="DN58" s="622"/>
      <c r="DO58" s="622"/>
      <c r="DP58" s="622"/>
      <c r="DQ58" s="623"/>
      <c r="DR58" s="624"/>
      <c r="DS58" s="625"/>
      <c r="DT58" s="625"/>
      <c r="DU58" s="625"/>
      <c r="DV58" s="625"/>
      <c r="DW58" s="625"/>
      <c r="DX58" s="626"/>
    </row>
    <row r="59" spans="2:128" ht="11.25" customHeight="1" x14ac:dyDescent="0.2">
      <c r="AP59" s="219"/>
      <c r="AQ59" s="223"/>
      <c r="AR59" s="223"/>
      <c r="AS59" s="223"/>
      <c r="AT59" s="223"/>
      <c r="AU59" s="223"/>
      <c r="AV59" s="223"/>
      <c r="AW59" s="223"/>
      <c r="AX59" s="223"/>
      <c r="AY59" s="219"/>
      <c r="AZ59" s="590"/>
      <c r="BA59" s="590"/>
      <c r="BB59" s="590"/>
      <c r="BC59" s="590"/>
      <c r="BD59" s="219"/>
      <c r="BE59" s="219"/>
      <c r="BF59" s="219"/>
      <c r="BG59" s="219"/>
      <c r="BH59" s="219"/>
      <c r="BI59" s="219"/>
      <c r="BJ59" s="219"/>
      <c r="BK59" s="219"/>
      <c r="BL59" s="219"/>
      <c r="BM59" s="219"/>
      <c r="BN59" s="219"/>
      <c r="BO59" s="219"/>
      <c r="BP59" s="219"/>
      <c r="BQ59" s="219"/>
      <c r="BR59" s="219"/>
      <c r="BS59" s="590"/>
      <c r="BT59" s="590"/>
      <c r="BU59" s="590"/>
      <c r="BV59" s="590"/>
      <c r="BW59" s="590"/>
      <c r="BY59" s="633"/>
      <c r="BZ59" s="634"/>
      <c r="CA59" s="609" t="s">
        <v>343</v>
      </c>
      <c r="CB59" s="610"/>
      <c r="CC59" s="610"/>
      <c r="CD59" s="610"/>
      <c r="CE59" s="610"/>
      <c r="CF59" s="610"/>
      <c r="CG59" s="610"/>
      <c r="CH59" s="610"/>
      <c r="CI59" s="610"/>
      <c r="CJ59" s="610"/>
      <c r="CK59" s="610"/>
      <c r="CL59" s="611"/>
      <c r="CM59" s="612" t="s">
        <v>118</v>
      </c>
      <c r="CN59" s="613"/>
      <c r="CO59" s="613"/>
      <c r="CP59" s="613"/>
      <c r="CQ59" s="613"/>
      <c r="CR59" s="613"/>
      <c r="CS59" s="613"/>
      <c r="CT59" s="614"/>
      <c r="CU59" s="615" t="s">
        <v>118</v>
      </c>
      <c r="CV59" s="616"/>
      <c r="CW59" s="616"/>
      <c r="CX59" s="617"/>
      <c r="CY59" s="618" t="s">
        <v>118</v>
      </c>
      <c r="CZ59" s="619"/>
      <c r="DA59" s="619"/>
      <c r="DB59" s="619"/>
      <c r="DC59" s="619"/>
      <c r="DD59" s="619"/>
      <c r="DE59" s="619"/>
      <c r="DF59" s="620"/>
      <c r="DG59" s="621"/>
      <c r="DH59" s="622"/>
      <c r="DI59" s="622"/>
      <c r="DJ59" s="622"/>
      <c r="DK59" s="622"/>
      <c r="DL59" s="622"/>
      <c r="DM59" s="622"/>
      <c r="DN59" s="622"/>
      <c r="DO59" s="622"/>
      <c r="DP59" s="622"/>
      <c r="DQ59" s="623"/>
      <c r="DR59" s="624"/>
      <c r="DS59" s="625"/>
      <c r="DT59" s="625"/>
      <c r="DU59" s="625"/>
      <c r="DV59" s="625"/>
      <c r="DW59" s="625"/>
      <c r="DX59" s="626"/>
    </row>
    <row r="60" spans="2:128" ht="11.25" customHeight="1" x14ac:dyDescent="0.2">
      <c r="AP60" s="219"/>
      <c r="AQ60" s="223"/>
      <c r="AR60" s="223"/>
      <c r="AS60" s="223"/>
      <c r="AT60" s="223"/>
      <c r="AU60" s="223"/>
      <c r="AV60" s="223"/>
      <c r="AW60" s="223"/>
      <c r="AX60" s="223"/>
      <c r="AY60" s="219"/>
      <c r="AZ60" s="590"/>
      <c r="BA60" s="590"/>
      <c r="BB60" s="590"/>
      <c r="BC60" s="590"/>
      <c r="BD60" s="219"/>
      <c r="BE60" s="219"/>
      <c r="BF60" s="219"/>
      <c r="BG60" s="219"/>
      <c r="BH60" s="219"/>
      <c r="BI60" s="219"/>
      <c r="BJ60" s="219"/>
      <c r="BK60" s="219"/>
      <c r="BL60" s="219"/>
      <c r="BM60" s="219"/>
      <c r="BN60" s="219"/>
      <c r="BO60" s="219"/>
      <c r="BP60" s="219"/>
      <c r="BQ60" s="219"/>
      <c r="BR60" s="219"/>
      <c r="BS60" s="590"/>
      <c r="BT60" s="590"/>
      <c r="BU60" s="590"/>
      <c r="BV60" s="590"/>
      <c r="BW60" s="590"/>
      <c r="BY60" s="591" t="s">
        <v>344</v>
      </c>
      <c r="BZ60" s="592"/>
      <c r="CA60" s="592"/>
      <c r="CB60" s="592"/>
      <c r="CC60" s="592"/>
      <c r="CD60" s="592"/>
      <c r="CE60" s="592"/>
      <c r="CF60" s="592"/>
      <c r="CG60" s="592"/>
      <c r="CH60" s="592"/>
      <c r="CI60" s="592"/>
      <c r="CJ60" s="592"/>
      <c r="CK60" s="592"/>
      <c r="CL60" s="593"/>
      <c r="CM60" s="594">
        <v>612769567</v>
      </c>
      <c r="CN60" s="595"/>
      <c r="CO60" s="595"/>
      <c r="CP60" s="595"/>
      <c r="CQ60" s="595"/>
      <c r="CR60" s="595"/>
      <c r="CS60" s="595"/>
      <c r="CT60" s="596"/>
      <c r="CU60" s="597">
        <v>100</v>
      </c>
      <c r="CV60" s="598"/>
      <c r="CW60" s="598"/>
      <c r="CX60" s="599"/>
      <c r="CY60" s="600">
        <v>415041061</v>
      </c>
      <c r="CZ60" s="601"/>
      <c r="DA60" s="601"/>
      <c r="DB60" s="601"/>
      <c r="DC60" s="601"/>
      <c r="DD60" s="601"/>
      <c r="DE60" s="601"/>
      <c r="DF60" s="602"/>
      <c r="DG60" s="603"/>
      <c r="DH60" s="604"/>
      <c r="DI60" s="604"/>
      <c r="DJ60" s="604"/>
      <c r="DK60" s="604"/>
      <c r="DL60" s="604"/>
      <c r="DM60" s="604"/>
      <c r="DN60" s="604"/>
      <c r="DO60" s="604"/>
      <c r="DP60" s="604"/>
      <c r="DQ60" s="605"/>
      <c r="DR60" s="606"/>
      <c r="DS60" s="607"/>
      <c r="DT60" s="607"/>
      <c r="DU60" s="607"/>
      <c r="DV60" s="607"/>
      <c r="DW60" s="607"/>
      <c r="DX60" s="608"/>
    </row>
    <row r="61" spans="2:128" ht="11.25" customHeight="1" x14ac:dyDescent="0.2">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x14ac:dyDescent="0.2">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x14ac:dyDescent="0.2">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2">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2">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x14ac:dyDescent="0.2">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x14ac:dyDescent="0.2">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x14ac:dyDescent="0.2">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2">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7hj16KuDgYju1vyApmRIkelfEoPCFiXa2NoLNnYzV84TvRXVWyRvnBLmK1qHN4xtcCKTvcu2ysUiK277fQp7Mg==" saltValue="SV5FxYGLGmUOxjA7iqkocQ==" spinCount="100000" sheet="1" objects="1" scenarios="1"/>
  <mergeCells count="683">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39:Q39"/>
    <mergeCell ref="R39:Y39"/>
    <mergeCell ref="Z39:AC39"/>
    <mergeCell ref="AD39:AK39"/>
    <mergeCell ref="AL39:AO39"/>
    <mergeCell ref="AP39:BC39"/>
    <mergeCell ref="BD39:BK39"/>
    <mergeCell ref="BL39:BO39"/>
    <mergeCell ref="BL38:BO38"/>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CM46:CT46"/>
    <mergeCell ref="BD49:BM49"/>
    <mergeCell ref="BN49:BW49"/>
    <mergeCell ref="BY49:CL49"/>
    <mergeCell ref="CM49:CT49"/>
    <mergeCell ref="CU49:CX49"/>
    <mergeCell ref="CY49:DF49"/>
    <mergeCell ref="DG49:DQ49"/>
    <mergeCell ref="CU47:CX47"/>
    <mergeCell ref="CY47:DF47"/>
    <mergeCell ref="DG47:DQ47"/>
    <mergeCell ref="DR49:DX49"/>
    <mergeCell ref="BY50:CL50"/>
    <mergeCell ref="CM50:CT50"/>
    <mergeCell ref="CU50:CX50"/>
    <mergeCell ref="CY50:DF50"/>
    <mergeCell ref="DG50:DQ50"/>
    <mergeCell ref="DR50:DX50"/>
    <mergeCell ref="CY48:DF48"/>
    <mergeCell ref="DG48:DQ48"/>
    <mergeCell ref="DR48:DX48"/>
    <mergeCell ref="CY52:DF52"/>
    <mergeCell ref="DG52:DQ52"/>
    <mergeCell ref="DR52:DX52"/>
    <mergeCell ref="BY51:CL51"/>
    <mergeCell ref="CM51:CT51"/>
    <mergeCell ref="CU51:CX51"/>
    <mergeCell ref="CY51:DF51"/>
    <mergeCell ref="DG51:DQ51"/>
    <mergeCell ref="DR51:DX51"/>
    <mergeCell ref="AP53:AS55"/>
    <mergeCell ref="BD53:BM53"/>
    <mergeCell ref="BN53:BW53"/>
    <mergeCell ref="BY53:CL53"/>
    <mergeCell ref="CM53:CT53"/>
    <mergeCell ref="CU53:CX53"/>
    <mergeCell ref="BY52:CL52"/>
    <mergeCell ref="CM52:CT52"/>
    <mergeCell ref="CU52:CX52"/>
    <mergeCell ref="CY53:DF53"/>
    <mergeCell ref="DG53:DQ53"/>
    <mergeCell ref="DR53:DX53"/>
    <mergeCell ref="BD54:BM54"/>
    <mergeCell ref="BN54:BW54"/>
    <mergeCell ref="BY54:CL54"/>
    <mergeCell ref="CM54:CT54"/>
    <mergeCell ref="CU54:CX54"/>
    <mergeCell ref="CY54:DF54"/>
    <mergeCell ref="DG54:DQ54"/>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s>
  <phoneticPr fontId="2"/>
  <printOptions horizontalCentered="1"/>
  <pageMargins left="0" right="0" top="0.39370078740157483" bottom="0.39370078740157483" header="0.19685039370078741" footer="0.19685039370078741"/>
  <pageSetup paperSize="8" scale="9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election activeCell="A112" sqref="A112:B116"/>
    </sheetView>
  </sheetViews>
  <sheetFormatPr defaultColWidth="0" defaultRowHeight="13" zeroHeight="1" x14ac:dyDescent="0.2"/>
  <cols>
    <col min="1" max="130" width="2.7265625" style="278" customWidth="1"/>
    <col min="131" max="131" width="1.6328125" style="278" customWidth="1"/>
    <col min="132" max="16384" width="9" style="278" hidden="1"/>
  </cols>
  <sheetData>
    <row r="1" spans="1:131" s="236" customFormat="1" ht="11.25" customHeight="1" thickBot="1" x14ac:dyDescent="0.25">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5">
      <c r="A2" s="237" t="s">
        <v>345</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1123" t="s">
        <v>346</v>
      </c>
      <c r="DK2" s="1124"/>
      <c r="DL2" s="1124"/>
      <c r="DM2" s="1124"/>
      <c r="DN2" s="1124"/>
      <c r="DO2" s="1125"/>
      <c r="DP2" s="238"/>
      <c r="DQ2" s="1123" t="s">
        <v>347</v>
      </c>
      <c r="DR2" s="1124"/>
      <c r="DS2" s="1124"/>
      <c r="DT2" s="1124"/>
      <c r="DU2" s="1124"/>
      <c r="DV2" s="1124"/>
      <c r="DW2" s="1124"/>
      <c r="DX2" s="1124"/>
      <c r="DY2" s="1124"/>
      <c r="DZ2" s="1125"/>
      <c r="EA2" s="239"/>
    </row>
    <row r="3" spans="1:131" s="236" customFormat="1" ht="11.25" customHeight="1" x14ac:dyDescent="0.2">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5">
      <c r="A4" s="1067" t="s">
        <v>348</v>
      </c>
      <c r="B4" s="1067"/>
      <c r="C4" s="1067"/>
      <c r="D4" s="1067"/>
      <c r="E4" s="1067"/>
      <c r="F4" s="1067"/>
      <c r="G4" s="1067"/>
      <c r="H4" s="1067"/>
      <c r="I4" s="1067"/>
      <c r="J4" s="1067"/>
      <c r="K4" s="1067"/>
      <c r="L4" s="1067"/>
      <c r="M4" s="1067"/>
      <c r="N4" s="1067"/>
      <c r="O4" s="1067"/>
      <c r="P4" s="1067"/>
      <c r="Q4" s="1067"/>
      <c r="R4" s="1067"/>
      <c r="S4" s="1067"/>
      <c r="T4" s="1067"/>
      <c r="U4" s="1067"/>
      <c r="V4" s="1067"/>
      <c r="W4" s="1067"/>
      <c r="X4" s="1067"/>
      <c r="Y4" s="1067"/>
      <c r="Z4" s="1067"/>
      <c r="AA4" s="1067"/>
      <c r="AB4" s="1067"/>
      <c r="AC4" s="1067"/>
      <c r="AD4" s="1067"/>
      <c r="AE4" s="1067"/>
      <c r="AF4" s="1067"/>
      <c r="AG4" s="1067"/>
      <c r="AH4" s="1067"/>
      <c r="AI4" s="1067"/>
      <c r="AJ4" s="1067"/>
      <c r="AK4" s="1067"/>
      <c r="AL4" s="1067"/>
      <c r="AM4" s="1067"/>
      <c r="AN4" s="1067"/>
      <c r="AO4" s="1067"/>
      <c r="AP4" s="1067"/>
      <c r="AQ4" s="1067"/>
      <c r="AR4" s="1067"/>
      <c r="AS4" s="1067"/>
      <c r="AT4" s="1067"/>
      <c r="AU4" s="1067"/>
      <c r="AV4" s="1067"/>
      <c r="AW4" s="1067"/>
      <c r="AX4" s="1067"/>
      <c r="AY4" s="1067"/>
      <c r="AZ4" s="241"/>
      <c r="BA4" s="241"/>
      <c r="BB4" s="241"/>
      <c r="BC4" s="241"/>
      <c r="BD4" s="241"/>
      <c r="BE4" s="242"/>
      <c r="BF4" s="242"/>
      <c r="BG4" s="242"/>
      <c r="BH4" s="242"/>
      <c r="BI4" s="242"/>
      <c r="BJ4" s="242"/>
      <c r="BK4" s="242"/>
      <c r="BL4" s="242"/>
      <c r="BM4" s="242"/>
      <c r="BN4" s="242"/>
      <c r="BO4" s="242"/>
      <c r="BP4" s="242"/>
      <c r="BQ4" s="241" t="s">
        <v>349</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2">
      <c r="A5" s="993" t="s">
        <v>350</v>
      </c>
      <c r="B5" s="994"/>
      <c r="C5" s="994"/>
      <c r="D5" s="994"/>
      <c r="E5" s="994"/>
      <c r="F5" s="994"/>
      <c r="G5" s="994"/>
      <c r="H5" s="994"/>
      <c r="I5" s="994"/>
      <c r="J5" s="994"/>
      <c r="K5" s="994"/>
      <c r="L5" s="994"/>
      <c r="M5" s="994"/>
      <c r="N5" s="994"/>
      <c r="O5" s="994"/>
      <c r="P5" s="995"/>
      <c r="Q5" s="999" t="s">
        <v>351</v>
      </c>
      <c r="R5" s="1000"/>
      <c r="S5" s="1000"/>
      <c r="T5" s="1000"/>
      <c r="U5" s="1001"/>
      <c r="V5" s="999" t="s">
        <v>352</v>
      </c>
      <c r="W5" s="1000"/>
      <c r="X5" s="1000"/>
      <c r="Y5" s="1000"/>
      <c r="Z5" s="1001"/>
      <c r="AA5" s="999" t="s">
        <v>353</v>
      </c>
      <c r="AB5" s="1000"/>
      <c r="AC5" s="1000"/>
      <c r="AD5" s="1000"/>
      <c r="AE5" s="1000"/>
      <c r="AF5" s="1126" t="s">
        <v>354</v>
      </c>
      <c r="AG5" s="1000"/>
      <c r="AH5" s="1000"/>
      <c r="AI5" s="1000"/>
      <c r="AJ5" s="1015"/>
      <c r="AK5" s="1000" t="s">
        <v>355</v>
      </c>
      <c r="AL5" s="1000"/>
      <c r="AM5" s="1000"/>
      <c r="AN5" s="1000"/>
      <c r="AO5" s="1001"/>
      <c r="AP5" s="999" t="s">
        <v>356</v>
      </c>
      <c r="AQ5" s="1000"/>
      <c r="AR5" s="1000"/>
      <c r="AS5" s="1000"/>
      <c r="AT5" s="1001"/>
      <c r="AU5" s="999" t="s">
        <v>357</v>
      </c>
      <c r="AV5" s="1000"/>
      <c r="AW5" s="1000"/>
      <c r="AX5" s="1000"/>
      <c r="AY5" s="1015"/>
      <c r="AZ5" s="245"/>
      <c r="BA5" s="245"/>
      <c r="BB5" s="245"/>
      <c r="BC5" s="245"/>
      <c r="BD5" s="245"/>
      <c r="BE5" s="246"/>
      <c r="BF5" s="246"/>
      <c r="BG5" s="246"/>
      <c r="BH5" s="246"/>
      <c r="BI5" s="246"/>
      <c r="BJ5" s="246"/>
      <c r="BK5" s="246"/>
      <c r="BL5" s="246"/>
      <c r="BM5" s="246"/>
      <c r="BN5" s="246"/>
      <c r="BO5" s="246"/>
      <c r="BP5" s="246"/>
      <c r="BQ5" s="993" t="s">
        <v>358</v>
      </c>
      <c r="BR5" s="994"/>
      <c r="BS5" s="994"/>
      <c r="BT5" s="994"/>
      <c r="BU5" s="994"/>
      <c r="BV5" s="994"/>
      <c r="BW5" s="994"/>
      <c r="BX5" s="994"/>
      <c r="BY5" s="994"/>
      <c r="BZ5" s="994"/>
      <c r="CA5" s="994"/>
      <c r="CB5" s="994"/>
      <c r="CC5" s="994"/>
      <c r="CD5" s="994"/>
      <c r="CE5" s="994"/>
      <c r="CF5" s="994"/>
      <c r="CG5" s="995"/>
      <c r="CH5" s="999" t="s">
        <v>359</v>
      </c>
      <c r="CI5" s="1000"/>
      <c r="CJ5" s="1000"/>
      <c r="CK5" s="1000"/>
      <c r="CL5" s="1001"/>
      <c r="CM5" s="999" t="s">
        <v>360</v>
      </c>
      <c r="CN5" s="1000"/>
      <c r="CO5" s="1000"/>
      <c r="CP5" s="1000"/>
      <c r="CQ5" s="1001"/>
      <c r="CR5" s="999" t="s">
        <v>361</v>
      </c>
      <c r="CS5" s="1000"/>
      <c r="CT5" s="1000"/>
      <c r="CU5" s="1000"/>
      <c r="CV5" s="1001"/>
      <c r="CW5" s="999" t="s">
        <v>362</v>
      </c>
      <c r="CX5" s="1000"/>
      <c r="CY5" s="1000"/>
      <c r="CZ5" s="1000"/>
      <c r="DA5" s="1001"/>
      <c r="DB5" s="999" t="s">
        <v>363</v>
      </c>
      <c r="DC5" s="1000"/>
      <c r="DD5" s="1000"/>
      <c r="DE5" s="1000"/>
      <c r="DF5" s="1001"/>
      <c r="DG5" s="1111" t="s">
        <v>364</v>
      </c>
      <c r="DH5" s="1112"/>
      <c r="DI5" s="1112"/>
      <c r="DJ5" s="1112"/>
      <c r="DK5" s="1113"/>
      <c r="DL5" s="1111" t="s">
        <v>365</v>
      </c>
      <c r="DM5" s="1112"/>
      <c r="DN5" s="1112"/>
      <c r="DO5" s="1112"/>
      <c r="DP5" s="1113"/>
      <c r="DQ5" s="999" t="s">
        <v>366</v>
      </c>
      <c r="DR5" s="1000"/>
      <c r="DS5" s="1000"/>
      <c r="DT5" s="1000"/>
      <c r="DU5" s="1001"/>
      <c r="DV5" s="999" t="s">
        <v>357</v>
      </c>
      <c r="DW5" s="1000"/>
      <c r="DX5" s="1000"/>
      <c r="DY5" s="1000"/>
      <c r="DZ5" s="1015"/>
      <c r="EA5" s="243"/>
    </row>
    <row r="6" spans="1:131" s="244" customFormat="1" ht="26.25" customHeight="1" thickBot="1" x14ac:dyDescent="0.25">
      <c r="A6" s="996"/>
      <c r="B6" s="997"/>
      <c r="C6" s="997"/>
      <c r="D6" s="997"/>
      <c r="E6" s="997"/>
      <c r="F6" s="997"/>
      <c r="G6" s="997"/>
      <c r="H6" s="997"/>
      <c r="I6" s="997"/>
      <c r="J6" s="997"/>
      <c r="K6" s="997"/>
      <c r="L6" s="997"/>
      <c r="M6" s="997"/>
      <c r="N6" s="997"/>
      <c r="O6" s="997"/>
      <c r="P6" s="998"/>
      <c r="Q6" s="1002"/>
      <c r="R6" s="1003"/>
      <c r="S6" s="1003"/>
      <c r="T6" s="1003"/>
      <c r="U6" s="1004"/>
      <c r="V6" s="1002"/>
      <c r="W6" s="1003"/>
      <c r="X6" s="1003"/>
      <c r="Y6" s="1003"/>
      <c r="Z6" s="1004"/>
      <c r="AA6" s="1002"/>
      <c r="AB6" s="1003"/>
      <c r="AC6" s="1003"/>
      <c r="AD6" s="1003"/>
      <c r="AE6" s="1003"/>
      <c r="AF6" s="1127"/>
      <c r="AG6" s="1003"/>
      <c r="AH6" s="1003"/>
      <c r="AI6" s="1003"/>
      <c r="AJ6" s="1016"/>
      <c r="AK6" s="1003"/>
      <c r="AL6" s="1003"/>
      <c r="AM6" s="1003"/>
      <c r="AN6" s="1003"/>
      <c r="AO6" s="1004"/>
      <c r="AP6" s="1002"/>
      <c r="AQ6" s="1003"/>
      <c r="AR6" s="1003"/>
      <c r="AS6" s="1003"/>
      <c r="AT6" s="1004"/>
      <c r="AU6" s="1002"/>
      <c r="AV6" s="1003"/>
      <c r="AW6" s="1003"/>
      <c r="AX6" s="1003"/>
      <c r="AY6" s="1016"/>
      <c r="AZ6" s="241"/>
      <c r="BA6" s="241"/>
      <c r="BB6" s="241"/>
      <c r="BC6" s="241"/>
      <c r="BD6" s="241"/>
      <c r="BE6" s="242"/>
      <c r="BF6" s="242"/>
      <c r="BG6" s="242"/>
      <c r="BH6" s="242"/>
      <c r="BI6" s="242"/>
      <c r="BJ6" s="242"/>
      <c r="BK6" s="242"/>
      <c r="BL6" s="242"/>
      <c r="BM6" s="242"/>
      <c r="BN6" s="242"/>
      <c r="BO6" s="242"/>
      <c r="BP6" s="242"/>
      <c r="BQ6" s="996"/>
      <c r="BR6" s="997"/>
      <c r="BS6" s="997"/>
      <c r="BT6" s="997"/>
      <c r="BU6" s="997"/>
      <c r="BV6" s="997"/>
      <c r="BW6" s="997"/>
      <c r="BX6" s="997"/>
      <c r="BY6" s="997"/>
      <c r="BZ6" s="997"/>
      <c r="CA6" s="997"/>
      <c r="CB6" s="997"/>
      <c r="CC6" s="997"/>
      <c r="CD6" s="997"/>
      <c r="CE6" s="997"/>
      <c r="CF6" s="997"/>
      <c r="CG6" s="998"/>
      <c r="CH6" s="1002"/>
      <c r="CI6" s="1003"/>
      <c r="CJ6" s="1003"/>
      <c r="CK6" s="1003"/>
      <c r="CL6" s="1004"/>
      <c r="CM6" s="1002"/>
      <c r="CN6" s="1003"/>
      <c r="CO6" s="1003"/>
      <c r="CP6" s="1003"/>
      <c r="CQ6" s="1004"/>
      <c r="CR6" s="1002"/>
      <c r="CS6" s="1003"/>
      <c r="CT6" s="1003"/>
      <c r="CU6" s="1003"/>
      <c r="CV6" s="1004"/>
      <c r="CW6" s="1002"/>
      <c r="CX6" s="1003"/>
      <c r="CY6" s="1003"/>
      <c r="CZ6" s="1003"/>
      <c r="DA6" s="1004"/>
      <c r="DB6" s="1002"/>
      <c r="DC6" s="1003"/>
      <c r="DD6" s="1003"/>
      <c r="DE6" s="1003"/>
      <c r="DF6" s="1004"/>
      <c r="DG6" s="1114"/>
      <c r="DH6" s="1115"/>
      <c r="DI6" s="1115"/>
      <c r="DJ6" s="1115"/>
      <c r="DK6" s="1116"/>
      <c r="DL6" s="1114"/>
      <c r="DM6" s="1115"/>
      <c r="DN6" s="1115"/>
      <c r="DO6" s="1115"/>
      <c r="DP6" s="1116"/>
      <c r="DQ6" s="1002"/>
      <c r="DR6" s="1003"/>
      <c r="DS6" s="1003"/>
      <c r="DT6" s="1003"/>
      <c r="DU6" s="1004"/>
      <c r="DV6" s="1002"/>
      <c r="DW6" s="1003"/>
      <c r="DX6" s="1003"/>
      <c r="DY6" s="1003"/>
      <c r="DZ6" s="1016"/>
      <c r="EA6" s="243"/>
    </row>
    <row r="7" spans="1:131" s="244" customFormat="1" ht="26.25" customHeight="1" thickTop="1" x14ac:dyDescent="0.2">
      <c r="A7" s="247">
        <v>1</v>
      </c>
      <c r="B7" s="1054" t="s">
        <v>367</v>
      </c>
      <c r="C7" s="1055"/>
      <c r="D7" s="1055"/>
      <c r="E7" s="1055"/>
      <c r="F7" s="1055"/>
      <c r="G7" s="1055"/>
      <c r="H7" s="1055"/>
      <c r="I7" s="1055"/>
      <c r="J7" s="1055"/>
      <c r="K7" s="1055"/>
      <c r="L7" s="1055"/>
      <c r="M7" s="1055"/>
      <c r="N7" s="1055"/>
      <c r="O7" s="1055"/>
      <c r="P7" s="1056"/>
      <c r="Q7" s="1117">
        <v>675755</v>
      </c>
      <c r="R7" s="1118"/>
      <c r="S7" s="1118"/>
      <c r="T7" s="1118"/>
      <c r="U7" s="1118"/>
      <c r="V7" s="1118">
        <v>658905</v>
      </c>
      <c r="W7" s="1118"/>
      <c r="X7" s="1118"/>
      <c r="Y7" s="1118"/>
      <c r="Z7" s="1118"/>
      <c r="AA7" s="1118">
        <v>16850</v>
      </c>
      <c r="AB7" s="1118"/>
      <c r="AC7" s="1118"/>
      <c r="AD7" s="1118"/>
      <c r="AE7" s="1119"/>
      <c r="AF7" s="1120">
        <v>8840</v>
      </c>
      <c r="AG7" s="1121"/>
      <c r="AH7" s="1121"/>
      <c r="AI7" s="1121"/>
      <c r="AJ7" s="1122"/>
      <c r="AK7" s="1104">
        <v>13613</v>
      </c>
      <c r="AL7" s="1105"/>
      <c r="AM7" s="1105"/>
      <c r="AN7" s="1105"/>
      <c r="AO7" s="1105"/>
      <c r="AP7" s="1105">
        <v>1220138</v>
      </c>
      <c r="AQ7" s="1105"/>
      <c r="AR7" s="1105"/>
      <c r="AS7" s="1105"/>
      <c r="AT7" s="1105"/>
      <c r="AU7" s="1106"/>
      <c r="AV7" s="1106"/>
      <c r="AW7" s="1106"/>
      <c r="AX7" s="1106"/>
      <c r="AY7" s="1107"/>
      <c r="AZ7" s="241"/>
      <c r="BA7" s="241"/>
      <c r="BB7" s="241"/>
      <c r="BC7" s="241"/>
      <c r="BD7" s="241"/>
      <c r="BE7" s="242"/>
      <c r="BF7" s="242"/>
      <c r="BG7" s="242"/>
      <c r="BH7" s="242"/>
      <c r="BI7" s="242"/>
      <c r="BJ7" s="242"/>
      <c r="BK7" s="242"/>
      <c r="BL7" s="242"/>
      <c r="BM7" s="242"/>
      <c r="BN7" s="242"/>
      <c r="BO7" s="242"/>
      <c r="BP7" s="242"/>
      <c r="BQ7" s="248">
        <v>1</v>
      </c>
      <c r="BR7" s="249"/>
      <c r="BS7" s="1108" t="s">
        <v>571</v>
      </c>
      <c r="BT7" s="1109"/>
      <c r="BU7" s="1109"/>
      <c r="BV7" s="1109"/>
      <c r="BW7" s="1109"/>
      <c r="BX7" s="1109"/>
      <c r="BY7" s="1109"/>
      <c r="BZ7" s="1109"/>
      <c r="CA7" s="1109"/>
      <c r="CB7" s="1109"/>
      <c r="CC7" s="1109"/>
      <c r="CD7" s="1109"/>
      <c r="CE7" s="1109"/>
      <c r="CF7" s="1109"/>
      <c r="CG7" s="1110"/>
      <c r="CH7" s="1101">
        <v>-5</v>
      </c>
      <c r="CI7" s="1102"/>
      <c r="CJ7" s="1102"/>
      <c r="CK7" s="1102"/>
      <c r="CL7" s="1103"/>
      <c r="CM7" s="1101">
        <v>1077</v>
      </c>
      <c r="CN7" s="1102"/>
      <c r="CO7" s="1102"/>
      <c r="CP7" s="1102"/>
      <c r="CQ7" s="1103"/>
      <c r="CR7" s="1101">
        <v>293</v>
      </c>
      <c r="CS7" s="1102"/>
      <c r="CT7" s="1102"/>
      <c r="CU7" s="1102"/>
      <c r="CV7" s="1103"/>
      <c r="CW7" s="1101">
        <v>5</v>
      </c>
      <c r="CX7" s="1102"/>
      <c r="CY7" s="1102"/>
      <c r="CZ7" s="1102"/>
      <c r="DA7" s="1103"/>
      <c r="DB7" s="987" t="s">
        <v>572</v>
      </c>
      <c r="DC7" s="988"/>
      <c r="DD7" s="988"/>
      <c r="DE7" s="988"/>
      <c r="DF7" s="989"/>
      <c r="DG7" s="987" t="s">
        <v>573</v>
      </c>
      <c r="DH7" s="988"/>
      <c r="DI7" s="988"/>
      <c r="DJ7" s="988"/>
      <c r="DK7" s="989"/>
      <c r="DL7" s="987" t="s">
        <v>572</v>
      </c>
      <c r="DM7" s="988"/>
      <c r="DN7" s="988"/>
      <c r="DO7" s="988"/>
      <c r="DP7" s="989"/>
      <c r="DQ7" s="987" t="s">
        <v>572</v>
      </c>
      <c r="DR7" s="988"/>
      <c r="DS7" s="988"/>
      <c r="DT7" s="988"/>
      <c r="DU7" s="989"/>
      <c r="DV7" s="1128"/>
      <c r="DW7" s="1129"/>
      <c r="DX7" s="1129"/>
      <c r="DY7" s="1129"/>
      <c r="DZ7" s="1130"/>
      <c r="EA7" s="243"/>
    </row>
    <row r="8" spans="1:131" s="244" customFormat="1" ht="26.25" customHeight="1" x14ac:dyDescent="0.2">
      <c r="A8" s="250">
        <v>2</v>
      </c>
      <c r="B8" s="1044" t="s">
        <v>368</v>
      </c>
      <c r="C8" s="1045"/>
      <c r="D8" s="1045"/>
      <c r="E8" s="1045"/>
      <c r="F8" s="1045"/>
      <c r="G8" s="1045"/>
      <c r="H8" s="1045"/>
      <c r="I8" s="1045"/>
      <c r="J8" s="1045"/>
      <c r="K8" s="1045"/>
      <c r="L8" s="1045"/>
      <c r="M8" s="1045"/>
      <c r="N8" s="1045"/>
      <c r="O8" s="1045"/>
      <c r="P8" s="1046"/>
      <c r="Q8" s="1048">
        <v>410</v>
      </c>
      <c r="R8" s="1040"/>
      <c r="S8" s="1040"/>
      <c r="T8" s="1040"/>
      <c r="U8" s="1040"/>
      <c r="V8" s="1040">
        <v>150</v>
      </c>
      <c r="W8" s="1040"/>
      <c r="X8" s="1040"/>
      <c r="Y8" s="1040"/>
      <c r="Z8" s="1040"/>
      <c r="AA8" s="1040">
        <v>260</v>
      </c>
      <c r="AB8" s="1040"/>
      <c r="AC8" s="1040"/>
      <c r="AD8" s="1040"/>
      <c r="AE8" s="1049"/>
      <c r="AF8" s="1096" t="s">
        <v>218</v>
      </c>
      <c r="AG8" s="1097"/>
      <c r="AH8" s="1097"/>
      <c r="AI8" s="1097"/>
      <c r="AJ8" s="1098"/>
      <c r="AK8" s="1099">
        <v>1</v>
      </c>
      <c r="AL8" s="1100"/>
      <c r="AM8" s="1100"/>
      <c r="AN8" s="1100"/>
      <c r="AO8" s="1100"/>
      <c r="AP8" s="1100">
        <v>520</v>
      </c>
      <c r="AQ8" s="1100"/>
      <c r="AR8" s="1100"/>
      <c r="AS8" s="1100"/>
      <c r="AT8" s="1100"/>
      <c r="AU8" s="1094"/>
      <c r="AV8" s="1094"/>
      <c r="AW8" s="1094"/>
      <c r="AX8" s="1094"/>
      <c r="AY8" s="1095"/>
      <c r="AZ8" s="241"/>
      <c r="BA8" s="241"/>
      <c r="BB8" s="241"/>
      <c r="BC8" s="241"/>
      <c r="BD8" s="241"/>
      <c r="BE8" s="242"/>
      <c r="BF8" s="242"/>
      <c r="BG8" s="242"/>
      <c r="BH8" s="242"/>
      <c r="BI8" s="242"/>
      <c r="BJ8" s="242"/>
      <c r="BK8" s="242"/>
      <c r="BL8" s="242"/>
      <c r="BM8" s="242"/>
      <c r="BN8" s="242"/>
      <c r="BO8" s="242"/>
      <c r="BP8" s="242"/>
      <c r="BQ8" s="251">
        <v>2</v>
      </c>
      <c r="BR8" s="252"/>
      <c r="BS8" s="1012" t="s">
        <v>574</v>
      </c>
      <c r="BT8" s="1013"/>
      <c r="BU8" s="1013"/>
      <c r="BV8" s="1013"/>
      <c r="BW8" s="1013"/>
      <c r="BX8" s="1013"/>
      <c r="BY8" s="1013"/>
      <c r="BZ8" s="1013"/>
      <c r="CA8" s="1013"/>
      <c r="CB8" s="1013"/>
      <c r="CC8" s="1013"/>
      <c r="CD8" s="1013"/>
      <c r="CE8" s="1013"/>
      <c r="CF8" s="1013"/>
      <c r="CG8" s="1014"/>
      <c r="CH8" s="987">
        <v>-5</v>
      </c>
      <c r="CI8" s="988"/>
      <c r="CJ8" s="988"/>
      <c r="CK8" s="988"/>
      <c r="CL8" s="989"/>
      <c r="CM8" s="987">
        <v>281</v>
      </c>
      <c r="CN8" s="988"/>
      <c r="CO8" s="988"/>
      <c r="CP8" s="988"/>
      <c r="CQ8" s="989"/>
      <c r="CR8" s="987">
        <v>116</v>
      </c>
      <c r="CS8" s="988"/>
      <c r="CT8" s="988"/>
      <c r="CU8" s="988"/>
      <c r="CV8" s="989"/>
      <c r="CW8" s="987">
        <v>2</v>
      </c>
      <c r="CX8" s="988"/>
      <c r="CY8" s="988"/>
      <c r="CZ8" s="988"/>
      <c r="DA8" s="989"/>
      <c r="DB8" s="987" t="s">
        <v>572</v>
      </c>
      <c r="DC8" s="988"/>
      <c r="DD8" s="988"/>
      <c r="DE8" s="988"/>
      <c r="DF8" s="989"/>
      <c r="DG8" s="987" t="s">
        <v>572</v>
      </c>
      <c r="DH8" s="988"/>
      <c r="DI8" s="988"/>
      <c r="DJ8" s="988"/>
      <c r="DK8" s="989"/>
      <c r="DL8" s="987" t="s">
        <v>572</v>
      </c>
      <c r="DM8" s="988"/>
      <c r="DN8" s="988"/>
      <c r="DO8" s="988"/>
      <c r="DP8" s="989"/>
      <c r="DQ8" s="987" t="s">
        <v>572</v>
      </c>
      <c r="DR8" s="988"/>
      <c r="DS8" s="988"/>
      <c r="DT8" s="988"/>
      <c r="DU8" s="989"/>
      <c r="DV8" s="990"/>
      <c r="DW8" s="991"/>
      <c r="DX8" s="991"/>
      <c r="DY8" s="991"/>
      <c r="DZ8" s="992"/>
      <c r="EA8" s="243"/>
    </row>
    <row r="9" spans="1:131" s="244" customFormat="1" ht="26.25" customHeight="1" x14ac:dyDescent="0.2">
      <c r="A9" s="250">
        <v>3</v>
      </c>
      <c r="B9" s="1044" t="s">
        <v>369</v>
      </c>
      <c r="C9" s="1045"/>
      <c r="D9" s="1045"/>
      <c r="E9" s="1045"/>
      <c r="F9" s="1045"/>
      <c r="G9" s="1045"/>
      <c r="H9" s="1045"/>
      <c r="I9" s="1045"/>
      <c r="J9" s="1045"/>
      <c r="K9" s="1045"/>
      <c r="L9" s="1045"/>
      <c r="M9" s="1045"/>
      <c r="N9" s="1045"/>
      <c r="O9" s="1045"/>
      <c r="P9" s="1046"/>
      <c r="Q9" s="1048">
        <v>118</v>
      </c>
      <c r="R9" s="1040"/>
      <c r="S9" s="1040"/>
      <c r="T9" s="1040"/>
      <c r="U9" s="1040"/>
      <c r="V9" s="1040">
        <v>26</v>
      </c>
      <c r="W9" s="1040"/>
      <c r="X9" s="1040"/>
      <c r="Y9" s="1040"/>
      <c r="Z9" s="1040"/>
      <c r="AA9" s="1040">
        <v>92</v>
      </c>
      <c r="AB9" s="1040"/>
      <c r="AC9" s="1040"/>
      <c r="AD9" s="1040"/>
      <c r="AE9" s="1049"/>
      <c r="AF9" s="1096" t="s">
        <v>218</v>
      </c>
      <c r="AG9" s="1097"/>
      <c r="AH9" s="1097"/>
      <c r="AI9" s="1097"/>
      <c r="AJ9" s="1098"/>
      <c r="AK9" s="1099">
        <v>0</v>
      </c>
      <c r="AL9" s="1100"/>
      <c r="AM9" s="1100"/>
      <c r="AN9" s="1100"/>
      <c r="AO9" s="1100"/>
      <c r="AP9" s="1100">
        <v>99</v>
      </c>
      <c r="AQ9" s="1100"/>
      <c r="AR9" s="1100"/>
      <c r="AS9" s="1100"/>
      <c r="AT9" s="1100"/>
      <c r="AU9" s="1094"/>
      <c r="AV9" s="1094"/>
      <c r="AW9" s="1094"/>
      <c r="AX9" s="1094"/>
      <c r="AY9" s="1095"/>
      <c r="AZ9" s="241"/>
      <c r="BA9" s="241"/>
      <c r="BB9" s="241"/>
      <c r="BC9" s="241"/>
      <c r="BD9" s="241"/>
      <c r="BE9" s="242"/>
      <c r="BF9" s="242"/>
      <c r="BG9" s="242"/>
      <c r="BH9" s="242"/>
      <c r="BI9" s="242"/>
      <c r="BJ9" s="242"/>
      <c r="BK9" s="242"/>
      <c r="BL9" s="242"/>
      <c r="BM9" s="242"/>
      <c r="BN9" s="242"/>
      <c r="BO9" s="242"/>
      <c r="BP9" s="242"/>
      <c r="BQ9" s="251">
        <v>3</v>
      </c>
      <c r="BR9" s="252"/>
      <c r="BS9" s="1012" t="s">
        <v>575</v>
      </c>
      <c r="BT9" s="1013"/>
      <c r="BU9" s="1013"/>
      <c r="BV9" s="1013"/>
      <c r="BW9" s="1013"/>
      <c r="BX9" s="1013"/>
      <c r="BY9" s="1013"/>
      <c r="BZ9" s="1013"/>
      <c r="CA9" s="1013"/>
      <c r="CB9" s="1013"/>
      <c r="CC9" s="1013"/>
      <c r="CD9" s="1013"/>
      <c r="CE9" s="1013"/>
      <c r="CF9" s="1013"/>
      <c r="CG9" s="1014"/>
      <c r="CH9" s="987">
        <v>7</v>
      </c>
      <c r="CI9" s="988"/>
      <c r="CJ9" s="988"/>
      <c r="CK9" s="988"/>
      <c r="CL9" s="989"/>
      <c r="CM9" s="987">
        <v>506</v>
      </c>
      <c r="CN9" s="988"/>
      <c r="CO9" s="988"/>
      <c r="CP9" s="988"/>
      <c r="CQ9" s="989"/>
      <c r="CR9" s="987">
        <v>72</v>
      </c>
      <c r="CS9" s="988"/>
      <c r="CT9" s="988"/>
      <c r="CU9" s="988"/>
      <c r="CV9" s="989"/>
      <c r="CW9" s="987">
        <v>2</v>
      </c>
      <c r="CX9" s="988"/>
      <c r="CY9" s="988"/>
      <c r="CZ9" s="988"/>
      <c r="DA9" s="989"/>
      <c r="DB9" s="987" t="s">
        <v>572</v>
      </c>
      <c r="DC9" s="988"/>
      <c r="DD9" s="988"/>
      <c r="DE9" s="988"/>
      <c r="DF9" s="989"/>
      <c r="DG9" s="987" t="s">
        <v>573</v>
      </c>
      <c r="DH9" s="988"/>
      <c r="DI9" s="988"/>
      <c r="DJ9" s="988"/>
      <c r="DK9" s="989"/>
      <c r="DL9" s="987" t="s">
        <v>572</v>
      </c>
      <c r="DM9" s="988"/>
      <c r="DN9" s="988"/>
      <c r="DO9" s="988"/>
      <c r="DP9" s="989"/>
      <c r="DQ9" s="987" t="s">
        <v>572</v>
      </c>
      <c r="DR9" s="988"/>
      <c r="DS9" s="988"/>
      <c r="DT9" s="988"/>
      <c r="DU9" s="989"/>
      <c r="DV9" s="990"/>
      <c r="DW9" s="991"/>
      <c r="DX9" s="991"/>
      <c r="DY9" s="991"/>
      <c r="DZ9" s="992"/>
      <c r="EA9" s="243"/>
    </row>
    <row r="10" spans="1:131" s="244" customFormat="1" ht="26.25" customHeight="1" x14ac:dyDescent="0.2">
      <c r="A10" s="250">
        <v>4</v>
      </c>
      <c r="B10" s="1044" t="s">
        <v>370</v>
      </c>
      <c r="C10" s="1045"/>
      <c r="D10" s="1045"/>
      <c r="E10" s="1045"/>
      <c r="F10" s="1045"/>
      <c r="G10" s="1045"/>
      <c r="H10" s="1045"/>
      <c r="I10" s="1045"/>
      <c r="J10" s="1045"/>
      <c r="K10" s="1045"/>
      <c r="L10" s="1045"/>
      <c r="M10" s="1045"/>
      <c r="N10" s="1045"/>
      <c r="O10" s="1045"/>
      <c r="P10" s="1046"/>
      <c r="Q10" s="1048">
        <v>742</v>
      </c>
      <c r="R10" s="1040"/>
      <c r="S10" s="1040"/>
      <c r="T10" s="1040"/>
      <c r="U10" s="1040"/>
      <c r="V10" s="1040">
        <v>440</v>
      </c>
      <c r="W10" s="1040"/>
      <c r="X10" s="1040"/>
      <c r="Y10" s="1040"/>
      <c r="Z10" s="1040"/>
      <c r="AA10" s="1040">
        <v>302</v>
      </c>
      <c r="AB10" s="1040"/>
      <c r="AC10" s="1040"/>
      <c r="AD10" s="1040"/>
      <c r="AE10" s="1049"/>
      <c r="AF10" s="1096" t="s">
        <v>570</v>
      </c>
      <c r="AG10" s="1097"/>
      <c r="AH10" s="1097"/>
      <c r="AI10" s="1097"/>
      <c r="AJ10" s="1098"/>
      <c r="AK10" s="1099">
        <v>29</v>
      </c>
      <c r="AL10" s="1100"/>
      <c r="AM10" s="1100"/>
      <c r="AN10" s="1100"/>
      <c r="AO10" s="1100"/>
      <c r="AP10" s="1100">
        <v>4587</v>
      </c>
      <c r="AQ10" s="1100"/>
      <c r="AR10" s="1100"/>
      <c r="AS10" s="1100"/>
      <c r="AT10" s="1100"/>
      <c r="AU10" s="1094"/>
      <c r="AV10" s="1094"/>
      <c r="AW10" s="1094"/>
      <c r="AX10" s="1094"/>
      <c r="AY10" s="1095"/>
      <c r="AZ10" s="241"/>
      <c r="BA10" s="241"/>
      <c r="BB10" s="241"/>
      <c r="BC10" s="241"/>
      <c r="BD10" s="241"/>
      <c r="BE10" s="242"/>
      <c r="BF10" s="242"/>
      <c r="BG10" s="242"/>
      <c r="BH10" s="242"/>
      <c r="BI10" s="242"/>
      <c r="BJ10" s="242"/>
      <c r="BK10" s="242"/>
      <c r="BL10" s="242"/>
      <c r="BM10" s="242"/>
      <c r="BN10" s="242"/>
      <c r="BO10" s="242"/>
      <c r="BP10" s="242"/>
      <c r="BQ10" s="251">
        <v>4</v>
      </c>
      <c r="BR10" s="252"/>
      <c r="BS10" s="1012" t="s">
        <v>576</v>
      </c>
      <c r="BT10" s="1013"/>
      <c r="BU10" s="1013"/>
      <c r="BV10" s="1013"/>
      <c r="BW10" s="1013"/>
      <c r="BX10" s="1013"/>
      <c r="BY10" s="1013"/>
      <c r="BZ10" s="1013"/>
      <c r="CA10" s="1013"/>
      <c r="CB10" s="1013"/>
      <c r="CC10" s="1013"/>
      <c r="CD10" s="1013"/>
      <c r="CE10" s="1013"/>
      <c r="CF10" s="1013"/>
      <c r="CG10" s="1014"/>
      <c r="CH10" s="987">
        <v>10</v>
      </c>
      <c r="CI10" s="988"/>
      <c r="CJ10" s="988"/>
      <c r="CK10" s="988"/>
      <c r="CL10" s="989"/>
      <c r="CM10" s="987">
        <v>254</v>
      </c>
      <c r="CN10" s="988"/>
      <c r="CO10" s="988"/>
      <c r="CP10" s="988"/>
      <c r="CQ10" s="989"/>
      <c r="CR10" s="987">
        <v>5</v>
      </c>
      <c r="CS10" s="988"/>
      <c r="CT10" s="988"/>
      <c r="CU10" s="988"/>
      <c r="CV10" s="989"/>
      <c r="CW10" s="987" t="s">
        <v>572</v>
      </c>
      <c r="CX10" s="988"/>
      <c r="CY10" s="988"/>
      <c r="CZ10" s="988"/>
      <c r="DA10" s="989"/>
      <c r="DB10" s="987" t="s">
        <v>572</v>
      </c>
      <c r="DC10" s="988"/>
      <c r="DD10" s="988"/>
      <c r="DE10" s="988"/>
      <c r="DF10" s="989"/>
      <c r="DG10" s="987" t="s">
        <v>572</v>
      </c>
      <c r="DH10" s="988"/>
      <c r="DI10" s="988"/>
      <c r="DJ10" s="988"/>
      <c r="DK10" s="989"/>
      <c r="DL10" s="987" t="s">
        <v>572</v>
      </c>
      <c r="DM10" s="988"/>
      <c r="DN10" s="988"/>
      <c r="DO10" s="988"/>
      <c r="DP10" s="989"/>
      <c r="DQ10" s="987" t="s">
        <v>572</v>
      </c>
      <c r="DR10" s="988"/>
      <c r="DS10" s="988"/>
      <c r="DT10" s="988"/>
      <c r="DU10" s="989"/>
      <c r="DV10" s="990"/>
      <c r="DW10" s="991"/>
      <c r="DX10" s="991"/>
      <c r="DY10" s="991"/>
      <c r="DZ10" s="992"/>
      <c r="EA10" s="243"/>
    </row>
    <row r="11" spans="1:131" s="244" customFormat="1" ht="26.25" customHeight="1" x14ac:dyDescent="0.2">
      <c r="A11" s="250">
        <v>5</v>
      </c>
      <c r="B11" s="1044" t="s">
        <v>371</v>
      </c>
      <c r="C11" s="1045"/>
      <c r="D11" s="1045"/>
      <c r="E11" s="1045"/>
      <c r="F11" s="1045"/>
      <c r="G11" s="1045"/>
      <c r="H11" s="1045"/>
      <c r="I11" s="1045"/>
      <c r="J11" s="1045"/>
      <c r="K11" s="1045"/>
      <c r="L11" s="1045"/>
      <c r="M11" s="1045"/>
      <c r="N11" s="1045"/>
      <c r="O11" s="1045"/>
      <c r="P11" s="1046"/>
      <c r="Q11" s="1048">
        <v>185</v>
      </c>
      <c r="R11" s="1040"/>
      <c r="S11" s="1040"/>
      <c r="T11" s="1040"/>
      <c r="U11" s="1040"/>
      <c r="V11" s="1040">
        <v>0</v>
      </c>
      <c r="W11" s="1040"/>
      <c r="X11" s="1040"/>
      <c r="Y11" s="1040"/>
      <c r="Z11" s="1040"/>
      <c r="AA11" s="1040">
        <v>185</v>
      </c>
      <c r="AB11" s="1040"/>
      <c r="AC11" s="1040"/>
      <c r="AD11" s="1040"/>
      <c r="AE11" s="1049"/>
      <c r="AF11" s="1096" t="s">
        <v>218</v>
      </c>
      <c r="AG11" s="1097"/>
      <c r="AH11" s="1097"/>
      <c r="AI11" s="1097"/>
      <c r="AJ11" s="1098"/>
      <c r="AK11" s="1099" t="s">
        <v>493</v>
      </c>
      <c r="AL11" s="1100"/>
      <c r="AM11" s="1100"/>
      <c r="AN11" s="1100"/>
      <c r="AO11" s="1100"/>
      <c r="AP11" s="1100" t="s">
        <v>493</v>
      </c>
      <c r="AQ11" s="1100"/>
      <c r="AR11" s="1100"/>
      <c r="AS11" s="1100"/>
      <c r="AT11" s="1100"/>
      <c r="AU11" s="1094"/>
      <c r="AV11" s="1094"/>
      <c r="AW11" s="1094"/>
      <c r="AX11" s="1094"/>
      <c r="AY11" s="1095"/>
      <c r="AZ11" s="241"/>
      <c r="BA11" s="241"/>
      <c r="BB11" s="241"/>
      <c r="BC11" s="241"/>
      <c r="BD11" s="241"/>
      <c r="BE11" s="242"/>
      <c r="BF11" s="242"/>
      <c r="BG11" s="242"/>
      <c r="BH11" s="242"/>
      <c r="BI11" s="242"/>
      <c r="BJ11" s="242"/>
      <c r="BK11" s="242"/>
      <c r="BL11" s="242"/>
      <c r="BM11" s="242"/>
      <c r="BN11" s="242"/>
      <c r="BO11" s="242"/>
      <c r="BP11" s="242"/>
      <c r="BQ11" s="251">
        <v>5</v>
      </c>
      <c r="BR11" s="252" t="s">
        <v>577</v>
      </c>
      <c r="BS11" s="1012" t="s">
        <v>578</v>
      </c>
      <c r="BT11" s="1013"/>
      <c r="BU11" s="1013"/>
      <c r="BV11" s="1013"/>
      <c r="BW11" s="1013"/>
      <c r="BX11" s="1013"/>
      <c r="BY11" s="1013"/>
      <c r="BZ11" s="1013"/>
      <c r="CA11" s="1013"/>
      <c r="CB11" s="1013"/>
      <c r="CC11" s="1013"/>
      <c r="CD11" s="1013"/>
      <c r="CE11" s="1013"/>
      <c r="CF11" s="1013"/>
      <c r="CG11" s="1014"/>
      <c r="CH11" s="987">
        <v>-37</v>
      </c>
      <c r="CI11" s="988"/>
      <c r="CJ11" s="988"/>
      <c r="CK11" s="988"/>
      <c r="CL11" s="989"/>
      <c r="CM11" s="987">
        <v>11883</v>
      </c>
      <c r="CN11" s="988"/>
      <c r="CO11" s="988"/>
      <c r="CP11" s="988"/>
      <c r="CQ11" s="989"/>
      <c r="CR11" s="987">
        <v>24</v>
      </c>
      <c r="CS11" s="988"/>
      <c r="CT11" s="988"/>
      <c r="CU11" s="988"/>
      <c r="CV11" s="989"/>
      <c r="CW11" s="987">
        <v>363</v>
      </c>
      <c r="CX11" s="988"/>
      <c r="CY11" s="988"/>
      <c r="CZ11" s="988"/>
      <c r="DA11" s="989"/>
      <c r="DB11" s="987">
        <v>23223</v>
      </c>
      <c r="DC11" s="988"/>
      <c r="DD11" s="988"/>
      <c r="DE11" s="988"/>
      <c r="DF11" s="989"/>
      <c r="DG11" s="987" t="s">
        <v>572</v>
      </c>
      <c r="DH11" s="988"/>
      <c r="DI11" s="988"/>
      <c r="DJ11" s="988"/>
      <c r="DK11" s="989"/>
      <c r="DL11" s="987">
        <v>13984</v>
      </c>
      <c r="DM11" s="988"/>
      <c r="DN11" s="988"/>
      <c r="DO11" s="988"/>
      <c r="DP11" s="989"/>
      <c r="DQ11" s="987">
        <v>1545</v>
      </c>
      <c r="DR11" s="988"/>
      <c r="DS11" s="988"/>
      <c r="DT11" s="988"/>
      <c r="DU11" s="989"/>
      <c r="DV11" s="990"/>
      <c r="DW11" s="991"/>
      <c r="DX11" s="991"/>
      <c r="DY11" s="991"/>
      <c r="DZ11" s="992"/>
      <c r="EA11" s="243"/>
    </row>
    <row r="12" spans="1:131" s="244" customFormat="1" ht="26.25" customHeight="1" x14ac:dyDescent="0.2">
      <c r="A12" s="250">
        <v>6</v>
      </c>
      <c r="B12" s="1044" t="s">
        <v>372</v>
      </c>
      <c r="C12" s="1045"/>
      <c r="D12" s="1045"/>
      <c r="E12" s="1045"/>
      <c r="F12" s="1045"/>
      <c r="G12" s="1045"/>
      <c r="H12" s="1045"/>
      <c r="I12" s="1045"/>
      <c r="J12" s="1045"/>
      <c r="K12" s="1045"/>
      <c r="L12" s="1045"/>
      <c r="M12" s="1045"/>
      <c r="N12" s="1045"/>
      <c r="O12" s="1045"/>
      <c r="P12" s="1046"/>
      <c r="Q12" s="1048">
        <v>261</v>
      </c>
      <c r="R12" s="1040"/>
      <c r="S12" s="1040"/>
      <c r="T12" s="1040"/>
      <c r="U12" s="1040"/>
      <c r="V12" s="1040">
        <v>103</v>
      </c>
      <c r="W12" s="1040"/>
      <c r="X12" s="1040"/>
      <c r="Y12" s="1040"/>
      <c r="Z12" s="1040"/>
      <c r="AA12" s="1040">
        <v>158</v>
      </c>
      <c r="AB12" s="1040"/>
      <c r="AC12" s="1040"/>
      <c r="AD12" s="1040"/>
      <c r="AE12" s="1049"/>
      <c r="AF12" s="1096" t="s">
        <v>218</v>
      </c>
      <c r="AG12" s="1097"/>
      <c r="AH12" s="1097"/>
      <c r="AI12" s="1097"/>
      <c r="AJ12" s="1098"/>
      <c r="AK12" s="1099" t="s">
        <v>493</v>
      </c>
      <c r="AL12" s="1100"/>
      <c r="AM12" s="1100"/>
      <c r="AN12" s="1100"/>
      <c r="AO12" s="1100"/>
      <c r="AP12" s="1100" t="s">
        <v>493</v>
      </c>
      <c r="AQ12" s="1100"/>
      <c r="AR12" s="1100"/>
      <c r="AS12" s="1100"/>
      <c r="AT12" s="1100"/>
      <c r="AU12" s="1094"/>
      <c r="AV12" s="1094"/>
      <c r="AW12" s="1094"/>
      <c r="AX12" s="1094"/>
      <c r="AY12" s="1095"/>
      <c r="AZ12" s="241"/>
      <c r="BA12" s="241"/>
      <c r="BB12" s="241"/>
      <c r="BC12" s="241"/>
      <c r="BD12" s="241"/>
      <c r="BE12" s="242"/>
      <c r="BF12" s="242"/>
      <c r="BG12" s="242"/>
      <c r="BH12" s="242"/>
      <c r="BI12" s="242"/>
      <c r="BJ12" s="242"/>
      <c r="BK12" s="242"/>
      <c r="BL12" s="242"/>
      <c r="BM12" s="242"/>
      <c r="BN12" s="242"/>
      <c r="BO12" s="242"/>
      <c r="BP12" s="242"/>
      <c r="BQ12" s="251">
        <v>6</v>
      </c>
      <c r="BR12" s="252"/>
      <c r="BS12" s="1012" t="s">
        <v>579</v>
      </c>
      <c r="BT12" s="1013"/>
      <c r="BU12" s="1013"/>
      <c r="BV12" s="1013"/>
      <c r="BW12" s="1013"/>
      <c r="BX12" s="1013"/>
      <c r="BY12" s="1013"/>
      <c r="BZ12" s="1013"/>
      <c r="CA12" s="1013"/>
      <c r="CB12" s="1013"/>
      <c r="CC12" s="1013"/>
      <c r="CD12" s="1013"/>
      <c r="CE12" s="1013"/>
      <c r="CF12" s="1013"/>
      <c r="CG12" s="1014"/>
      <c r="CH12" s="987">
        <v>-5</v>
      </c>
      <c r="CI12" s="988"/>
      <c r="CJ12" s="988"/>
      <c r="CK12" s="988"/>
      <c r="CL12" s="989"/>
      <c r="CM12" s="987">
        <v>284</v>
      </c>
      <c r="CN12" s="988"/>
      <c r="CO12" s="988"/>
      <c r="CP12" s="988"/>
      <c r="CQ12" s="989"/>
      <c r="CR12" s="987">
        <v>102</v>
      </c>
      <c r="CS12" s="988"/>
      <c r="CT12" s="988"/>
      <c r="CU12" s="988"/>
      <c r="CV12" s="989"/>
      <c r="CW12" s="987">
        <v>26</v>
      </c>
      <c r="CX12" s="988"/>
      <c r="CY12" s="988"/>
      <c r="CZ12" s="988"/>
      <c r="DA12" s="989"/>
      <c r="DB12" s="987" t="s">
        <v>572</v>
      </c>
      <c r="DC12" s="988"/>
      <c r="DD12" s="988"/>
      <c r="DE12" s="988"/>
      <c r="DF12" s="989"/>
      <c r="DG12" s="987" t="s">
        <v>572</v>
      </c>
      <c r="DH12" s="988"/>
      <c r="DI12" s="988"/>
      <c r="DJ12" s="988"/>
      <c r="DK12" s="989"/>
      <c r="DL12" s="987" t="s">
        <v>572</v>
      </c>
      <c r="DM12" s="988"/>
      <c r="DN12" s="988"/>
      <c r="DO12" s="988"/>
      <c r="DP12" s="989"/>
      <c r="DQ12" s="987" t="s">
        <v>572</v>
      </c>
      <c r="DR12" s="988"/>
      <c r="DS12" s="988"/>
      <c r="DT12" s="988"/>
      <c r="DU12" s="989"/>
      <c r="DV12" s="990"/>
      <c r="DW12" s="991"/>
      <c r="DX12" s="991"/>
      <c r="DY12" s="991"/>
      <c r="DZ12" s="992"/>
      <c r="EA12" s="243"/>
    </row>
    <row r="13" spans="1:131" s="244" customFormat="1" ht="26.25" customHeight="1" x14ac:dyDescent="0.2">
      <c r="A13" s="250">
        <v>7</v>
      </c>
      <c r="B13" s="1044" t="s">
        <v>373</v>
      </c>
      <c r="C13" s="1045"/>
      <c r="D13" s="1045"/>
      <c r="E13" s="1045"/>
      <c r="F13" s="1045"/>
      <c r="G13" s="1045"/>
      <c r="H13" s="1045"/>
      <c r="I13" s="1045"/>
      <c r="J13" s="1045"/>
      <c r="K13" s="1045"/>
      <c r="L13" s="1045"/>
      <c r="M13" s="1045"/>
      <c r="N13" s="1045"/>
      <c r="O13" s="1045"/>
      <c r="P13" s="1046"/>
      <c r="Q13" s="1048">
        <v>4400</v>
      </c>
      <c r="R13" s="1040"/>
      <c r="S13" s="1040"/>
      <c r="T13" s="1040"/>
      <c r="U13" s="1040"/>
      <c r="V13" s="1040">
        <v>4206</v>
      </c>
      <c r="W13" s="1040"/>
      <c r="X13" s="1040"/>
      <c r="Y13" s="1040"/>
      <c r="Z13" s="1040"/>
      <c r="AA13" s="1040">
        <v>193</v>
      </c>
      <c r="AB13" s="1040"/>
      <c r="AC13" s="1040"/>
      <c r="AD13" s="1040"/>
      <c r="AE13" s="1049"/>
      <c r="AF13" s="1096">
        <v>193</v>
      </c>
      <c r="AG13" s="1097"/>
      <c r="AH13" s="1097"/>
      <c r="AI13" s="1097"/>
      <c r="AJ13" s="1098"/>
      <c r="AK13" s="1099" t="s">
        <v>493</v>
      </c>
      <c r="AL13" s="1100"/>
      <c r="AM13" s="1100"/>
      <c r="AN13" s="1100"/>
      <c r="AO13" s="1100"/>
      <c r="AP13" s="1100" t="s">
        <v>493</v>
      </c>
      <c r="AQ13" s="1100"/>
      <c r="AR13" s="1100"/>
      <c r="AS13" s="1100"/>
      <c r="AT13" s="1100"/>
      <c r="AU13" s="1094"/>
      <c r="AV13" s="1094"/>
      <c r="AW13" s="1094"/>
      <c r="AX13" s="1094"/>
      <c r="AY13" s="1095"/>
      <c r="AZ13" s="241"/>
      <c r="BA13" s="241"/>
      <c r="BB13" s="241"/>
      <c r="BC13" s="241"/>
      <c r="BD13" s="241"/>
      <c r="BE13" s="242"/>
      <c r="BF13" s="242"/>
      <c r="BG13" s="242"/>
      <c r="BH13" s="242"/>
      <c r="BI13" s="242"/>
      <c r="BJ13" s="242"/>
      <c r="BK13" s="242"/>
      <c r="BL13" s="242"/>
      <c r="BM13" s="242"/>
      <c r="BN13" s="242"/>
      <c r="BO13" s="242"/>
      <c r="BP13" s="242"/>
      <c r="BQ13" s="251">
        <v>7</v>
      </c>
      <c r="BR13" s="252"/>
      <c r="BS13" s="1012" t="s">
        <v>580</v>
      </c>
      <c r="BT13" s="1013"/>
      <c r="BU13" s="1013"/>
      <c r="BV13" s="1013"/>
      <c r="BW13" s="1013"/>
      <c r="BX13" s="1013"/>
      <c r="BY13" s="1013"/>
      <c r="BZ13" s="1013"/>
      <c r="CA13" s="1013"/>
      <c r="CB13" s="1013"/>
      <c r="CC13" s="1013"/>
      <c r="CD13" s="1013"/>
      <c r="CE13" s="1013"/>
      <c r="CF13" s="1013"/>
      <c r="CG13" s="1014"/>
      <c r="CH13" s="987">
        <v>-60</v>
      </c>
      <c r="CI13" s="988"/>
      <c r="CJ13" s="988"/>
      <c r="CK13" s="988"/>
      <c r="CL13" s="989"/>
      <c r="CM13" s="987">
        <v>2552</v>
      </c>
      <c r="CN13" s="988"/>
      <c r="CO13" s="988"/>
      <c r="CP13" s="988"/>
      <c r="CQ13" s="989"/>
      <c r="CR13" s="987">
        <v>962</v>
      </c>
      <c r="CS13" s="988"/>
      <c r="CT13" s="988"/>
      <c r="CU13" s="988"/>
      <c r="CV13" s="989"/>
      <c r="CW13" s="987">
        <v>166</v>
      </c>
      <c r="CX13" s="988"/>
      <c r="CY13" s="988"/>
      <c r="CZ13" s="988"/>
      <c r="DA13" s="989"/>
      <c r="DB13" s="987">
        <v>965</v>
      </c>
      <c r="DC13" s="988"/>
      <c r="DD13" s="988"/>
      <c r="DE13" s="988"/>
      <c r="DF13" s="989"/>
      <c r="DG13" s="987" t="s">
        <v>573</v>
      </c>
      <c r="DH13" s="988"/>
      <c r="DI13" s="988"/>
      <c r="DJ13" s="988"/>
      <c r="DK13" s="989"/>
      <c r="DL13" s="987" t="s">
        <v>572</v>
      </c>
      <c r="DM13" s="988"/>
      <c r="DN13" s="988"/>
      <c r="DO13" s="988"/>
      <c r="DP13" s="989"/>
      <c r="DQ13" s="987" t="s">
        <v>572</v>
      </c>
      <c r="DR13" s="988"/>
      <c r="DS13" s="988"/>
      <c r="DT13" s="988"/>
      <c r="DU13" s="989"/>
      <c r="DV13" s="990"/>
      <c r="DW13" s="991"/>
      <c r="DX13" s="991"/>
      <c r="DY13" s="991"/>
      <c r="DZ13" s="992"/>
      <c r="EA13" s="243"/>
    </row>
    <row r="14" spans="1:131" s="244" customFormat="1" ht="26.25" customHeight="1" x14ac:dyDescent="0.2">
      <c r="A14" s="250">
        <v>8</v>
      </c>
      <c r="B14" s="1044" t="s">
        <v>374</v>
      </c>
      <c r="C14" s="1045"/>
      <c r="D14" s="1045"/>
      <c r="E14" s="1045"/>
      <c r="F14" s="1045"/>
      <c r="G14" s="1045"/>
      <c r="H14" s="1045"/>
      <c r="I14" s="1045"/>
      <c r="J14" s="1045"/>
      <c r="K14" s="1045"/>
      <c r="L14" s="1045"/>
      <c r="M14" s="1045"/>
      <c r="N14" s="1045"/>
      <c r="O14" s="1045"/>
      <c r="P14" s="1046"/>
      <c r="Q14" s="1048">
        <v>101</v>
      </c>
      <c r="R14" s="1040"/>
      <c r="S14" s="1040"/>
      <c r="T14" s="1040"/>
      <c r="U14" s="1040"/>
      <c r="V14" s="1040">
        <v>96</v>
      </c>
      <c r="W14" s="1040"/>
      <c r="X14" s="1040"/>
      <c r="Y14" s="1040"/>
      <c r="Z14" s="1040"/>
      <c r="AA14" s="1040">
        <v>5</v>
      </c>
      <c r="AB14" s="1040"/>
      <c r="AC14" s="1040"/>
      <c r="AD14" s="1040"/>
      <c r="AE14" s="1049"/>
      <c r="AF14" s="1096" t="s">
        <v>218</v>
      </c>
      <c r="AG14" s="1097"/>
      <c r="AH14" s="1097"/>
      <c r="AI14" s="1097"/>
      <c r="AJ14" s="1098"/>
      <c r="AK14" s="1099" t="s">
        <v>493</v>
      </c>
      <c r="AL14" s="1100"/>
      <c r="AM14" s="1100"/>
      <c r="AN14" s="1100"/>
      <c r="AO14" s="1100"/>
      <c r="AP14" s="1100" t="s">
        <v>493</v>
      </c>
      <c r="AQ14" s="1100"/>
      <c r="AR14" s="1100"/>
      <c r="AS14" s="1100"/>
      <c r="AT14" s="1100"/>
      <c r="AU14" s="1094"/>
      <c r="AV14" s="1094"/>
      <c r="AW14" s="1094"/>
      <c r="AX14" s="1094"/>
      <c r="AY14" s="1095"/>
      <c r="AZ14" s="241"/>
      <c r="BA14" s="241"/>
      <c r="BB14" s="241"/>
      <c r="BC14" s="241"/>
      <c r="BD14" s="241"/>
      <c r="BE14" s="242"/>
      <c r="BF14" s="242"/>
      <c r="BG14" s="242"/>
      <c r="BH14" s="242"/>
      <c r="BI14" s="242"/>
      <c r="BJ14" s="242"/>
      <c r="BK14" s="242"/>
      <c r="BL14" s="242"/>
      <c r="BM14" s="242"/>
      <c r="BN14" s="242"/>
      <c r="BO14" s="242"/>
      <c r="BP14" s="242"/>
      <c r="BQ14" s="251">
        <v>8</v>
      </c>
      <c r="BR14" s="252"/>
      <c r="BS14" s="1012" t="s">
        <v>581</v>
      </c>
      <c r="BT14" s="1013"/>
      <c r="BU14" s="1013"/>
      <c r="BV14" s="1013"/>
      <c r="BW14" s="1013"/>
      <c r="BX14" s="1013"/>
      <c r="BY14" s="1013"/>
      <c r="BZ14" s="1013"/>
      <c r="CA14" s="1013"/>
      <c r="CB14" s="1013"/>
      <c r="CC14" s="1013"/>
      <c r="CD14" s="1013"/>
      <c r="CE14" s="1013"/>
      <c r="CF14" s="1013"/>
      <c r="CG14" s="1014"/>
      <c r="CH14" s="987">
        <v>28</v>
      </c>
      <c r="CI14" s="988"/>
      <c r="CJ14" s="988"/>
      <c r="CK14" s="988"/>
      <c r="CL14" s="989"/>
      <c r="CM14" s="987">
        <v>1120</v>
      </c>
      <c r="CN14" s="988"/>
      <c r="CO14" s="988"/>
      <c r="CP14" s="988"/>
      <c r="CQ14" s="989"/>
      <c r="CR14" s="987">
        <v>509</v>
      </c>
      <c r="CS14" s="988"/>
      <c r="CT14" s="988"/>
      <c r="CU14" s="988"/>
      <c r="CV14" s="989"/>
      <c r="CW14" s="987" t="s">
        <v>572</v>
      </c>
      <c r="CX14" s="988"/>
      <c r="CY14" s="988"/>
      <c r="CZ14" s="988"/>
      <c r="DA14" s="989"/>
      <c r="DB14" s="987" t="s">
        <v>573</v>
      </c>
      <c r="DC14" s="988"/>
      <c r="DD14" s="988"/>
      <c r="DE14" s="988"/>
      <c r="DF14" s="989"/>
      <c r="DG14" s="987" t="s">
        <v>572</v>
      </c>
      <c r="DH14" s="988"/>
      <c r="DI14" s="988"/>
      <c r="DJ14" s="988"/>
      <c r="DK14" s="989"/>
      <c r="DL14" s="987" t="s">
        <v>572</v>
      </c>
      <c r="DM14" s="988"/>
      <c r="DN14" s="988"/>
      <c r="DO14" s="988"/>
      <c r="DP14" s="989"/>
      <c r="DQ14" s="987" t="s">
        <v>572</v>
      </c>
      <c r="DR14" s="988"/>
      <c r="DS14" s="988"/>
      <c r="DT14" s="988"/>
      <c r="DU14" s="989"/>
      <c r="DV14" s="990"/>
      <c r="DW14" s="991"/>
      <c r="DX14" s="991"/>
      <c r="DY14" s="991"/>
      <c r="DZ14" s="992"/>
      <c r="EA14" s="243"/>
    </row>
    <row r="15" spans="1:131" s="244" customFormat="1" ht="26.25" customHeight="1" x14ac:dyDescent="0.2">
      <c r="A15" s="250">
        <v>9</v>
      </c>
      <c r="B15" s="1044" t="s">
        <v>375</v>
      </c>
      <c r="C15" s="1045"/>
      <c r="D15" s="1045"/>
      <c r="E15" s="1045"/>
      <c r="F15" s="1045"/>
      <c r="G15" s="1045"/>
      <c r="H15" s="1045"/>
      <c r="I15" s="1045"/>
      <c r="J15" s="1045"/>
      <c r="K15" s="1045"/>
      <c r="L15" s="1045"/>
      <c r="M15" s="1045"/>
      <c r="N15" s="1045"/>
      <c r="O15" s="1045"/>
      <c r="P15" s="1046"/>
      <c r="Q15" s="1048">
        <v>143087</v>
      </c>
      <c r="R15" s="1040"/>
      <c r="S15" s="1040"/>
      <c r="T15" s="1040"/>
      <c r="U15" s="1040"/>
      <c r="V15" s="1040">
        <v>143087</v>
      </c>
      <c r="W15" s="1040"/>
      <c r="X15" s="1040"/>
      <c r="Y15" s="1040"/>
      <c r="Z15" s="1040"/>
      <c r="AA15" s="1040">
        <v>0</v>
      </c>
      <c r="AB15" s="1040"/>
      <c r="AC15" s="1040"/>
      <c r="AD15" s="1040"/>
      <c r="AE15" s="1049"/>
      <c r="AF15" s="1096" t="s">
        <v>218</v>
      </c>
      <c r="AG15" s="1097"/>
      <c r="AH15" s="1097"/>
      <c r="AI15" s="1097"/>
      <c r="AJ15" s="1098"/>
      <c r="AK15" s="1099">
        <v>93135</v>
      </c>
      <c r="AL15" s="1100"/>
      <c r="AM15" s="1100"/>
      <c r="AN15" s="1100"/>
      <c r="AO15" s="1100"/>
      <c r="AP15" s="1100" t="s">
        <v>493</v>
      </c>
      <c r="AQ15" s="1100"/>
      <c r="AR15" s="1100"/>
      <c r="AS15" s="1100"/>
      <c r="AT15" s="1100"/>
      <c r="AU15" s="1094"/>
      <c r="AV15" s="1094"/>
      <c r="AW15" s="1094"/>
      <c r="AX15" s="1094"/>
      <c r="AY15" s="1095"/>
      <c r="AZ15" s="241"/>
      <c r="BA15" s="241"/>
      <c r="BB15" s="241"/>
      <c r="BC15" s="241"/>
      <c r="BD15" s="241"/>
      <c r="BE15" s="242"/>
      <c r="BF15" s="242"/>
      <c r="BG15" s="242"/>
      <c r="BH15" s="242"/>
      <c r="BI15" s="242"/>
      <c r="BJ15" s="242"/>
      <c r="BK15" s="242"/>
      <c r="BL15" s="242"/>
      <c r="BM15" s="242"/>
      <c r="BN15" s="242"/>
      <c r="BO15" s="242"/>
      <c r="BP15" s="242"/>
      <c r="BQ15" s="251">
        <v>9</v>
      </c>
      <c r="BR15" s="252"/>
      <c r="BS15" s="1012" t="s">
        <v>582</v>
      </c>
      <c r="BT15" s="1013"/>
      <c r="BU15" s="1013"/>
      <c r="BV15" s="1013"/>
      <c r="BW15" s="1013"/>
      <c r="BX15" s="1013"/>
      <c r="BY15" s="1013"/>
      <c r="BZ15" s="1013"/>
      <c r="CA15" s="1013"/>
      <c r="CB15" s="1013"/>
      <c r="CC15" s="1013"/>
      <c r="CD15" s="1013"/>
      <c r="CE15" s="1013"/>
      <c r="CF15" s="1013"/>
      <c r="CG15" s="1014"/>
      <c r="CH15" s="987">
        <v>20</v>
      </c>
      <c r="CI15" s="988"/>
      <c r="CJ15" s="988"/>
      <c r="CK15" s="988"/>
      <c r="CL15" s="989"/>
      <c r="CM15" s="987">
        <v>359</v>
      </c>
      <c r="CN15" s="988"/>
      <c r="CO15" s="988"/>
      <c r="CP15" s="988"/>
      <c r="CQ15" s="989"/>
      <c r="CR15" s="987">
        <v>20</v>
      </c>
      <c r="CS15" s="988"/>
      <c r="CT15" s="988"/>
      <c r="CU15" s="988"/>
      <c r="CV15" s="989"/>
      <c r="CW15" s="987" t="s">
        <v>572</v>
      </c>
      <c r="CX15" s="988"/>
      <c r="CY15" s="988"/>
      <c r="CZ15" s="988"/>
      <c r="DA15" s="989"/>
      <c r="DB15" s="987" t="s">
        <v>573</v>
      </c>
      <c r="DC15" s="988"/>
      <c r="DD15" s="988"/>
      <c r="DE15" s="988"/>
      <c r="DF15" s="989"/>
      <c r="DG15" s="987" t="s">
        <v>572</v>
      </c>
      <c r="DH15" s="988"/>
      <c r="DI15" s="988"/>
      <c r="DJ15" s="988"/>
      <c r="DK15" s="989"/>
      <c r="DL15" s="987" t="s">
        <v>572</v>
      </c>
      <c r="DM15" s="988"/>
      <c r="DN15" s="988"/>
      <c r="DO15" s="988"/>
      <c r="DP15" s="989"/>
      <c r="DQ15" s="987" t="s">
        <v>573</v>
      </c>
      <c r="DR15" s="988"/>
      <c r="DS15" s="988"/>
      <c r="DT15" s="988"/>
      <c r="DU15" s="989"/>
      <c r="DV15" s="990"/>
      <c r="DW15" s="991"/>
      <c r="DX15" s="991"/>
      <c r="DY15" s="991"/>
      <c r="DZ15" s="992"/>
      <c r="EA15" s="243"/>
    </row>
    <row r="16" spans="1:131" s="244" customFormat="1" ht="26.25" customHeight="1" x14ac:dyDescent="0.2">
      <c r="A16" s="250">
        <v>10</v>
      </c>
      <c r="B16" s="1044" t="s">
        <v>376</v>
      </c>
      <c r="C16" s="1045"/>
      <c r="D16" s="1045"/>
      <c r="E16" s="1045"/>
      <c r="F16" s="1045"/>
      <c r="G16" s="1045"/>
      <c r="H16" s="1045"/>
      <c r="I16" s="1045"/>
      <c r="J16" s="1045"/>
      <c r="K16" s="1045"/>
      <c r="L16" s="1045"/>
      <c r="M16" s="1045"/>
      <c r="N16" s="1045"/>
      <c r="O16" s="1045"/>
      <c r="P16" s="1046"/>
      <c r="Q16" s="1048">
        <v>1427</v>
      </c>
      <c r="R16" s="1040"/>
      <c r="S16" s="1040"/>
      <c r="T16" s="1040"/>
      <c r="U16" s="1040"/>
      <c r="V16" s="1040">
        <v>1427</v>
      </c>
      <c r="W16" s="1040"/>
      <c r="X16" s="1040"/>
      <c r="Y16" s="1040"/>
      <c r="Z16" s="1040"/>
      <c r="AA16" s="1040">
        <v>0</v>
      </c>
      <c r="AB16" s="1040"/>
      <c r="AC16" s="1040"/>
      <c r="AD16" s="1040"/>
      <c r="AE16" s="1049"/>
      <c r="AF16" s="1096" t="s">
        <v>570</v>
      </c>
      <c r="AG16" s="1097"/>
      <c r="AH16" s="1097"/>
      <c r="AI16" s="1097"/>
      <c r="AJ16" s="1098"/>
      <c r="AK16" s="1099" t="s">
        <v>493</v>
      </c>
      <c r="AL16" s="1100"/>
      <c r="AM16" s="1100"/>
      <c r="AN16" s="1100"/>
      <c r="AO16" s="1100"/>
      <c r="AP16" s="1100">
        <v>7143</v>
      </c>
      <c r="AQ16" s="1100"/>
      <c r="AR16" s="1100"/>
      <c r="AS16" s="1100"/>
      <c r="AT16" s="1100"/>
      <c r="AU16" s="1094"/>
      <c r="AV16" s="1094"/>
      <c r="AW16" s="1094"/>
      <c r="AX16" s="1094"/>
      <c r="AY16" s="1095"/>
      <c r="AZ16" s="241"/>
      <c r="BA16" s="241"/>
      <c r="BB16" s="241"/>
      <c r="BC16" s="241"/>
      <c r="BD16" s="241"/>
      <c r="BE16" s="242"/>
      <c r="BF16" s="242"/>
      <c r="BG16" s="242"/>
      <c r="BH16" s="242"/>
      <c r="BI16" s="242"/>
      <c r="BJ16" s="242"/>
      <c r="BK16" s="242"/>
      <c r="BL16" s="242"/>
      <c r="BM16" s="242"/>
      <c r="BN16" s="242"/>
      <c r="BO16" s="242"/>
      <c r="BP16" s="242"/>
      <c r="BQ16" s="251">
        <v>10</v>
      </c>
      <c r="BR16" s="252"/>
      <c r="BS16" s="1012" t="s">
        <v>583</v>
      </c>
      <c r="BT16" s="1013"/>
      <c r="BU16" s="1013"/>
      <c r="BV16" s="1013"/>
      <c r="BW16" s="1013"/>
      <c r="BX16" s="1013"/>
      <c r="BY16" s="1013"/>
      <c r="BZ16" s="1013"/>
      <c r="CA16" s="1013"/>
      <c r="CB16" s="1013"/>
      <c r="CC16" s="1013"/>
      <c r="CD16" s="1013"/>
      <c r="CE16" s="1013"/>
      <c r="CF16" s="1013"/>
      <c r="CG16" s="1014"/>
      <c r="CH16" s="987">
        <v>2</v>
      </c>
      <c r="CI16" s="988"/>
      <c r="CJ16" s="988"/>
      <c r="CK16" s="988"/>
      <c r="CL16" s="989"/>
      <c r="CM16" s="987">
        <v>314</v>
      </c>
      <c r="CN16" s="988"/>
      <c r="CO16" s="988"/>
      <c r="CP16" s="988"/>
      <c r="CQ16" s="989"/>
      <c r="CR16" s="987">
        <v>100</v>
      </c>
      <c r="CS16" s="988"/>
      <c r="CT16" s="988"/>
      <c r="CU16" s="988"/>
      <c r="CV16" s="989"/>
      <c r="CW16" s="987">
        <v>2</v>
      </c>
      <c r="CX16" s="988"/>
      <c r="CY16" s="988"/>
      <c r="CZ16" s="988"/>
      <c r="DA16" s="989"/>
      <c r="DB16" s="987" t="s">
        <v>572</v>
      </c>
      <c r="DC16" s="988"/>
      <c r="DD16" s="988"/>
      <c r="DE16" s="988"/>
      <c r="DF16" s="989"/>
      <c r="DG16" s="987" t="s">
        <v>572</v>
      </c>
      <c r="DH16" s="988"/>
      <c r="DI16" s="988"/>
      <c r="DJ16" s="988"/>
      <c r="DK16" s="989"/>
      <c r="DL16" s="987" t="s">
        <v>572</v>
      </c>
      <c r="DM16" s="988"/>
      <c r="DN16" s="988"/>
      <c r="DO16" s="988"/>
      <c r="DP16" s="989"/>
      <c r="DQ16" s="987" t="s">
        <v>572</v>
      </c>
      <c r="DR16" s="988"/>
      <c r="DS16" s="988"/>
      <c r="DT16" s="988"/>
      <c r="DU16" s="989"/>
      <c r="DV16" s="990"/>
      <c r="DW16" s="991"/>
      <c r="DX16" s="991"/>
      <c r="DY16" s="991"/>
      <c r="DZ16" s="992"/>
      <c r="EA16" s="243"/>
    </row>
    <row r="17" spans="1:131" s="244" customFormat="1" ht="26.25" customHeight="1" x14ac:dyDescent="0.2">
      <c r="A17" s="250">
        <v>11</v>
      </c>
      <c r="B17" s="1044"/>
      <c r="C17" s="1045"/>
      <c r="D17" s="1045"/>
      <c r="E17" s="1045"/>
      <c r="F17" s="1045"/>
      <c r="G17" s="1045"/>
      <c r="H17" s="1045"/>
      <c r="I17" s="1045"/>
      <c r="J17" s="1045"/>
      <c r="K17" s="1045"/>
      <c r="L17" s="1045"/>
      <c r="M17" s="1045"/>
      <c r="N17" s="1045"/>
      <c r="O17" s="1045"/>
      <c r="P17" s="1046"/>
      <c r="Q17" s="1048"/>
      <c r="R17" s="1040"/>
      <c r="S17" s="1040"/>
      <c r="T17" s="1040"/>
      <c r="U17" s="1040"/>
      <c r="V17" s="1040"/>
      <c r="W17" s="1040"/>
      <c r="X17" s="1040"/>
      <c r="Y17" s="1040"/>
      <c r="Z17" s="1040"/>
      <c r="AA17" s="1040"/>
      <c r="AB17" s="1040"/>
      <c r="AC17" s="1040"/>
      <c r="AD17" s="1040"/>
      <c r="AE17" s="1049"/>
      <c r="AF17" s="1096"/>
      <c r="AG17" s="1097"/>
      <c r="AH17" s="1097"/>
      <c r="AI17" s="1097"/>
      <c r="AJ17" s="1098"/>
      <c r="AK17" s="1099"/>
      <c r="AL17" s="1100"/>
      <c r="AM17" s="1100"/>
      <c r="AN17" s="1100"/>
      <c r="AO17" s="1100"/>
      <c r="AP17" s="1100"/>
      <c r="AQ17" s="1100"/>
      <c r="AR17" s="1100"/>
      <c r="AS17" s="1100"/>
      <c r="AT17" s="1100"/>
      <c r="AU17" s="1094"/>
      <c r="AV17" s="1094"/>
      <c r="AW17" s="1094"/>
      <c r="AX17" s="1094"/>
      <c r="AY17" s="1095"/>
      <c r="AZ17" s="241"/>
      <c r="BA17" s="241"/>
      <c r="BB17" s="241"/>
      <c r="BC17" s="241"/>
      <c r="BD17" s="241"/>
      <c r="BE17" s="242"/>
      <c r="BF17" s="242"/>
      <c r="BG17" s="242"/>
      <c r="BH17" s="242"/>
      <c r="BI17" s="242"/>
      <c r="BJ17" s="242"/>
      <c r="BK17" s="242"/>
      <c r="BL17" s="242"/>
      <c r="BM17" s="242"/>
      <c r="BN17" s="242"/>
      <c r="BO17" s="242"/>
      <c r="BP17" s="242"/>
      <c r="BQ17" s="251">
        <v>11</v>
      </c>
      <c r="BR17" s="252"/>
      <c r="BS17" s="1012" t="s">
        <v>584</v>
      </c>
      <c r="BT17" s="1013"/>
      <c r="BU17" s="1013"/>
      <c r="BV17" s="1013"/>
      <c r="BW17" s="1013"/>
      <c r="BX17" s="1013"/>
      <c r="BY17" s="1013"/>
      <c r="BZ17" s="1013"/>
      <c r="CA17" s="1013"/>
      <c r="CB17" s="1013"/>
      <c r="CC17" s="1013"/>
      <c r="CD17" s="1013"/>
      <c r="CE17" s="1013"/>
      <c r="CF17" s="1013"/>
      <c r="CG17" s="1014"/>
      <c r="CH17" s="987">
        <v>343</v>
      </c>
      <c r="CI17" s="988"/>
      <c r="CJ17" s="988"/>
      <c r="CK17" s="988"/>
      <c r="CL17" s="989"/>
      <c r="CM17" s="987">
        <v>1697</v>
      </c>
      <c r="CN17" s="988"/>
      <c r="CO17" s="988"/>
      <c r="CP17" s="988"/>
      <c r="CQ17" s="989"/>
      <c r="CR17" s="987">
        <v>22</v>
      </c>
      <c r="CS17" s="988"/>
      <c r="CT17" s="988"/>
      <c r="CU17" s="988"/>
      <c r="CV17" s="989"/>
      <c r="CW17" s="987">
        <v>0</v>
      </c>
      <c r="CX17" s="988"/>
      <c r="CY17" s="988"/>
      <c r="CZ17" s="988"/>
      <c r="DA17" s="989"/>
      <c r="DB17" s="987">
        <v>240</v>
      </c>
      <c r="DC17" s="988"/>
      <c r="DD17" s="988"/>
      <c r="DE17" s="988"/>
      <c r="DF17" s="989"/>
      <c r="DG17" s="987" t="s">
        <v>572</v>
      </c>
      <c r="DH17" s="988"/>
      <c r="DI17" s="988"/>
      <c r="DJ17" s="988"/>
      <c r="DK17" s="989"/>
      <c r="DL17" s="987" t="s">
        <v>572</v>
      </c>
      <c r="DM17" s="988"/>
      <c r="DN17" s="988"/>
      <c r="DO17" s="988"/>
      <c r="DP17" s="989"/>
      <c r="DQ17" s="987" t="s">
        <v>572</v>
      </c>
      <c r="DR17" s="988"/>
      <c r="DS17" s="988"/>
      <c r="DT17" s="988"/>
      <c r="DU17" s="989"/>
      <c r="DV17" s="990"/>
      <c r="DW17" s="991"/>
      <c r="DX17" s="991"/>
      <c r="DY17" s="991"/>
      <c r="DZ17" s="992"/>
      <c r="EA17" s="243"/>
    </row>
    <row r="18" spans="1:131" s="244" customFormat="1" ht="26.25" customHeight="1" x14ac:dyDescent="0.2">
      <c r="A18" s="250">
        <v>12</v>
      </c>
      <c r="B18" s="1044"/>
      <c r="C18" s="1045"/>
      <c r="D18" s="1045"/>
      <c r="E18" s="1045"/>
      <c r="F18" s="1045"/>
      <c r="G18" s="1045"/>
      <c r="H18" s="1045"/>
      <c r="I18" s="1045"/>
      <c r="J18" s="1045"/>
      <c r="K18" s="1045"/>
      <c r="L18" s="1045"/>
      <c r="M18" s="1045"/>
      <c r="N18" s="1045"/>
      <c r="O18" s="1045"/>
      <c r="P18" s="1046"/>
      <c r="Q18" s="1048"/>
      <c r="R18" s="1040"/>
      <c r="S18" s="1040"/>
      <c r="T18" s="1040"/>
      <c r="U18" s="1040"/>
      <c r="V18" s="1040"/>
      <c r="W18" s="1040"/>
      <c r="X18" s="1040"/>
      <c r="Y18" s="1040"/>
      <c r="Z18" s="1040"/>
      <c r="AA18" s="1040"/>
      <c r="AB18" s="1040"/>
      <c r="AC18" s="1040"/>
      <c r="AD18" s="1040"/>
      <c r="AE18" s="1049"/>
      <c r="AF18" s="1096"/>
      <c r="AG18" s="1097"/>
      <c r="AH18" s="1097"/>
      <c r="AI18" s="1097"/>
      <c r="AJ18" s="1098"/>
      <c r="AK18" s="1099"/>
      <c r="AL18" s="1100"/>
      <c r="AM18" s="1100"/>
      <c r="AN18" s="1100"/>
      <c r="AO18" s="1100"/>
      <c r="AP18" s="1100"/>
      <c r="AQ18" s="1100"/>
      <c r="AR18" s="1100"/>
      <c r="AS18" s="1100"/>
      <c r="AT18" s="1100"/>
      <c r="AU18" s="1094"/>
      <c r="AV18" s="1094"/>
      <c r="AW18" s="1094"/>
      <c r="AX18" s="1094"/>
      <c r="AY18" s="1095"/>
      <c r="AZ18" s="241"/>
      <c r="BA18" s="241"/>
      <c r="BB18" s="241"/>
      <c r="BC18" s="241"/>
      <c r="BD18" s="241"/>
      <c r="BE18" s="242"/>
      <c r="BF18" s="242"/>
      <c r="BG18" s="242"/>
      <c r="BH18" s="242"/>
      <c r="BI18" s="242"/>
      <c r="BJ18" s="242"/>
      <c r="BK18" s="242"/>
      <c r="BL18" s="242"/>
      <c r="BM18" s="242"/>
      <c r="BN18" s="242"/>
      <c r="BO18" s="242"/>
      <c r="BP18" s="242"/>
      <c r="BQ18" s="251">
        <v>12</v>
      </c>
      <c r="BR18" s="252"/>
      <c r="BS18" s="1012" t="s">
        <v>585</v>
      </c>
      <c r="BT18" s="1013"/>
      <c r="BU18" s="1013"/>
      <c r="BV18" s="1013"/>
      <c r="BW18" s="1013"/>
      <c r="BX18" s="1013"/>
      <c r="BY18" s="1013"/>
      <c r="BZ18" s="1013"/>
      <c r="CA18" s="1013"/>
      <c r="CB18" s="1013"/>
      <c r="CC18" s="1013"/>
      <c r="CD18" s="1013"/>
      <c r="CE18" s="1013"/>
      <c r="CF18" s="1013"/>
      <c r="CG18" s="1014"/>
      <c r="CH18" s="987">
        <v>5</v>
      </c>
      <c r="CI18" s="988"/>
      <c r="CJ18" s="988"/>
      <c r="CK18" s="988"/>
      <c r="CL18" s="989"/>
      <c r="CM18" s="987">
        <v>51</v>
      </c>
      <c r="CN18" s="988"/>
      <c r="CO18" s="988"/>
      <c r="CP18" s="988"/>
      <c r="CQ18" s="989"/>
      <c r="CR18" s="987">
        <v>5</v>
      </c>
      <c r="CS18" s="988"/>
      <c r="CT18" s="988"/>
      <c r="CU18" s="988"/>
      <c r="CV18" s="989"/>
      <c r="CW18" s="987" t="s">
        <v>572</v>
      </c>
      <c r="CX18" s="988"/>
      <c r="CY18" s="988"/>
      <c r="CZ18" s="988"/>
      <c r="DA18" s="989"/>
      <c r="DB18" s="987" t="s">
        <v>572</v>
      </c>
      <c r="DC18" s="988"/>
      <c r="DD18" s="988"/>
      <c r="DE18" s="988"/>
      <c r="DF18" s="989"/>
      <c r="DG18" s="987" t="s">
        <v>572</v>
      </c>
      <c r="DH18" s="988"/>
      <c r="DI18" s="988"/>
      <c r="DJ18" s="988"/>
      <c r="DK18" s="989"/>
      <c r="DL18" s="987" t="s">
        <v>572</v>
      </c>
      <c r="DM18" s="988"/>
      <c r="DN18" s="988"/>
      <c r="DO18" s="988"/>
      <c r="DP18" s="989"/>
      <c r="DQ18" s="987" t="s">
        <v>572</v>
      </c>
      <c r="DR18" s="988"/>
      <c r="DS18" s="988"/>
      <c r="DT18" s="988"/>
      <c r="DU18" s="989"/>
      <c r="DV18" s="990"/>
      <c r="DW18" s="991"/>
      <c r="DX18" s="991"/>
      <c r="DY18" s="991"/>
      <c r="DZ18" s="992"/>
      <c r="EA18" s="243"/>
    </row>
    <row r="19" spans="1:131" s="244" customFormat="1" ht="26.25" customHeight="1" x14ac:dyDescent="0.2">
      <c r="A19" s="250">
        <v>13</v>
      </c>
      <c r="B19" s="1044"/>
      <c r="C19" s="1045"/>
      <c r="D19" s="1045"/>
      <c r="E19" s="1045"/>
      <c r="F19" s="1045"/>
      <c r="G19" s="1045"/>
      <c r="H19" s="1045"/>
      <c r="I19" s="1045"/>
      <c r="J19" s="1045"/>
      <c r="K19" s="1045"/>
      <c r="L19" s="1045"/>
      <c r="M19" s="1045"/>
      <c r="N19" s="1045"/>
      <c r="O19" s="1045"/>
      <c r="P19" s="1046"/>
      <c r="Q19" s="1048"/>
      <c r="R19" s="1040"/>
      <c r="S19" s="1040"/>
      <c r="T19" s="1040"/>
      <c r="U19" s="1040"/>
      <c r="V19" s="1040"/>
      <c r="W19" s="1040"/>
      <c r="X19" s="1040"/>
      <c r="Y19" s="1040"/>
      <c r="Z19" s="1040"/>
      <c r="AA19" s="1040"/>
      <c r="AB19" s="1040"/>
      <c r="AC19" s="1040"/>
      <c r="AD19" s="1040"/>
      <c r="AE19" s="1049"/>
      <c r="AF19" s="1096"/>
      <c r="AG19" s="1097"/>
      <c r="AH19" s="1097"/>
      <c r="AI19" s="1097"/>
      <c r="AJ19" s="1098"/>
      <c r="AK19" s="1099"/>
      <c r="AL19" s="1100"/>
      <c r="AM19" s="1100"/>
      <c r="AN19" s="1100"/>
      <c r="AO19" s="1100"/>
      <c r="AP19" s="1100"/>
      <c r="AQ19" s="1100"/>
      <c r="AR19" s="1100"/>
      <c r="AS19" s="1100"/>
      <c r="AT19" s="1100"/>
      <c r="AU19" s="1094"/>
      <c r="AV19" s="1094"/>
      <c r="AW19" s="1094"/>
      <c r="AX19" s="1094"/>
      <c r="AY19" s="1095"/>
      <c r="AZ19" s="241"/>
      <c r="BA19" s="241"/>
      <c r="BB19" s="241"/>
      <c r="BC19" s="241"/>
      <c r="BD19" s="241"/>
      <c r="BE19" s="242"/>
      <c r="BF19" s="242"/>
      <c r="BG19" s="242"/>
      <c r="BH19" s="242"/>
      <c r="BI19" s="242"/>
      <c r="BJ19" s="242"/>
      <c r="BK19" s="242"/>
      <c r="BL19" s="242"/>
      <c r="BM19" s="242"/>
      <c r="BN19" s="242"/>
      <c r="BO19" s="242"/>
      <c r="BP19" s="242"/>
      <c r="BQ19" s="251">
        <v>13</v>
      </c>
      <c r="BR19" s="252"/>
      <c r="BS19" s="1012" t="s">
        <v>586</v>
      </c>
      <c r="BT19" s="1013"/>
      <c r="BU19" s="1013"/>
      <c r="BV19" s="1013"/>
      <c r="BW19" s="1013"/>
      <c r="BX19" s="1013"/>
      <c r="BY19" s="1013"/>
      <c r="BZ19" s="1013"/>
      <c r="CA19" s="1013"/>
      <c r="CB19" s="1013"/>
      <c r="CC19" s="1013"/>
      <c r="CD19" s="1013"/>
      <c r="CE19" s="1013"/>
      <c r="CF19" s="1013"/>
      <c r="CG19" s="1014"/>
      <c r="CH19" s="987">
        <v>227</v>
      </c>
      <c r="CI19" s="988"/>
      <c r="CJ19" s="988"/>
      <c r="CK19" s="988"/>
      <c r="CL19" s="989"/>
      <c r="CM19" s="987">
        <v>10976</v>
      </c>
      <c r="CN19" s="988"/>
      <c r="CO19" s="988"/>
      <c r="CP19" s="988"/>
      <c r="CQ19" s="989"/>
      <c r="CR19" s="987">
        <v>256</v>
      </c>
      <c r="CS19" s="988"/>
      <c r="CT19" s="988"/>
      <c r="CU19" s="988"/>
      <c r="CV19" s="989"/>
      <c r="CW19" s="987">
        <v>24</v>
      </c>
      <c r="CX19" s="988"/>
      <c r="CY19" s="988"/>
      <c r="CZ19" s="988"/>
      <c r="DA19" s="989"/>
      <c r="DB19" s="987" t="s">
        <v>572</v>
      </c>
      <c r="DC19" s="988"/>
      <c r="DD19" s="988"/>
      <c r="DE19" s="988"/>
      <c r="DF19" s="989"/>
      <c r="DG19" s="987" t="s">
        <v>572</v>
      </c>
      <c r="DH19" s="988"/>
      <c r="DI19" s="988"/>
      <c r="DJ19" s="988"/>
      <c r="DK19" s="989"/>
      <c r="DL19" s="987" t="s">
        <v>572</v>
      </c>
      <c r="DM19" s="988"/>
      <c r="DN19" s="988"/>
      <c r="DO19" s="988"/>
      <c r="DP19" s="989"/>
      <c r="DQ19" s="987" t="s">
        <v>572</v>
      </c>
      <c r="DR19" s="988"/>
      <c r="DS19" s="988"/>
      <c r="DT19" s="988"/>
      <c r="DU19" s="989"/>
      <c r="DV19" s="990"/>
      <c r="DW19" s="991"/>
      <c r="DX19" s="991"/>
      <c r="DY19" s="991"/>
      <c r="DZ19" s="992"/>
      <c r="EA19" s="243"/>
    </row>
    <row r="20" spans="1:131" s="244" customFormat="1" ht="26.25" customHeight="1" x14ac:dyDescent="0.2">
      <c r="A20" s="250">
        <v>14</v>
      </c>
      <c r="B20" s="1044"/>
      <c r="C20" s="1045"/>
      <c r="D20" s="1045"/>
      <c r="E20" s="1045"/>
      <c r="F20" s="1045"/>
      <c r="G20" s="1045"/>
      <c r="H20" s="1045"/>
      <c r="I20" s="1045"/>
      <c r="J20" s="1045"/>
      <c r="K20" s="1045"/>
      <c r="L20" s="1045"/>
      <c r="M20" s="1045"/>
      <c r="N20" s="1045"/>
      <c r="O20" s="1045"/>
      <c r="P20" s="1046"/>
      <c r="Q20" s="1048"/>
      <c r="R20" s="1040"/>
      <c r="S20" s="1040"/>
      <c r="T20" s="1040"/>
      <c r="U20" s="1040"/>
      <c r="V20" s="1040"/>
      <c r="W20" s="1040"/>
      <c r="X20" s="1040"/>
      <c r="Y20" s="1040"/>
      <c r="Z20" s="1040"/>
      <c r="AA20" s="1040"/>
      <c r="AB20" s="1040"/>
      <c r="AC20" s="1040"/>
      <c r="AD20" s="1040"/>
      <c r="AE20" s="1049"/>
      <c r="AF20" s="1096"/>
      <c r="AG20" s="1097"/>
      <c r="AH20" s="1097"/>
      <c r="AI20" s="1097"/>
      <c r="AJ20" s="1098"/>
      <c r="AK20" s="1099"/>
      <c r="AL20" s="1100"/>
      <c r="AM20" s="1100"/>
      <c r="AN20" s="1100"/>
      <c r="AO20" s="1100"/>
      <c r="AP20" s="1100"/>
      <c r="AQ20" s="1100"/>
      <c r="AR20" s="1100"/>
      <c r="AS20" s="1100"/>
      <c r="AT20" s="1100"/>
      <c r="AU20" s="1094"/>
      <c r="AV20" s="1094"/>
      <c r="AW20" s="1094"/>
      <c r="AX20" s="1094"/>
      <c r="AY20" s="1095"/>
      <c r="AZ20" s="241"/>
      <c r="BA20" s="241"/>
      <c r="BB20" s="241"/>
      <c r="BC20" s="241"/>
      <c r="BD20" s="241"/>
      <c r="BE20" s="242"/>
      <c r="BF20" s="242"/>
      <c r="BG20" s="242"/>
      <c r="BH20" s="242"/>
      <c r="BI20" s="242"/>
      <c r="BJ20" s="242"/>
      <c r="BK20" s="242"/>
      <c r="BL20" s="242"/>
      <c r="BM20" s="242"/>
      <c r="BN20" s="242"/>
      <c r="BO20" s="242"/>
      <c r="BP20" s="242"/>
      <c r="BQ20" s="251">
        <v>14</v>
      </c>
      <c r="BR20" s="252"/>
      <c r="BS20" s="1012" t="s">
        <v>587</v>
      </c>
      <c r="BT20" s="1013"/>
      <c r="BU20" s="1013"/>
      <c r="BV20" s="1013"/>
      <c r="BW20" s="1013"/>
      <c r="BX20" s="1013"/>
      <c r="BY20" s="1013"/>
      <c r="BZ20" s="1013"/>
      <c r="CA20" s="1013"/>
      <c r="CB20" s="1013"/>
      <c r="CC20" s="1013"/>
      <c r="CD20" s="1013"/>
      <c r="CE20" s="1013"/>
      <c r="CF20" s="1013"/>
      <c r="CG20" s="1014"/>
      <c r="CH20" s="987">
        <v>-4</v>
      </c>
      <c r="CI20" s="988"/>
      <c r="CJ20" s="988"/>
      <c r="CK20" s="988"/>
      <c r="CL20" s="989"/>
      <c r="CM20" s="987">
        <v>739</v>
      </c>
      <c r="CN20" s="988"/>
      <c r="CO20" s="988"/>
      <c r="CP20" s="988"/>
      <c r="CQ20" s="989"/>
      <c r="CR20" s="987">
        <v>450</v>
      </c>
      <c r="CS20" s="988"/>
      <c r="CT20" s="988"/>
      <c r="CU20" s="988"/>
      <c r="CV20" s="989"/>
      <c r="CW20" s="987">
        <v>10</v>
      </c>
      <c r="CX20" s="988"/>
      <c r="CY20" s="988"/>
      <c r="CZ20" s="988"/>
      <c r="DA20" s="989"/>
      <c r="DB20" s="987" t="s">
        <v>572</v>
      </c>
      <c r="DC20" s="988"/>
      <c r="DD20" s="988"/>
      <c r="DE20" s="988"/>
      <c r="DF20" s="989"/>
      <c r="DG20" s="987" t="s">
        <v>572</v>
      </c>
      <c r="DH20" s="988"/>
      <c r="DI20" s="988"/>
      <c r="DJ20" s="988"/>
      <c r="DK20" s="989"/>
      <c r="DL20" s="987" t="s">
        <v>572</v>
      </c>
      <c r="DM20" s="988"/>
      <c r="DN20" s="988"/>
      <c r="DO20" s="988"/>
      <c r="DP20" s="989"/>
      <c r="DQ20" s="987" t="s">
        <v>572</v>
      </c>
      <c r="DR20" s="988"/>
      <c r="DS20" s="988"/>
      <c r="DT20" s="988"/>
      <c r="DU20" s="989"/>
      <c r="DV20" s="990"/>
      <c r="DW20" s="991"/>
      <c r="DX20" s="991"/>
      <c r="DY20" s="991"/>
      <c r="DZ20" s="992"/>
      <c r="EA20" s="243"/>
    </row>
    <row r="21" spans="1:131" s="244" customFormat="1" ht="26.25" customHeight="1" thickBot="1" x14ac:dyDescent="0.25">
      <c r="A21" s="250">
        <v>15</v>
      </c>
      <c r="B21" s="1044"/>
      <c r="C21" s="1045"/>
      <c r="D21" s="1045"/>
      <c r="E21" s="1045"/>
      <c r="F21" s="1045"/>
      <c r="G21" s="1045"/>
      <c r="H21" s="1045"/>
      <c r="I21" s="1045"/>
      <c r="J21" s="1045"/>
      <c r="K21" s="1045"/>
      <c r="L21" s="1045"/>
      <c r="M21" s="1045"/>
      <c r="N21" s="1045"/>
      <c r="O21" s="1045"/>
      <c r="P21" s="1046"/>
      <c r="Q21" s="1048"/>
      <c r="R21" s="1040"/>
      <c r="S21" s="1040"/>
      <c r="T21" s="1040"/>
      <c r="U21" s="1040"/>
      <c r="V21" s="1040"/>
      <c r="W21" s="1040"/>
      <c r="X21" s="1040"/>
      <c r="Y21" s="1040"/>
      <c r="Z21" s="1040"/>
      <c r="AA21" s="1040"/>
      <c r="AB21" s="1040"/>
      <c r="AC21" s="1040"/>
      <c r="AD21" s="1040"/>
      <c r="AE21" s="1049"/>
      <c r="AF21" s="1096"/>
      <c r="AG21" s="1097"/>
      <c r="AH21" s="1097"/>
      <c r="AI21" s="1097"/>
      <c r="AJ21" s="1098"/>
      <c r="AK21" s="1099"/>
      <c r="AL21" s="1100"/>
      <c r="AM21" s="1100"/>
      <c r="AN21" s="1100"/>
      <c r="AO21" s="1100"/>
      <c r="AP21" s="1100"/>
      <c r="AQ21" s="1100"/>
      <c r="AR21" s="1100"/>
      <c r="AS21" s="1100"/>
      <c r="AT21" s="1100"/>
      <c r="AU21" s="1094"/>
      <c r="AV21" s="1094"/>
      <c r="AW21" s="1094"/>
      <c r="AX21" s="1094"/>
      <c r="AY21" s="1095"/>
      <c r="AZ21" s="241"/>
      <c r="BA21" s="241"/>
      <c r="BB21" s="241"/>
      <c r="BC21" s="241"/>
      <c r="BD21" s="241"/>
      <c r="BE21" s="242"/>
      <c r="BF21" s="242"/>
      <c r="BG21" s="242"/>
      <c r="BH21" s="242"/>
      <c r="BI21" s="242"/>
      <c r="BJ21" s="242"/>
      <c r="BK21" s="242"/>
      <c r="BL21" s="242"/>
      <c r="BM21" s="242"/>
      <c r="BN21" s="242"/>
      <c r="BO21" s="242"/>
      <c r="BP21" s="242"/>
      <c r="BQ21" s="251">
        <v>15</v>
      </c>
      <c r="BR21" s="252"/>
      <c r="BS21" s="1012" t="s">
        <v>588</v>
      </c>
      <c r="BT21" s="1013"/>
      <c r="BU21" s="1013"/>
      <c r="BV21" s="1013"/>
      <c r="BW21" s="1013"/>
      <c r="BX21" s="1013"/>
      <c r="BY21" s="1013"/>
      <c r="BZ21" s="1013"/>
      <c r="CA21" s="1013"/>
      <c r="CB21" s="1013"/>
      <c r="CC21" s="1013"/>
      <c r="CD21" s="1013"/>
      <c r="CE21" s="1013"/>
      <c r="CF21" s="1013"/>
      <c r="CG21" s="1014"/>
      <c r="CH21" s="987">
        <v>0</v>
      </c>
      <c r="CI21" s="988"/>
      <c r="CJ21" s="988"/>
      <c r="CK21" s="988"/>
      <c r="CL21" s="989"/>
      <c r="CM21" s="987">
        <v>509</v>
      </c>
      <c r="CN21" s="988"/>
      <c r="CO21" s="988"/>
      <c r="CP21" s="988"/>
      <c r="CQ21" s="989"/>
      <c r="CR21" s="987">
        <v>200</v>
      </c>
      <c r="CS21" s="988"/>
      <c r="CT21" s="988"/>
      <c r="CU21" s="988"/>
      <c r="CV21" s="989"/>
      <c r="CW21" s="987" t="s">
        <v>572</v>
      </c>
      <c r="CX21" s="988"/>
      <c r="CY21" s="988"/>
      <c r="CZ21" s="988"/>
      <c r="DA21" s="989"/>
      <c r="DB21" s="987" t="s">
        <v>572</v>
      </c>
      <c r="DC21" s="988"/>
      <c r="DD21" s="988"/>
      <c r="DE21" s="988"/>
      <c r="DF21" s="989"/>
      <c r="DG21" s="987" t="s">
        <v>572</v>
      </c>
      <c r="DH21" s="988"/>
      <c r="DI21" s="988"/>
      <c r="DJ21" s="988"/>
      <c r="DK21" s="989"/>
      <c r="DL21" s="987" t="s">
        <v>572</v>
      </c>
      <c r="DM21" s="988"/>
      <c r="DN21" s="988"/>
      <c r="DO21" s="988"/>
      <c r="DP21" s="989"/>
      <c r="DQ21" s="987" t="s">
        <v>572</v>
      </c>
      <c r="DR21" s="988"/>
      <c r="DS21" s="988"/>
      <c r="DT21" s="988"/>
      <c r="DU21" s="989"/>
      <c r="DV21" s="990"/>
      <c r="DW21" s="991"/>
      <c r="DX21" s="991"/>
      <c r="DY21" s="991"/>
      <c r="DZ21" s="992"/>
      <c r="EA21" s="243"/>
    </row>
    <row r="22" spans="1:131" s="244" customFormat="1" ht="26.25" customHeight="1" x14ac:dyDescent="0.2">
      <c r="A22" s="250">
        <v>16</v>
      </c>
      <c r="B22" s="1085"/>
      <c r="C22" s="1086"/>
      <c r="D22" s="1086"/>
      <c r="E22" s="1086"/>
      <c r="F22" s="1086"/>
      <c r="G22" s="1086"/>
      <c r="H22" s="1086"/>
      <c r="I22" s="1086"/>
      <c r="J22" s="1086"/>
      <c r="K22" s="1086"/>
      <c r="L22" s="1086"/>
      <c r="M22" s="1086"/>
      <c r="N22" s="1086"/>
      <c r="O22" s="1086"/>
      <c r="P22" s="1087"/>
      <c r="Q22" s="1088"/>
      <c r="R22" s="1089"/>
      <c r="S22" s="1089"/>
      <c r="T22" s="1089"/>
      <c r="U22" s="1089"/>
      <c r="V22" s="1089"/>
      <c r="W22" s="1089"/>
      <c r="X22" s="1089"/>
      <c r="Y22" s="1089"/>
      <c r="Z22" s="1089"/>
      <c r="AA22" s="1089"/>
      <c r="AB22" s="1089"/>
      <c r="AC22" s="1089"/>
      <c r="AD22" s="1089"/>
      <c r="AE22" s="1090"/>
      <c r="AF22" s="1091"/>
      <c r="AG22" s="1092"/>
      <c r="AH22" s="1092"/>
      <c r="AI22" s="1092"/>
      <c r="AJ22" s="1093"/>
      <c r="AK22" s="1081"/>
      <c r="AL22" s="1082"/>
      <c r="AM22" s="1082"/>
      <c r="AN22" s="1082"/>
      <c r="AO22" s="1082"/>
      <c r="AP22" s="1082"/>
      <c r="AQ22" s="1082"/>
      <c r="AR22" s="1082"/>
      <c r="AS22" s="1082"/>
      <c r="AT22" s="1082"/>
      <c r="AU22" s="1083"/>
      <c r="AV22" s="1083"/>
      <c r="AW22" s="1083"/>
      <c r="AX22" s="1083"/>
      <c r="AY22" s="1084"/>
      <c r="AZ22" s="1027" t="s">
        <v>377</v>
      </c>
      <c r="BA22" s="1027"/>
      <c r="BB22" s="1027"/>
      <c r="BC22" s="1027"/>
      <c r="BD22" s="1028"/>
      <c r="BE22" s="242"/>
      <c r="BF22" s="242"/>
      <c r="BG22" s="242"/>
      <c r="BH22" s="242"/>
      <c r="BI22" s="242"/>
      <c r="BJ22" s="242"/>
      <c r="BK22" s="242"/>
      <c r="BL22" s="242"/>
      <c r="BM22" s="242"/>
      <c r="BN22" s="242"/>
      <c r="BO22" s="242"/>
      <c r="BP22" s="242"/>
      <c r="BQ22" s="251">
        <v>16</v>
      </c>
      <c r="BR22" s="252"/>
      <c r="BS22" s="1012" t="s">
        <v>589</v>
      </c>
      <c r="BT22" s="1013"/>
      <c r="BU22" s="1013"/>
      <c r="BV22" s="1013"/>
      <c r="BW22" s="1013"/>
      <c r="BX22" s="1013"/>
      <c r="BY22" s="1013"/>
      <c r="BZ22" s="1013"/>
      <c r="CA22" s="1013"/>
      <c r="CB22" s="1013"/>
      <c r="CC22" s="1013"/>
      <c r="CD22" s="1013"/>
      <c r="CE22" s="1013"/>
      <c r="CF22" s="1013"/>
      <c r="CG22" s="1014"/>
      <c r="CH22" s="987">
        <v>2</v>
      </c>
      <c r="CI22" s="988"/>
      <c r="CJ22" s="988"/>
      <c r="CK22" s="988"/>
      <c r="CL22" s="989"/>
      <c r="CM22" s="987">
        <v>304</v>
      </c>
      <c r="CN22" s="988"/>
      <c r="CO22" s="988"/>
      <c r="CP22" s="988"/>
      <c r="CQ22" s="989"/>
      <c r="CR22" s="987">
        <v>90</v>
      </c>
      <c r="CS22" s="988"/>
      <c r="CT22" s="988"/>
      <c r="CU22" s="988"/>
      <c r="CV22" s="989"/>
      <c r="CW22" s="987" t="s">
        <v>572</v>
      </c>
      <c r="CX22" s="988"/>
      <c r="CY22" s="988"/>
      <c r="CZ22" s="988"/>
      <c r="DA22" s="989"/>
      <c r="DB22" s="987" t="s">
        <v>572</v>
      </c>
      <c r="DC22" s="988"/>
      <c r="DD22" s="988"/>
      <c r="DE22" s="988"/>
      <c r="DF22" s="989"/>
      <c r="DG22" s="987" t="s">
        <v>572</v>
      </c>
      <c r="DH22" s="988"/>
      <c r="DI22" s="988"/>
      <c r="DJ22" s="988"/>
      <c r="DK22" s="989"/>
      <c r="DL22" s="987" t="s">
        <v>572</v>
      </c>
      <c r="DM22" s="988"/>
      <c r="DN22" s="988"/>
      <c r="DO22" s="988"/>
      <c r="DP22" s="989"/>
      <c r="DQ22" s="987" t="s">
        <v>572</v>
      </c>
      <c r="DR22" s="988"/>
      <c r="DS22" s="988"/>
      <c r="DT22" s="988"/>
      <c r="DU22" s="989"/>
      <c r="DV22" s="990"/>
      <c r="DW22" s="991"/>
      <c r="DX22" s="991"/>
      <c r="DY22" s="991"/>
      <c r="DZ22" s="992"/>
      <c r="EA22" s="243"/>
    </row>
    <row r="23" spans="1:131" s="244" customFormat="1" ht="26.25" customHeight="1" thickBot="1" x14ac:dyDescent="0.25">
      <c r="A23" s="253" t="s">
        <v>378</v>
      </c>
      <c r="B23" s="942" t="s">
        <v>379</v>
      </c>
      <c r="C23" s="943"/>
      <c r="D23" s="943"/>
      <c r="E23" s="943"/>
      <c r="F23" s="943"/>
      <c r="G23" s="943"/>
      <c r="H23" s="943"/>
      <c r="I23" s="943"/>
      <c r="J23" s="943"/>
      <c r="K23" s="943"/>
      <c r="L23" s="943"/>
      <c r="M23" s="943"/>
      <c r="N23" s="943"/>
      <c r="O23" s="943"/>
      <c r="P23" s="944"/>
      <c r="Q23" s="1072">
        <v>682300</v>
      </c>
      <c r="R23" s="1073"/>
      <c r="S23" s="1073"/>
      <c r="T23" s="1073"/>
      <c r="U23" s="1073"/>
      <c r="V23" s="1073">
        <v>664255</v>
      </c>
      <c r="W23" s="1073"/>
      <c r="X23" s="1073"/>
      <c r="Y23" s="1073"/>
      <c r="Z23" s="1073"/>
      <c r="AA23" s="1073">
        <v>18045</v>
      </c>
      <c r="AB23" s="1073"/>
      <c r="AC23" s="1073"/>
      <c r="AD23" s="1073"/>
      <c r="AE23" s="1074"/>
      <c r="AF23" s="1075">
        <v>9033</v>
      </c>
      <c r="AG23" s="1073"/>
      <c r="AH23" s="1073"/>
      <c r="AI23" s="1073"/>
      <c r="AJ23" s="1076"/>
      <c r="AK23" s="1077"/>
      <c r="AL23" s="1078"/>
      <c r="AM23" s="1078"/>
      <c r="AN23" s="1078"/>
      <c r="AO23" s="1078"/>
      <c r="AP23" s="1073">
        <v>1232487</v>
      </c>
      <c r="AQ23" s="1073"/>
      <c r="AR23" s="1073"/>
      <c r="AS23" s="1073"/>
      <c r="AT23" s="1073"/>
      <c r="AU23" s="1079"/>
      <c r="AV23" s="1079"/>
      <c r="AW23" s="1079"/>
      <c r="AX23" s="1079"/>
      <c r="AY23" s="1080"/>
      <c r="AZ23" s="1069" t="s">
        <v>118</v>
      </c>
      <c r="BA23" s="1070"/>
      <c r="BB23" s="1070"/>
      <c r="BC23" s="1070"/>
      <c r="BD23" s="1071"/>
      <c r="BE23" s="242"/>
      <c r="BF23" s="242"/>
      <c r="BG23" s="242"/>
      <c r="BH23" s="242"/>
      <c r="BI23" s="242"/>
      <c r="BJ23" s="242"/>
      <c r="BK23" s="242"/>
      <c r="BL23" s="242"/>
      <c r="BM23" s="242"/>
      <c r="BN23" s="242"/>
      <c r="BO23" s="242"/>
      <c r="BP23" s="242"/>
      <c r="BQ23" s="251">
        <v>17</v>
      </c>
      <c r="BR23" s="252"/>
      <c r="BS23" s="1012" t="s">
        <v>590</v>
      </c>
      <c r="BT23" s="1013"/>
      <c r="BU23" s="1013"/>
      <c r="BV23" s="1013"/>
      <c r="BW23" s="1013"/>
      <c r="BX23" s="1013"/>
      <c r="BY23" s="1013"/>
      <c r="BZ23" s="1013"/>
      <c r="CA23" s="1013"/>
      <c r="CB23" s="1013"/>
      <c r="CC23" s="1013"/>
      <c r="CD23" s="1013"/>
      <c r="CE23" s="1013"/>
      <c r="CF23" s="1013"/>
      <c r="CG23" s="1014"/>
      <c r="CH23" s="987">
        <v>74</v>
      </c>
      <c r="CI23" s="988"/>
      <c r="CJ23" s="988"/>
      <c r="CK23" s="988"/>
      <c r="CL23" s="989"/>
      <c r="CM23" s="987">
        <v>1776</v>
      </c>
      <c r="CN23" s="988"/>
      <c r="CO23" s="988"/>
      <c r="CP23" s="988"/>
      <c r="CQ23" s="989"/>
      <c r="CR23" s="987">
        <v>96</v>
      </c>
      <c r="CS23" s="988"/>
      <c r="CT23" s="988"/>
      <c r="CU23" s="988"/>
      <c r="CV23" s="989"/>
      <c r="CW23" s="987">
        <v>10</v>
      </c>
      <c r="CX23" s="988"/>
      <c r="CY23" s="988"/>
      <c r="CZ23" s="988"/>
      <c r="DA23" s="989"/>
      <c r="DB23" s="987" t="s">
        <v>572</v>
      </c>
      <c r="DC23" s="988"/>
      <c r="DD23" s="988"/>
      <c r="DE23" s="988"/>
      <c r="DF23" s="989"/>
      <c r="DG23" s="987" t="s">
        <v>572</v>
      </c>
      <c r="DH23" s="988"/>
      <c r="DI23" s="988"/>
      <c r="DJ23" s="988"/>
      <c r="DK23" s="989"/>
      <c r="DL23" s="987" t="s">
        <v>572</v>
      </c>
      <c r="DM23" s="988"/>
      <c r="DN23" s="988"/>
      <c r="DO23" s="988"/>
      <c r="DP23" s="989"/>
      <c r="DQ23" s="987" t="s">
        <v>572</v>
      </c>
      <c r="DR23" s="988"/>
      <c r="DS23" s="988"/>
      <c r="DT23" s="988"/>
      <c r="DU23" s="989"/>
      <c r="DV23" s="990"/>
      <c r="DW23" s="991"/>
      <c r="DX23" s="991"/>
      <c r="DY23" s="991"/>
      <c r="DZ23" s="992"/>
      <c r="EA23" s="243"/>
    </row>
    <row r="24" spans="1:131" s="244" customFormat="1" ht="26.25" customHeight="1" x14ac:dyDescent="0.2">
      <c r="A24" s="1068" t="s">
        <v>380</v>
      </c>
      <c r="B24" s="1068"/>
      <c r="C24" s="1068"/>
      <c r="D24" s="1068"/>
      <c r="E24" s="1068"/>
      <c r="F24" s="1068"/>
      <c r="G24" s="1068"/>
      <c r="H24" s="1068"/>
      <c r="I24" s="1068"/>
      <c r="J24" s="1068"/>
      <c r="K24" s="1068"/>
      <c r="L24" s="1068"/>
      <c r="M24" s="1068"/>
      <c r="N24" s="1068"/>
      <c r="O24" s="1068"/>
      <c r="P24" s="1068"/>
      <c r="Q24" s="1068"/>
      <c r="R24" s="1068"/>
      <c r="S24" s="1068"/>
      <c r="T24" s="1068"/>
      <c r="U24" s="1068"/>
      <c r="V24" s="1068"/>
      <c r="W24" s="1068"/>
      <c r="X24" s="1068"/>
      <c r="Y24" s="1068"/>
      <c r="Z24" s="1068"/>
      <c r="AA24" s="1068"/>
      <c r="AB24" s="1068"/>
      <c r="AC24" s="1068"/>
      <c r="AD24" s="1068"/>
      <c r="AE24" s="1068"/>
      <c r="AF24" s="1068"/>
      <c r="AG24" s="1068"/>
      <c r="AH24" s="1068"/>
      <c r="AI24" s="1068"/>
      <c r="AJ24" s="1068"/>
      <c r="AK24" s="1068"/>
      <c r="AL24" s="1068"/>
      <c r="AM24" s="1068"/>
      <c r="AN24" s="1068"/>
      <c r="AO24" s="1068"/>
      <c r="AP24" s="1068"/>
      <c r="AQ24" s="1068"/>
      <c r="AR24" s="1068"/>
      <c r="AS24" s="1068"/>
      <c r="AT24" s="1068"/>
      <c r="AU24" s="1068"/>
      <c r="AV24" s="1068"/>
      <c r="AW24" s="1068"/>
      <c r="AX24" s="1068"/>
      <c r="AY24" s="1068"/>
      <c r="AZ24" s="241"/>
      <c r="BA24" s="241"/>
      <c r="BB24" s="241"/>
      <c r="BC24" s="241"/>
      <c r="BD24" s="241"/>
      <c r="BE24" s="242"/>
      <c r="BF24" s="242"/>
      <c r="BG24" s="242"/>
      <c r="BH24" s="242"/>
      <c r="BI24" s="242"/>
      <c r="BJ24" s="242"/>
      <c r="BK24" s="242"/>
      <c r="BL24" s="242"/>
      <c r="BM24" s="242"/>
      <c r="BN24" s="242"/>
      <c r="BO24" s="242"/>
      <c r="BP24" s="242"/>
      <c r="BQ24" s="251">
        <v>18</v>
      </c>
      <c r="BR24" s="252"/>
      <c r="BS24" s="1012" t="s">
        <v>591</v>
      </c>
      <c r="BT24" s="1013"/>
      <c r="BU24" s="1013"/>
      <c r="BV24" s="1013"/>
      <c r="BW24" s="1013"/>
      <c r="BX24" s="1013"/>
      <c r="BY24" s="1013"/>
      <c r="BZ24" s="1013"/>
      <c r="CA24" s="1013"/>
      <c r="CB24" s="1013"/>
      <c r="CC24" s="1013"/>
      <c r="CD24" s="1013"/>
      <c r="CE24" s="1013"/>
      <c r="CF24" s="1013"/>
      <c r="CG24" s="1014"/>
      <c r="CH24" s="987">
        <v>152</v>
      </c>
      <c r="CI24" s="988"/>
      <c r="CJ24" s="988"/>
      <c r="CK24" s="988"/>
      <c r="CL24" s="989"/>
      <c r="CM24" s="987">
        <v>4904</v>
      </c>
      <c r="CN24" s="988"/>
      <c r="CO24" s="988"/>
      <c r="CP24" s="988"/>
      <c r="CQ24" s="989"/>
      <c r="CR24" s="987">
        <v>25</v>
      </c>
      <c r="CS24" s="988"/>
      <c r="CT24" s="988"/>
      <c r="CU24" s="988"/>
      <c r="CV24" s="989"/>
      <c r="CW24" s="987" t="s">
        <v>572</v>
      </c>
      <c r="CX24" s="988"/>
      <c r="CY24" s="988"/>
      <c r="CZ24" s="988"/>
      <c r="DA24" s="989"/>
      <c r="DB24" s="987">
        <v>2</v>
      </c>
      <c r="DC24" s="988"/>
      <c r="DD24" s="988"/>
      <c r="DE24" s="988"/>
      <c r="DF24" s="989"/>
      <c r="DG24" s="987" t="s">
        <v>572</v>
      </c>
      <c r="DH24" s="988"/>
      <c r="DI24" s="988"/>
      <c r="DJ24" s="988"/>
      <c r="DK24" s="989"/>
      <c r="DL24" s="987" t="s">
        <v>572</v>
      </c>
      <c r="DM24" s="988"/>
      <c r="DN24" s="988"/>
      <c r="DO24" s="988"/>
      <c r="DP24" s="989"/>
      <c r="DQ24" s="987" t="s">
        <v>572</v>
      </c>
      <c r="DR24" s="988"/>
      <c r="DS24" s="988"/>
      <c r="DT24" s="988"/>
      <c r="DU24" s="989"/>
      <c r="DV24" s="990"/>
      <c r="DW24" s="991"/>
      <c r="DX24" s="991"/>
      <c r="DY24" s="991"/>
      <c r="DZ24" s="992"/>
      <c r="EA24" s="243"/>
    </row>
    <row r="25" spans="1:131" s="236" customFormat="1" ht="26.25" customHeight="1" thickBot="1" x14ac:dyDescent="0.25">
      <c r="A25" s="1067" t="s">
        <v>381</v>
      </c>
      <c r="B25" s="1067"/>
      <c r="C25" s="1067"/>
      <c r="D25" s="1067"/>
      <c r="E25" s="1067"/>
      <c r="F25" s="1067"/>
      <c r="G25" s="1067"/>
      <c r="H25" s="1067"/>
      <c r="I25" s="1067"/>
      <c r="J25" s="1067"/>
      <c r="K25" s="1067"/>
      <c r="L25" s="1067"/>
      <c r="M25" s="1067"/>
      <c r="N25" s="1067"/>
      <c r="O25" s="1067"/>
      <c r="P25" s="1067"/>
      <c r="Q25" s="1067"/>
      <c r="R25" s="1067"/>
      <c r="S25" s="1067"/>
      <c r="T25" s="1067"/>
      <c r="U25" s="1067"/>
      <c r="V25" s="1067"/>
      <c r="W25" s="1067"/>
      <c r="X25" s="1067"/>
      <c r="Y25" s="1067"/>
      <c r="Z25" s="1067"/>
      <c r="AA25" s="1067"/>
      <c r="AB25" s="1067"/>
      <c r="AC25" s="1067"/>
      <c r="AD25" s="1067"/>
      <c r="AE25" s="1067"/>
      <c r="AF25" s="1067"/>
      <c r="AG25" s="1067"/>
      <c r="AH25" s="1067"/>
      <c r="AI25" s="1067"/>
      <c r="AJ25" s="1067"/>
      <c r="AK25" s="1067"/>
      <c r="AL25" s="1067"/>
      <c r="AM25" s="1067"/>
      <c r="AN25" s="1067"/>
      <c r="AO25" s="1067"/>
      <c r="AP25" s="1067"/>
      <c r="AQ25" s="1067"/>
      <c r="AR25" s="1067"/>
      <c r="AS25" s="1067"/>
      <c r="AT25" s="1067"/>
      <c r="AU25" s="1067"/>
      <c r="AV25" s="1067"/>
      <c r="AW25" s="1067"/>
      <c r="AX25" s="1067"/>
      <c r="AY25" s="1067"/>
      <c r="AZ25" s="1067"/>
      <c r="BA25" s="1067"/>
      <c r="BB25" s="1067"/>
      <c r="BC25" s="1067"/>
      <c r="BD25" s="1067"/>
      <c r="BE25" s="1067"/>
      <c r="BF25" s="1067"/>
      <c r="BG25" s="1067"/>
      <c r="BH25" s="1067"/>
      <c r="BI25" s="1067"/>
      <c r="BJ25" s="241"/>
      <c r="BK25" s="241"/>
      <c r="BL25" s="241"/>
      <c r="BM25" s="241"/>
      <c r="BN25" s="241"/>
      <c r="BO25" s="254"/>
      <c r="BP25" s="254"/>
      <c r="BQ25" s="251">
        <v>19</v>
      </c>
      <c r="BR25" s="252"/>
      <c r="BS25" s="1012" t="s">
        <v>592</v>
      </c>
      <c r="BT25" s="1013"/>
      <c r="BU25" s="1013"/>
      <c r="BV25" s="1013"/>
      <c r="BW25" s="1013"/>
      <c r="BX25" s="1013"/>
      <c r="BY25" s="1013"/>
      <c r="BZ25" s="1013"/>
      <c r="CA25" s="1013"/>
      <c r="CB25" s="1013"/>
      <c r="CC25" s="1013"/>
      <c r="CD25" s="1013"/>
      <c r="CE25" s="1013"/>
      <c r="CF25" s="1013"/>
      <c r="CG25" s="1014"/>
      <c r="CH25" s="987">
        <v>137</v>
      </c>
      <c r="CI25" s="988"/>
      <c r="CJ25" s="988"/>
      <c r="CK25" s="988"/>
      <c r="CL25" s="989"/>
      <c r="CM25" s="987">
        <v>8515</v>
      </c>
      <c r="CN25" s="988"/>
      <c r="CO25" s="988"/>
      <c r="CP25" s="988"/>
      <c r="CQ25" s="989"/>
      <c r="CR25" s="987">
        <v>9543</v>
      </c>
      <c r="CS25" s="988"/>
      <c r="CT25" s="988"/>
      <c r="CU25" s="988"/>
      <c r="CV25" s="989"/>
      <c r="CW25" s="987">
        <v>1103</v>
      </c>
      <c r="CX25" s="988"/>
      <c r="CY25" s="988"/>
      <c r="CZ25" s="988"/>
      <c r="DA25" s="989"/>
      <c r="DB25" s="987" t="s">
        <v>572</v>
      </c>
      <c r="DC25" s="988"/>
      <c r="DD25" s="988"/>
      <c r="DE25" s="988"/>
      <c r="DF25" s="989"/>
      <c r="DG25" s="987" t="s">
        <v>572</v>
      </c>
      <c r="DH25" s="988"/>
      <c r="DI25" s="988"/>
      <c r="DJ25" s="988"/>
      <c r="DK25" s="989"/>
      <c r="DL25" s="987" t="s">
        <v>572</v>
      </c>
      <c r="DM25" s="988"/>
      <c r="DN25" s="988"/>
      <c r="DO25" s="988"/>
      <c r="DP25" s="989"/>
      <c r="DQ25" s="987" t="s">
        <v>572</v>
      </c>
      <c r="DR25" s="988"/>
      <c r="DS25" s="988"/>
      <c r="DT25" s="988"/>
      <c r="DU25" s="989"/>
      <c r="DV25" s="990"/>
      <c r="DW25" s="991"/>
      <c r="DX25" s="991"/>
      <c r="DY25" s="991"/>
      <c r="DZ25" s="992"/>
      <c r="EA25" s="235"/>
    </row>
    <row r="26" spans="1:131" s="236" customFormat="1" ht="26.25" customHeight="1" x14ac:dyDescent="0.2">
      <c r="A26" s="993" t="s">
        <v>350</v>
      </c>
      <c r="B26" s="994"/>
      <c r="C26" s="994"/>
      <c r="D26" s="994"/>
      <c r="E26" s="994"/>
      <c r="F26" s="994"/>
      <c r="G26" s="994"/>
      <c r="H26" s="994"/>
      <c r="I26" s="994"/>
      <c r="J26" s="994"/>
      <c r="K26" s="994"/>
      <c r="L26" s="994"/>
      <c r="M26" s="994"/>
      <c r="N26" s="994"/>
      <c r="O26" s="994"/>
      <c r="P26" s="995"/>
      <c r="Q26" s="999" t="s">
        <v>382</v>
      </c>
      <c r="R26" s="1000"/>
      <c r="S26" s="1000"/>
      <c r="T26" s="1000"/>
      <c r="U26" s="1001"/>
      <c r="V26" s="999" t="s">
        <v>383</v>
      </c>
      <c r="W26" s="1000"/>
      <c r="X26" s="1000"/>
      <c r="Y26" s="1000"/>
      <c r="Z26" s="1001"/>
      <c r="AA26" s="999" t="s">
        <v>384</v>
      </c>
      <c r="AB26" s="1000"/>
      <c r="AC26" s="1000"/>
      <c r="AD26" s="1000"/>
      <c r="AE26" s="1000"/>
      <c r="AF26" s="1063" t="s">
        <v>385</v>
      </c>
      <c r="AG26" s="1006"/>
      <c r="AH26" s="1006"/>
      <c r="AI26" s="1006"/>
      <c r="AJ26" s="1064"/>
      <c r="AK26" s="1000" t="s">
        <v>386</v>
      </c>
      <c r="AL26" s="1000"/>
      <c r="AM26" s="1000"/>
      <c r="AN26" s="1000"/>
      <c r="AO26" s="1001"/>
      <c r="AP26" s="999" t="s">
        <v>387</v>
      </c>
      <c r="AQ26" s="1000"/>
      <c r="AR26" s="1000"/>
      <c r="AS26" s="1000"/>
      <c r="AT26" s="1001"/>
      <c r="AU26" s="999" t="s">
        <v>388</v>
      </c>
      <c r="AV26" s="1000"/>
      <c r="AW26" s="1000"/>
      <c r="AX26" s="1000"/>
      <c r="AY26" s="1001"/>
      <c r="AZ26" s="999" t="s">
        <v>389</v>
      </c>
      <c r="BA26" s="1000"/>
      <c r="BB26" s="1000"/>
      <c r="BC26" s="1000"/>
      <c r="BD26" s="1001"/>
      <c r="BE26" s="999" t="s">
        <v>357</v>
      </c>
      <c r="BF26" s="1000"/>
      <c r="BG26" s="1000"/>
      <c r="BH26" s="1000"/>
      <c r="BI26" s="1015"/>
      <c r="BJ26" s="241"/>
      <c r="BK26" s="241"/>
      <c r="BL26" s="241"/>
      <c r="BM26" s="241"/>
      <c r="BN26" s="241"/>
      <c r="BO26" s="254"/>
      <c r="BP26" s="254"/>
      <c r="BQ26" s="251">
        <v>20</v>
      </c>
      <c r="BR26" s="252"/>
      <c r="BS26" s="1012" t="s">
        <v>593</v>
      </c>
      <c r="BT26" s="1013"/>
      <c r="BU26" s="1013"/>
      <c r="BV26" s="1013"/>
      <c r="BW26" s="1013"/>
      <c r="BX26" s="1013"/>
      <c r="BY26" s="1013"/>
      <c r="BZ26" s="1013"/>
      <c r="CA26" s="1013"/>
      <c r="CB26" s="1013"/>
      <c r="CC26" s="1013"/>
      <c r="CD26" s="1013"/>
      <c r="CE26" s="1013"/>
      <c r="CF26" s="1013"/>
      <c r="CG26" s="1014"/>
      <c r="CH26" s="987">
        <v>12</v>
      </c>
      <c r="CI26" s="988"/>
      <c r="CJ26" s="988"/>
      <c r="CK26" s="988"/>
      <c r="CL26" s="989"/>
      <c r="CM26" s="987">
        <v>5089</v>
      </c>
      <c r="CN26" s="988"/>
      <c r="CO26" s="988"/>
      <c r="CP26" s="988"/>
      <c r="CQ26" s="989"/>
      <c r="CR26" s="987">
        <v>6375</v>
      </c>
      <c r="CS26" s="988"/>
      <c r="CT26" s="988"/>
      <c r="CU26" s="988"/>
      <c r="CV26" s="989"/>
      <c r="CW26" s="987">
        <v>683</v>
      </c>
      <c r="CX26" s="988"/>
      <c r="CY26" s="988"/>
      <c r="CZ26" s="988"/>
      <c r="DA26" s="989"/>
      <c r="DB26" s="987" t="s">
        <v>572</v>
      </c>
      <c r="DC26" s="988"/>
      <c r="DD26" s="988"/>
      <c r="DE26" s="988"/>
      <c r="DF26" s="989"/>
      <c r="DG26" s="987" t="s">
        <v>572</v>
      </c>
      <c r="DH26" s="988"/>
      <c r="DI26" s="988"/>
      <c r="DJ26" s="988"/>
      <c r="DK26" s="989"/>
      <c r="DL26" s="987" t="s">
        <v>572</v>
      </c>
      <c r="DM26" s="988"/>
      <c r="DN26" s="988"/>
      <c r="DO26" s="988"/>
      <c r="DP26" s="989"/>
      <c r="DQ26" s="987" t="s">
        <v>572</v>
      </c>
      <c r="DR26" s="988"/>
      <c r="DS26" s="988"/>
      <c r="DT26" s="988"/>
      <c r="DU26" s="989"/>
      <c r="DV26" s="990"/>
      <c r="DW26" s="991"/>
      <c r="DX26" s="991"/>
      <c r="DY26" s="991"/>
      <c r="DZ26" s="992"/>
      <c r="EA26" s="235"/>
    </row>
    <row r="27" spans="1:131" s="236" customFormat="1" ht="26.25" customHeight="1" thickBot="1" x14ac:dyDescent="0.25">
      <c r="A27" s="996"/>
      <c r="B27" s="997"/>
      <c r="C27" s="997"/>
      <c r="D27" s="997"/>
      <c r="E27" s="997"/>
      <c r="F27" s="997"/>
      <c r="G27" s="997"/>
      <c r="H27" s="997"/>
      <c r="I27" s="997"/>
      <c r="J27" s="997"/>
      <c r="K27" s="997"/>
      <c r="L27" s="997"/>
      <c r="M27" s="997"/>
      <c r="N27" s="997"/>
      <c r="O27" s="997"/>
      <c r="P27" s="998"/>
      <c r="Q27" s="1002"/>
      <c r="R27" s="1003"/>
      <c r="S27" s="1003"/>
      <c r="T27" s="1003"/>
      <c r="U27" s="1004"/>
      <c r="V27" s="1002"/>
      <c r="W27" s="1003"/>
      <c r="X27" s="1003"/>
      <c r="Y27" s="1003"/>
      <c r="Z27" s="1004"/>
      <c r="AA27" s="1002"/>
      <c r="AB27" s="1003"/>
      <c r="AC27" s="1003"/>
      <c r="AD27" s="1003"/>
      <c r="AE27" s="1003"/>
      <c r="AF27" s="1065"/>
      <c r="AG27" s="1009"/>
      <c r="AH27" s="1009"/>
      <c r="AI27" s="1009"/>
      <c r="AJ27" s="1066"/>
      <c r="AK27" s="1003"/>
      <c r="AL27" s="1003"/>
      <c r="AM27" s="1003"/>
      <c r="AN27" s="1003"/>
      <c r="AO27" s="1004"/>
      <c r="AP27" s="1002"/>
      <c r="AQ27" s="1003"/>
      <c r="AR27" s="1003"/>
      <c r="AS27" s="1003"/>
      <c r="AT27" s="1004"/>
      <c r="AU27" s="1002"/>
      <c r="AV27" s="1003"/>
      <c r="AW27" s="1003"/>
      <c r="AX27" s="1003"/>
      <c r="AY27" s="1004"/>
      <c r="AZ27" s="1002"/>
      <c r="BA27" s="1003"/>
      <c r="BB27" s="1003"/>
      <c r="BC27" s="1003"/>
      <c r="BD27" s="1004"/>
      <c r="BE27" s="1002"/>
      <c r="BF27" s="1003"/>
      <c r="BG27" s="1003"/>
      <c r="BH27" s="1003"/>
      <c r="BI27" s="1016"/>
      <c r="BJ27" s="241"/>
      <c r="BK27" s="241"/>
      <c r="BL27" s="241"/>
      <c r="BM27" s="241"/>
      <c r="BN27" s="241"/>
      <c r="BO27" s="254"/>
      <c r="BP27" s="254"/>
      <c r="BQ27" s="251">
        <v>21</v>
      </c>
      <c r="BR27" s="252"/>
      <c r="BS27" s="1012" t="s">
        <v>594</v>
      </c>
      <c r="BT27" s="1013"/>
      <c r="BU27" s="1013"/>
      <c r="BV27" s="1013"/>
      <c r="BW27" s="1013"/>
      <c r="BX27" s="1013"/>
      <c r="BY27" s="1013"/>
      <c r="BZ27" s="1013"/>
      <c r="CA27" s="1013"/>
      <c r="CB27" s="1013"/>
      <c r="CC27" s="1013"/>
      <c r="CD27" s="1013"/>
      <c r="CE27" s="1013"/>
      <c r="CF27" s="1013"/>
      <c r="CG27" s="1014"/>
      <c r="CH27" s="987">
        <v>42</v>
      </c>
      <c r="CI27" s="988"/>
      <c r="CJ27" s="988"/>
      <c r="CK27" s="988"/>
      <c r="CL27" s="989"/>
      <c r="CM27" s="987">
        <v>753</v>
      </c>
      <c r="CN27" s="988"/>
      <c r="CO27" s="988"/>
      <c r="CP27" s="988"/>
      <c r="CQ27" s="989"/>
      <c r="CR27" s="987">
        <v>200</v>
      </c>
      <c r="CS27" s="988"/>
      <c r="CT27" s="988"/>
      <c r="CU27" s="988"/>
      <c r="CV27" s="989"/>
      <c r="CW27" s="987">
        <v>30</v>
      </c>
      <c r="CX27" s="988"/>
      <c r="CY27" s="988"/>
      <c r="CZ27" s="988"/>
      <c r="DA27" s="989"/>
      <c r="DB27" s="987" t="s">
        <v>572</v>
      </c>
      <c r="DC27" s="988"/>
      <c r="DD27" s="988"/>
      <c r="DE27" s="988"/>
      <c r="DF27" s="989"/>
      <c r="DG27" s="987" t="s">
        <v>572</v>
      </c>
      <c r="DH27" s="988"/>
      <c r="DI27" s="988"/>
      <c r="DJ27" s="988"/>
      <c r="DK27" s="989"/>
      <c r="DL27" s="987" t="s">
        <v>572</v>
      </c>
      <c r="DM27" s="988"/>
      <c r="DN27" s="988"/>
      <c r="DO27" s="988"/>
      <c r="DP27" s="989"/>
      <c r="DQ27" s="987" t="s">
        <v>572</v>
      </c>
      <c r="DR27" s="988"/>
      <c r="DS27" s="988"/>
      <c r="DT27" s="988"/>
      <c r="DU27" s="989"/>
      <c r="DV27" s="990"/>
      <c r="DW27" s="991"/>
      <c r="DX27" s="991"/>
      <c r="DY27" s="991"/>
      <c r="DZ27" s="992"/>
      <c r="EA27" s="235"/>
    </row>
    <row r="28" spans="1:131" s="236" customFormat="1" ht="26.25" customHeight="1" thickTop="1" x14ac:dyDescent="0.2">
      <c r="A28" s="255">
        <v>1</v>
      </c>
      <c r="B28" s="1054" t="s">
        <v>561</v>
      </c>
      <c r="C28" s="1055"/>
      <c r="D28" s="1055"/>
      <c r="E28" s="1055"/>
      <c r="F28" s="1055"/>
      <c r="G28" s="1055"/>
      <c r="H28" s="1055"/>
      <c r="I28" s="1055"/>
      <c r="J28" s="1055"/>
      <c r="K28" s="1055"/>
      <c r="L28" s="1055"/>
      <c r="M28" s="1055"/>
      <c r="N28" s="1055"/>
      <c r="O28" s="1055"/>
      <c r="P28" s="1056"/>
      <c r="Q28" s="1057">
        <v>3786</v>
      </c>
      <c r="R28" s="1058"/>
      <c r="S28" s="1058"/>
      <c r="T28" s="1058"/>
      <c r="U28" s="1058"/>
      <c r="V28" s="1058">
        <v>3555</v>
      </c>
      <c r="W28" s="1058"/>
      <c r="X28" s="1058"/>
      <c r="Y28" s="1058"/>
      <c r="Z28" s="1058"/>
      <c r="AA28" s="1058">
        <v>231</v>
      </c>
      <c r="AB28" s="1058"/>
      <c r="AC28" s="1058"/>
      <c r="AD28" s="1058"/>
      <c r="AE28" s="1059"/>
      <c r="AF28" s="1060">
        <v>231</v>
      </c>
      <c r="AG28" s="1058"/>
      <c r="AH28" s="1058"/>
      <c r="AI28" s="1058"/>
      <c r="AJ28" s="1061"/>
      <c r="AK28" s="1062">
        <v>0</v>
      </c>
      <c r="AL28" s="1050"/>
      <c r="AM28" s="1050"/>
      <c r="AN28" s="1050"/>
      <c r="AO28" s="1050"/>
      <c r="AP28" s="1050" t="s">
        <v>493</v>
      </c>
      <c r="AQ28" s="1050"/>
      <c r="AR28" s="1050"/>
      <c r="AS28" s="1050"/>
      <c r="AT28" s="1050"/>
      <c r="AU28" s="1050" t="s">
        <v>493</v>
      </c>
      <c r="AV28" s="1050"/>
      <c r="AW28" s="1050"/>
      <c r="AX28" s="1050"/>
      <c r="AY28" s="1050"/>
      <c r="AZ28" s="1051" t="s">
        <v>493</v>
      </c>
      <c r="BA28" s="1051"/>
      <c r="BB28" s="1051"/>
      <c r="BC28" s="1051"/>
      <c r="BD28" s="1051"/>
      <c r="BE28" s="1052"/>
      <c r="BF28" s="1052"/>
      <c r="BG28" s="1052"/>
      <c r="BH28" s="1052"/>
      <c r="BI28" s="1053"/>
      <c r="BJ28" s="241"/>
      <c r="BK28" s="241"/>
      <c r="BL28" s="241"/>
      <c r="BM28" s="241"/>
      <c r="BN28" s="241"/>
      <c r="BO28" s="254"/>
      <c r="BP28" s="254"/>
      <c r="BQ28" s="251">
        <v>22</v>
      </c>
      <c r="BR28" s="252"/>
      <c r="BS28" s="1012" t="s">
        <v>595</v>
      </c>
      <c r="BT28" s="1013"/>
      <c r="BU28" s="1013"/>
      <c r="BV28" s="1013"/>
      <c r="BW28" s="1013"/>
      <c r="BX28" s="1013"/>
      <c r="BY28" s="1013"/>
      <c r="BZ28" s="1013"/>
      <c r="CA28" s="1013"/>
      <c r="CB28" s="1013"/>
      <c r="CC28" s="1013"/>
      <c r="CD28" s="1013"/>
      <c r="CE28" s="1013"/>
      <c r="CF28" s="1013"/>
      <c r="CG28" s="1014"/>
      <c r="CH28" s="987">
        <v>197</v>
      </c>
      <c r="CI28" s="988"/>
      <c r="CJ28" s="988"/>
      <c r="CK28" s="988"/>
      <c r="CL28" s="989"/>
      <c r="CM28" s="987">
        <v>4048</v>
      </c>
      <c r="CN28" s="988"/>
      <c r="CO28" s="988"/>
      <c r="CP28" s="988"/>
      <c r="CQ28" s="989"/>
      <c r="CR28" s="987">
        <v>3144</v>
      </c>
      <c r="CS28" s="988"/>
      <c r="CT28" s="988"/>
      <c r="CU28" s="988"/>
      <c r="CV28" s="989"/>
      <c r="CW28" s="987">
        <v>1699</v>
      </c>
      <c r="CX28" s="988"/>
      <c r="CY28" s="988"/>
      <c r="CZ28" s="988"/>
      <c r="DA28" s="989"/>
      <c r="DB28" s="987">
        <v>7143</v>
      </c>
      <c r="DC28" s="988"/>
      <c r="DD28" s="988"/>
      <c r="DE28" s="988"/>
      <c r="DF28" s="989"/>
      <c r="DG28" s="987" t="s">
        <v>572</v>
      </c>
      <c r="DH28" s="988"/>
      <c r="DI28" s="988"/>
      <c r="DJ28" s="988"/>
      <c r="DK28" s="989"/>
      <c r="DL28" s="987" t="s">
        <v>572</v>
      </c>
      <c r="DM28" s="988"/>
      <c r="DN28" s="988"/>
      <c r="DO28" s="988"/>
      <c r="DP28" s="989"/>
      <c r="DQ28" s="987" t="s">
        <v>572</v>
      </c>
      <c r="DR28" s="988"/>
      <c r="DS28" s="988"/>
      <c r="DT28" s="988"/>
      <c r="DU28" s="989"/>
      <c r="DV28" s="990"/>
      <c r="DW28" s="991"/>
      <c r="DX28" s="991"/>
      <c r="DY28" s="991"/>
      <c r="DZ28" s="992"/>
      <c r="EA28" s="235"/>
    </row>
    <row r="29" spans="1:131" s="236" customFormat="1" ht="26.25" customHeight="1" x14ac:dyDescent="0.2">
      <c r="A29" s="255">
        <v>2</v>
      </c>
      <c r="B29" s="1044" t="s">
        <v>562</v>
      </c>
      <c r="C29" s="1045"/>
      <c r="D29" s="1045"/>
      <c r="E29" s="1045"/>
      <c r="F29" s="1045"/>
      <c r="G29" s="1045"/>
      <c r="H29" s="1045"/>
      <c r="I29" s="1045"/>
      <c r="J29" s="1045"/>
      <c r="K29" s="1045"/>
      <c r="L29" s="1045"/>
      <c r="M29" s="1045"/>
      <c r="N29" s="1045"/>
      <c r="O29" s="1045"/>
      <c r="P29" s="1046"/>
      <c r="Q29" s="1048">
        <v>147283</v>
      </c>
      <c r="R29" s="1040"/>
      <c r="S29" s="1040"/>
      <c r="T29" s="1040"/>
      <c r="U29" s="1040"/>
      <c r="V29" s="1040">
        <v>143754</v>
      </c>
      <c r="W29" s="1040"/>
      <c r="X29" s="1040"/>
      <c r="Y29" s="1040"/>
      <c r="Z29" s="1040"/>
      <c r="AA29" s="1040">
        <v>3529</v>
      </c>
      <c r="AB29" s="1040"/>
      <c r="AC29" s="1040"/>
      <c r="AD29" s="1040"/>
      <c r="AE29" s="1049"/>
      <c r="AF29" s="1039">
        <v>3529</v>
      </c>
      <c r="AG29" s="1040"/>
      <c r="AH29" s="1040"/>
      <c r="AI29" s="1040"/>
      <c r="AJ29" s="1041"/>
      <c r="AK29" s="978">
        <v>7887</v>
      </c>
      <c r="AL29" s="969"/>
      <c r="AM29" s="969"/>
      <c r="AN29" s="969"/>
      <c r="AO29" s="969"/>
      <c r="AP29" s="969" t="s">
        <v>493</v>
      </c>
      <c r="AQ29" s="969"/>
      <c r="AR29" s="969"/>
      <c r="AS29" s="969"/>
      <c r="AT29" s="969"/>
      <c r="AU29" s="969" t="s">
        <v>493</v>
      </c>
      <c r="AV29" s="969"/>
      <c r="AW29" s="969"/>
      <c r="AX29" s="969"/>
      <c r="AY29" s="969"/>
      <c r="AZ29" s="1047" t="s">
        <v>493</v>
      </c>
      <c r="BA29" s="1047"/>
      <c r="BB29" s="1047"/>
      <c r="BC29" s="1047"/>
      <c r="BD29" s="1047"/>
      <c r="BE29" s="1042"/>
      <c r="BF29" s="1042"/>
      <c r="BG29" s="1042"/>
      <c r="BH29" s="1042"/>
      <c r="BI29" s="1043"/>
      <c r="BJ29" s="241"/>
      <c r="BK29" s="241"/>
      <c r="BL29" s="241"/>
      <c r="BM29" s="241"/>
      <c r="BN29" s="241"/>
      <c r="BO29" s="254"/>
      <c r="BP29" s="254"/>
      <c r="BQ29" s="251">
        <v>23</v>
      </c>
      <c r="BR29" s="252"/>
      <c r="BS29" s="1012" t="s">
        <v>596</v>
      </c>
      <c r="BT29" s="1013"/>
      <c r="BU29" s="1013"/>
      <c r="BV29" s="1013"/>
      <c r="BW29" s="1013"/>
      <c r="BX29" s="1013"/>
      <c r="BY29" s="1013"/>
      <c r="BZ29" s="1013"/>
      <c r="CA29" s="1013"/>
      <c r="CB29" s="1013"/>
      <c r="CC29" s="1013"/>
      <c r="CD29" s="1013"/>
      <c r="CE29" s="1013"/>
      <c r="CF29" s="1013"/>
      <c r="CG29" s="1014"/>
      <c r="CH29" s="987">
        <v>-26</v>
      </c>
      <c r="CI29" s="988"/>
      <c r="CJ29" s="988"/>
      <c r="CK29" s="988"/>
      <c r="CL29" s="989"/>
      <c r="CM29" s="987">
        <v>1785</v>
      </c>
      <c r="CN29" s="988"/>
      <c r="CO29" s="988"/>
      <c r="CP29" s="988"/>
      <c r="CQ29" s="989"/>
      <c r="CR29" s="987">
        <v>1260</v>
      </c>
      <c r="CS29" s="988"/>
      <c r="CT29" s="988"/>
      <c r="CU29" s="988"/>
      <c r="CV29" s="989"/>
      <c r="CW29" s="987" t="s">
        <v>572</v>
      </c>
      <c r="CX29" s="988"/>
      <c r="CY29" s="988"/>
      <c r="CZ29" s="988"/>
      <c r="DA29" s="989"/>
      <c r="DB29" s="987" t="s">
        <v>572</v>
      </c>
      <c r="DC29" s="988"/>
      <c r="DD29" s="988"/>
      <c r="DE29" s="988"/>
      <c r="DF29" s="989"/>
      <c r="DG29" s="987" t="s">
        <v>572</v>
      </c>
      <c r="DH29" s="988"/>
      <c r="DI29" s="988"/>
      <c r="DJ29" s="988"/>
      <c r="DK29" s="989"/>
      <c r="DL29" s="987" t="s">
        <v>572</v>
      </c>
      <c r="DM29" s="988"/>
      <c r="DN29" s="988"/>
      <c r="DO29" s="988"/>
      <c r="DP29" s="989"/>
      <c r="DQ29" s="987" t="s">
        <v>572</v>
      </c>
      <c r="DR29" s="988"/>
      <c r="DS29" s="988"/>
      <c r="DT29" s="988"/>
      <c r="DU29" s="989"/>
      <c r="DV29" s="990"/>
      <c r="DW29" s="991"/>
      <c r="DX29" s="991"/>
      <c r="DY29" s="991"/>
      <c r="DZ29" s="992"/>
      <c r="EA29" s="235"/>
    </row>
    <row r="30" spans="1:131" s="236" customFormat="1" ht="26.25" customHeight="1" x14ac:dyDescent="0.2">
      <c r="A30" s="255">
        <v>3</v>
      </c>
      <c r="B30" s="1044" t="s">
        <v>563</v>
      </c>
      <c r="C30" s="1045"/>
      <c r="D30" s="1045"/>
      <c r="E30" s="1045"/>
      <c r="F30" s="1045"/>
      <c r="G30" s="1045"/>
      <c r="H30" s="1045"/>
      <c r="I30" s="1045"/>
      <c r="J30" s="1045"/>
      <c r="K30" s="1045"/>
      <c r="L30" s="1045"/>
      <c r="M30" s="1045"/>
      <c r="N30" s="1045"/>
      <c r="O30" s="1045"/>
      <c r="P30" s="1046"/>
      <c r="Q30" s="1048">
        <v>6456</v>
      </c>
      <c r="R30" s="1040"/>
      <c r="S30" s="1040"/>
      <c r="T30" s="1040"/>
      <c r="U30" s="1040"/>
      <c r="V30" s="1040">
        <v>5482</v>
      </c>
      <c r="W30" s="1040"/>
      <c r="X30" s="1040"/>
      <c r="Y30" s="1040"/>
      <c r="Z30" s="1040"/>
      <c r="AA30" s="1040">
        <v>974</v>
      </c>
      <c r="AB30" s="1040"/>
      <c r="AC30" s="1040"/>
      <c r="AD30" s="1040"/>
      <c r="AE30" s="1049"/>
      <c r="AF30" s="1039">
        <v>5474</v>
      </c>
      <c r="AG30" s="1040"/>
      <c r="AH30" s="1040"/>
      <c r="AI30" s="1040"/>
      <c r="AJ30" s="1041"/>
      <c r="AK30" s="978">
        <v>7</v>
      </c>
      <c r="AL30" s="969"/>
      <c r="AM30" s="969"/>
      <c r="AN30" s="969"/>
      <c r="AO30" s="969"/>
      <c r="AP30" s="969">
        <v>16774</v>
      </c>
      <c r="AQ30" s="969"/>
      <c r="AR30" s="969"/>
      <c r="AS30" s="969"/>
      <c r="AT30" s="969"/>
      <c r="AU30" s="969" t="s">
        <v>493</v>
      </c>
      <c r="AV30" s="969"/>
      <c r="AW30" s="969"/>
      <c r="AX30" s="969"/>
      <c r="AY30" s="969"/>
      <c r="AZ30" s="1047" t="s">
        <v>493</v>
      </c>
      <c r="BA30" s="1047"/>
      <c r="BB30" s="1047"/>
      <c r="BC30" s="1047"/>
      <c r="BD30" s="1047"/>
      <c r="BE30" s="1042" t="s">
        <v>564</v>
      </c>
      <c r="BF30" s="1042"/>
      <c r="BG30" s="1042"/>
      <c r="BH30" s="1042"/>
      <c r="BI30" s="1043"/>
      <c r="BJ30" s="241"/>
      <c r="BK30" s="241"/>
      <c r="BL30" s="241"/>
      <c r="BM30" s="241"/>
      <c r="BN30" s="241"/>
      <c r="BO30" s="254"/>
      <c r="BP30" s="254"/>
      <c r="BQ30" s="251">
        <v>24</v>
      </c>
      <c r="BR30" s="252"/>
      <c r="BS30" s="1012" t="s">
        <v>597</v>
      </c>
      <c r="BT30" s="1013"/>
      <c r="BU30" s="1013"/>
      <c r="BV30" s="1013"/>
      <c r="BW30" s="1013"/>
      <c r="BX30" s="1013"/>
      <c r="BY30" s="1013"/>
      <c r="BZ30" s="1013"/>
      <c r="CA30" s="1013"/>
      <c r="CB30" s="1013"/>
      <c r="CC30" s="1013"/>
      <c r="CD30" s="1013"/>
      <c r="CE30" s="1013"/>
      <c r="CF30" s="1013"/>
      <c r="CG30" s="1014"/>
      <c r="CH30" s="987">
        <v>-1</v>
      </c>
      <c r="CI30" s="988"/>
      <c r="CJ30" s="988"/>
      <c r="CK30" s="988"/>
      <c r="CL30" s="989"/>
      <c r="CM30" s="987">
        <v>48</v>
      </c>
      <c r="CN30" s="988"/>
      <c r="CO30" s="988"/>
      <c r="CP30" s="988"/>
      <c r="CQ30" s="989"/>
      <c r="CR30" s="987">
        <v>26</v>
      </c>
      <c r="CS30" s="988"/>
      <c r="CT30" s="988"/>
      <c r="CU30" s="988"/>
      <c r="CV30" s="989"/>
      <c r="CW30" s="987" t="s">
        <v>572</v>
      </c>
      <c r="CX30" s="988"/>
      <c r="CY30" s="988"/>
      <c r="CZ30" s="988"/>
      <c r="DA30" s="989"/>
      <c r="DB30" s="987" t="s">
        <v>572</v>
      </c>
      <c r="DC30" s="988"/>
      <c r="DD30" s="988"/>
      <c r="DE30" s="988"/>
      <c r="DF30" s="989"/>
      <c r="DG30" s="987" t="s">
        <v>572</v>
      </c>
      <c r="DH30" s="988"/>
      <c r="DI30" s="988"/>
      <c r="DJ30" s="988"/>
      <c r="DK30" s="989"/>
      <c r="DL30" s="987" t="s">
        <v>572</v>
      </c>
      <c r="DM30" s="988"/>
      <c r="DN30" s="988"/>
      <c r="DO30" s="988"/>
      <c r="DP30" s="989"/>
      <c r="DQ30" s="987" t="s">
        <v>572</v>
      </c>
      <c r="DR30" s="988"/>
      <c r="DS30" s="988"/>
      <c r="DT30" s="988"/>
      <c r="DU30" s="989"/>
      <c r="DV30" s="990"/>
      <c r="DW30" s="991"/>
      <c r="DX30" s="991"/>
      <c r="DY30" s="991"/>
      <c r="DZ30" s="992"/>
      <c r="EA30" s="235"/>
    </row>
    <row r="31" spans="1:131" s="236" customFormat="1" ht="26.25" customHeight="1" x14ac:dyDescent="0.2">
      <c r="A31" s="255">
        <v>4</v>
      </c>
      <c r="B31" s="1044" t="s">
        <v>565</v>
      </c>
      <c r="C31" s="1045"/>
      <c r="D31" s="1045"/>
      <c r="E31" s="1045"/>
      <c r="F31" s="1045"/>
      <c r="G31" s="1045"/>
      <c r="H31" s="1045"/>
      <c r="I31" s="1045"/>
      <c r="J31" s="1045"/>
      <c r="K31" s="1045"/>
      <c r="L31" s="1045"/>
      <c r="M31" s="1045"/>
      <c r="N31" s="1045"/>
      <c r="O31" s="1045"/>
      <c r="P31" s="1046"/>
      <c r="Q31" s="1048">
        <v>1599</v>
      </c>
      <c r="R31" s="1040"/>
      <c r="S31" s="1040"/>
      <c r="T31" s="1040"/>
      <c r="U31" s="1040"/>
      <c r="V31" s="1040">
        <v>1417</v>
      </c>
      <c r="W31" s="1040"/>
      <c r="X31" s="1040"/>
      <c r="Y31" s="1040"/>
      <c r="Z31" s="1040"/>
      <c r="AA31" s="1040">
        <v>182</v>
      </c>
      <c r="AB31" s="1040"/>
      <c r="AC31" s="1040"/>
      <c r="AD31" s="1040"/>
      <c r="AE31" s="1049"/>
      <c r="AF31" s="1039">
        <v>2809</v>
      </c>
      <c r="AG31" s="1040"/>
      <c r="AH31" s="1040"/>
      <c r="AI31" s="1040"/>
      <c r="AJ31" s="1041"/>
      <c r="AK31" s="978">
        <v>4</v>
      </c>
      <c r="AL31" s="969"/>
      <c r="AM31" s="969"/>
      <c r="AN31" s="969"/>
      <c r="AO31" s="969"/>
      <c r="AP31" s="969">
        <v>287</v>
      </c>
      <c r="AQ31" s="969"/>
      <c r="AR31" s="969"/>
      <c r="AS31" s="969"/>
      <c r="AT31" s="969"/>
      <c r="AU31" s="969" t="s">
        <v>493</v>
      </c>
      <c r="AV31" s="969"/>
      <c r="AW31" s="969"/>
      <c r="AX31" s="969"/>
      <c r="AY31" s="969"/>
      <c r="AZ31" s="1047" t="s">
        <v>493</v>
      </c>
      <c r="BA31" s="1047"/>
      <c r="BB31" s="1047"/>
      <c r="BC31" s="1047"/>
      <c r="BD31" s="1047"/>
      <c r="BE31" s="1042" t="s">
        <v>564</v>
      </c>
      <c r="BF31" s="1042"/>
      <c r="BG31" s="1042"/>
      <c r="BH31" s="1042"/>
      <c r="BI31" s="1043"/>
      <c r="BJ31" s="241"/>
      <c r="BK31" s="241"/>
      <c r="BL31" s="241"/>
      <c r="BM31" s="241"/>
      <c r="BN31" s="241"/>
      <c r="BO31" s="254"/>
      <c r="BP31" s="254"/>
      <c r="BQ31" s="251">
        <v>25</v>
      </c>
      <c r="BR31" s="252"/>
      <c r="BS31" s="1012" t="s">
        <v>598</v>
      </c>
      <c r="BT31" s="1013"/>
      <c r="BU31" s="1013"/>
      <c r="BV31" s="1013"/>
      <c r="BW31" s="1013"/>
      <c r="BX31" s="1013"/>
      <c r="BY31" s="1013"/>
      <c r="BZ31" s="1013"/>
      <c r="CA31" s="1013"/>
      <c r="CB31" s="1013"/>
      <c r="CC31" s="1013"/>
      <c r="CD31" s="1013"/>
      <c r="CE31" s="1013"/>
      <c r="CF31" s="1013"/>
      <c r="CG31" s="1014"/>
      <c r="CH31" s="987">
        <v>-1</v>
      </c>
      <c r="CI31" s="988"/>
      <c r="CJ31" s="988"/>
      <c r="CK31" s="988"/>
      <c r="CL31" s="989"/>
      <c r="CM31" s="987">
        <v>204</v>
      </c>
      <c r="CN31" s="988"/>
      <c r="CO31" s="988"/>
      <c r="CP31" s="988"/>
      <c r="CQ31" s="989"/>
      <c r="CR31" s="987">
        <v>75</v>
      </c>
      <c r="CS31" s="988"/>
      <c r="CT31" s="988"/>
      <c r="CU31" s="988"/>
      <c r="CV31" s="989"/>
      <c r="CW31" s="987">
        <v>6</v>
      </c>
      <c r="CX31" s="988"/>
      <c r="CY31" s="988"/>
      <c r="CZ31" s="988"/>
      <c r="DA31" s="989"/>
      <c r="DB31" s="987" t="s">
        <v>572</v>
      </c>
      <c r="DC31" s="988"/>
      <c r="DD31" s="988"/>
      <c r="DE31" s="988"/>
      <c r="DF31" s="989"/>
      <c r="DG31" s="987" t="s">
        <v>572</v>
      </c>
      <c r="DH31" s="988"/>
      <c r="DI31" s="988"/>
      <c r="DJ31" s="988"/>
      <c r="DK31" s="989"/>
      <c r="DL31" s="987" t="s">
        <v>572</v>
      </c>
      <c r="DM31" s="988"/>
      <c r="DN31" s="988"/>
      <c r="DO31" s="988"/>
      <c r="DP31" s="989"/>
      <c r="DQ31" s="987" t="s">
        <v>572</v>
      </c>
      <c r="DR31" s="988"/>
      <c r="DS31" s="988"/>
      <c r="DT31" s="988"/>
      <c r="DU31" s="989"/>
      <c r="DV31" s="990"/>
      <c r="DW31" s="991"/>
      <c r="DX31" s="991"/>
      <c r="DY31" s="991"/>
      <c r="DZ31" s="992"/>
      <c r="EA31" s="235"/>
    </row>
    <row r="32" spans="1:131" s="236" customFormat="1" ht="26.25" customHeight="1" x14ac:dyDescent="0.2">
      <c r="A32" s="255">
        <v>5</v>
      </c>
      <c r="B32" s="1044" t="s">
        <v>566</v>
      </c>
      <c r="C32" s="1045"/>
      <c r="D32" s="1045"/>
      <c r="E32" s="1045"/>
      <c r="F32" s="1045"/>
      <c r="G32" s="1045"/>
      <c r="H32" s="1045"/>
      <c r="I32" s="1045"/>
      <c r="J32" s="1045"/>
      <c r="K32" s="1045"/>
      <c r="L32" s="1045"/>
      <c r="M32" s="1045"/>
      <c r="N32" s="1045"/>
      <c r="O32" s="1045"/>
      <c r="P32" s="1046"/>
      <c r="Q32" s="1048">
        <v>3926</v>
      </c>
      <c r="R32" s="1040"/>
      <c r="S32" s="1040"/>
      <c r="T32" s="1040"/>
      <c r="U32" s="1040"/>
      <c r="V32" s="1040">
        <v>3250</v>
      </c>
      <c r="W32" s="1040"/>
      <c r="X32" s="1040"/>
      <c r="Y32" s="1040"/>
      <c r="Z32" s="1040"/>
      <c r="AA32" s="1040">
        <v>676</v>
      </c>
      <c r="AB32" s="1040"/>
      <c r="AC32" s="1040"/>
      <c r="AD32" s="1040"/>
      <c r="AE32" s="1049"/>
      <c r="AF32" s="1039">
        <v>676</v>
      </c>
      <c r="AG32" s="1040"/>
      <c r="AH32" s="1040"/>
      <c r="AI32" s="1040"/>
      <c r="AJ32" s="1041"/>
      <c r="AK32" s="978" t="s">
        <v>493</v>
      </c>
      <c r="AL32" s="969"/>
      <c r="AM32" s="969"/>
      <c r="AN32" s="969"/>
      <c r="AO32" s="969"/>
      <c r="AP32" s="969" t="s">
        <v>493</v>
      </c>
      <c r="AQ32" s="969"/>
      <c r="AR32" s="969"/>
      <c r="AS32" s="969"/>
      <c r="AT32" s="969"/>
      <c r="AU32" s="969" t="s">
        <v>493</v>
      </c>
      <c r="AV32" s="969"/>
      <c r="AW32" s="969"/>
      <c r="AX32" s="969"/>
      <c r="AY32" s="969"/>
      <c r="AZ32" s="1047" t="s">
        <v>493</v>
      </c>
      <c r="BA32" s="1047"/>
      <c r="BB32" s="1047"/>
      <c r="BC32" s="1047"/>
      <c r="BD32" s="1047"/>
      <c r="BE32" s="1042" t="s">
        <v>567</v>
      </c>
      <c r="BF32" s="1042"/>
      <c r="BG32" s="1042"/>
      <c r="BH32" s="1042"/>
      <c r="BI32" s="1043"/>
      <c r="BJ32" s="241"/>
      <c r="BK32" s="241"/>
      <c r="BL32" s="241"/>
      <c r="BM32" s="241"/>
      <c r="BN32" s="241"/>
      <c r="BO32" s="254"/>
      <c r="BP32" s="254"/>
      <c r="BQ32" s="251">
        <v>26</v>
      </c>
      <c r="BR32" s="252"/>
      <c r="BS32" s="1012" t="s">
        <v>599</v>
      </c>
      <c r="BT32" s="1013"/>
      <c r="BU32" s="1013"/>
      <c r="BV32" s="1013"/>
      <c r="BW32" s="1013"/>
      <c r="BX32" s="1013"/>
      <c r="BY32" s="1013"/>
      <c r="BZ32" s="1013"/>
      <c r="CA32" s="1013"/>
      <c r="CB32" s="1013"/>
      <c r="CC32" s="1013"/>
      <c r="CD32" s="1013"/>
      <c r="CE32" s="1013"/>
      <c r="CF32" s="1013"/>
      <c r="CG32" s="1014"/>
      <c r="CH32" s="987">
        <v>0</v>
      </c>
      <c r="CI32" s="988"/>
      <c r="CJ32" s="988"/>
      <c r="CK32" s="988"/>
      <c r="CL32" s="989"/>
      <c r="CM32" s="987">
        <v>74</v>
      </c>
      <c r="CN32" s="988"/>
      <c r="CO32" s="988"/>
      <c r="CP32" s="988"/>
      <c r="CQ32" s="989"/>
      <c r="CR32" s="987">
        <v>39</v>
      </c>
      <c r="CS32" s="988"/>
      <c r="CT32" s="988"/>
      <c r="CU32" s="988"/>
      <c r="CV32" s="989"/>
      <c r="CW32" s="987" t="s">
        <v>572</v>
      </c>
      <c r="CX32" s="988"/>
      <c r="CY32" s="988"/>
      <c r="CZ32" s="988"/>
      <c r="DA32" s="989"/>
      <c r="DB32" s="987" t="s">
        <v>572</v>
      </c>
      <c r="DC32" s="988"/>
      <c r="DD32" s="988"/>
      <c r="DE32" s="988"/>
      <c r="DF32" s="989"/>
      <c r="DG32" s="987" t="s">
        <v>572</v>
      </c>
      <c r="DH32" s="988"/>
      <c r="DI32" s="988"/>
      <c r="DJ32" s="988"/>
      <c r="DK32" s="989"/>
      <c r="DL32" s="987" t="s">
        <v>572</v>
      </c>
      <c r="DM32" s="988"/>
      <c r="DN32" s="988"/>
      <c r="DO32" s="988"/>
      <c r="DP32" s="989"/>
      <c r="DQ32" s="987" t="s">
        <v>572</v>
      </c>
      <c r="DR32" s="988"/>
      <c r="DS32" s="988"/>
      <c r="DT32" s="988"/>
      <c r="DU32" s="989"/>
      <c r="DV32" s="990"/>
      <c r="DW32" s="991"/>
      <c r="DX32" s="991"/>
      <c r="DY32" s="991"/>
      <c r="DZ32" s="992"/>
      <c r="EA32" s="235"/>
    </row>
    <row r="33" spans="1:131" s="236" customFormat="1" ht="26.25" customHeight="1" x14ac:dyDescent="0.2">
      <c r="A33" s="255">
        <v>6</v>
      </c>
      <c r="B33" s="1044" t="s">
        <v>568</v>
      </c>
      <c r="C33" s="1045"/>
      <c r="D33" s="1045"/>
      <c r="E33" s="1045"/>
      <c r="F33" s="1045"/>
      <c r="G33" s="1045"/>
      <c r="H33" s="1045"/>
      <c r="I33" s="1045"/>
      <c r="J33" s="1045"/>
      <c r="K33" s="1045"/>
      <c r="L33" s="1045"/>
      <c r="M33" s="1045"/>
      <c r="N33" s="1045"/>
      <c r="O33" s="1045"/>
      <c r="P33" s="1046"/>
      <c r="Q33" s="1048">
        <v>1496</v>
      </c>
      <c r="R33" s="1040"/>
      <c r="S33" s="1040"/>
      <c r="T33" s="1040"/>
      <c r="U33" s="1040"/>
      <c r="V33" s="1040">
        <v>1485</v>
      </c>
      <c r="W33" s="1040"/>
      <c r="X33" s="1040"/>
      <c r="Y33" s="1040"/>
      <c r="Z33" s="1040"/>
      <c r="AA33" s="1040">
        <v>11</v>
      </c>
      <c r="AB33" s="1040"/>
      <c r="AC33" s="1040"/>
      <c r="AD33" s="1040"/>
      <c r="AE33" s="1049"/>
      <c r="AF33" s="1039">
        <v>11</v>
      </c>
      <c r="AG33" s="1040"/>
      <c r="AH33" s="1040"/>
      <c r="AI33" s="1040"/>
      <c r="AJ33" s="1041"/>
      <c r="AK33" s="978">
        <v>172</v>
      </c>
      <c r="AL33" s="969"/>
      <c r="AM33" s="969"/>
      <c r="AN33" s="969"/>
      <c r="AO33" s="969"/>
      <c r="AP33" s="969">
        <v>2735</v>
      </c>
      <c r="AQ33" s="969"/>
      <c r="AR33" s="969"/>
      <c r="AS33" s="969"/>
      <c r="AT33" s="969"/>
      <c r="AU33" s="969">
        <v>982</v>
      </c>
      <c r="AV33" s="969"/>
      <c r="AW33" s="969"/>
      <c r="AX33" s="969"/>
      <c r="AY33" s="969"/>
      <c r="AZ33" s="1047" t="s">
        <v>493</v>
      </c>
      <c r="BA33" s="1047"/>
      <c r="BB33" s="1047"/>
      <c r="BC33" s="1047"/>
      <c r="BD33" s="1047"/>
      <c r="BE33" s="1042" t="s">
        <v>391</v>
      </c>
      <c r="BF33" s="1042"/>
      <c r="BG33" s="1042"/>
      <c r="BH33" s="1042"/>
      <c r="BI33" s="1043"/>
      <c r="BJ33" s="241"/>
      <c r="BK33" s="241"/>
      <c r="BL33" s="241"/>
      <c r="BM33" s="241"/>
      <c r="BN33" s="241"/>
      <c r="BO33" s="254"/>
      <c r="BP33" s="254"/>
      <c r="BQ33" s="251">
        <v>27</v>
      </c>
      <c r="BR33" s="252"/>
      <c r="BS33" s="1012" t="s">
        <v>600</v>
      </c>
      <c r="BT33" s="1013"/>
      <c r="BU33" s="1013"/>
      <c r="BV33" s="1013"/>
      <c r="BW33" s="1013"/>
      <c r="BX33" s="1013"/>
      <c r="BY33" s="1013"/>
      <c r="BZ33" s="1013"/>
      <c r="CA33" s="1013"/>
      <c r="CB33" s="1013"/>
      <c r="CC33" s="1013"/>
      <c r="CD33" s="1013"/>
      <c r="CE33" s="1013"/>
      <c r="CF33" s="1013"/>
      <c r="CG33" s="1014"/>
      <c r="CH33" s="987">
        <v>-2</v>
      </c>
      <c r="CI33" s="988"/>
      <c r="CJ33" s="988"/>
      <c r="CK33" s="988"/>
      <c r="CL33" s="989"/>
      <c r="CM33" s="987">
        <v>197</v>
      </c>
      <c r="CN33" s="988"/>
      <c r="CO33" s="988"/>
      <c r="CP33" s="988"/>
      <c r="CQ33" s="989"/>
      <c r="CR33" s="987">
        <v>32</v>
      </c>
      <c r="CS33" s="988"/>
      <c r="CT33" s="988"/>
      <c r="CU33" s="988"/>
      <c r="CV33" s="989"/>
      <c r="CW33" s="987">
        <v>2</v>
      </c>
      <c r="CX33" s="988"/>
      <c r="CY33" s="988"/>
      <c r="CZ33" s="988"/>
      <c r="DA33" s="989"/>
      <c r="DB33" s="987" t="s">
        <v>572</v>
      </c>
      <c r="DC33" s="988"/>
      <c r="DD33" s="988"/>
      <c r="DE33" s="988"/>
      <c r="DF33" s="989"/>
      <c r="DG33" s="987" t="s">
        <v>572</v>
      </c>
      <c r="DH33" s="988"/>
      <c r="DI33" s="988"/>
      <c r="DJ33" s="988"/>
      <c r="DK33" s="989"/>
      <c r="DL33" s="987" t="s">
        <v>572</v>
      </c>
      <c r="DM33" s="988"/>
      <c r="DN33" s="988"/>
      <c r="DO33" s="988"/>
      <c r="DP33" s="989"/>
      <c r="DQ33" s="987" t="s">
        <v>572</v>
      </c>
      <c r="DR33" s="988"/>
      <c r="DS33" s="988"/>
      <c r="DT33" s="988"/>
      <c r="DU33" s="989"/>
      <c r="DV33" s="990"/>
      <c r="DW33" s="991"/>
      <c r="DX33" s="991"/>
      <c r="DY33" s="991"/>
      <c r="DZ33" s="992"/>
      <c r="EA33" s="235"/>
    </row>
    <row r="34" spans="1:131" s="236" customFormat="1" ht="26.25" customHeight="1" x14ac:dyDescent="0.2">
      <c r="A34" s="255">
        <v>7</v>
      </c>
      <c r="B34" s="1044" t="s">
        <v>569</v>
      </c>
      <c r="C34" s="1045"/>
      <c r="D34" s="1045"/>
      <c r="E34" s="1045"/>
      <c r="F34" s="1045"/>
      <c r="G34" s="1045"/>
      <c r="H34" s="1045"/>
      <c r="I34" s="1045"/>
      <c r="J34" s="1045"/>
      <c r="K34" s="1045"/>
      <c r="L34" s="1045"/>
      <c r="M34" s="1045"/>
      <c r="N34" s="1045"/>
      <c r="O34" s="1045"/>
      <c r="P34" s="1046"/>
      <c r="Q34" s="1048">
        <v>384</v>
      </c>
      <c r="R34" s="1040"/>
      <c r="S34" s="1040"/>
      <c r="T34" s="1040"/>
      <c r="U34" s="1040"/>
      <c r="V34" s="1040">
        <v>370</v>
      </c>
      <c r="W34" s="1040"/>
      <c r="X34" s="1040"/>
      <c r="Y34" s="1040"/>
      <c r="Z34" s="1040"/>
      <c r="AA34" s="1040">
        <v>15</v>
      </c>
      <c r="AB34" s="1040"/>
      <c r="AC34" s="1040"/>
      <c r="AD34" s="1040"/>
      <c r="AE34" s="1049"/>
      <c r="AF34" s="1039">
        <v>15</v>
      </c>
      <c r="AG34" s="1040"/>
      <c r="AH34" s="1040"/>
      <c r="AI34" s="1040"/>
      <c r="AJ34" s="1041"/>
      <c r="AK34" s="978">
        <v>237</v>
      </c>
      <c r="AL34" s="969"/>
      <c r="AM34" s="969"/>
      <c r="AN34" s="969"/>
      <c r="AO34" s="969"/>
      <c r="AP34" s="969">
        <v>897</v>
      </c>
      <c r="AQ34" s="969"/>
      <c r="AR34" s="969"/>
      <c r="AS34" s="969"/>
      <c r="AT34" s="969"/>
      <c r="AU34" s="969">
        <v>665</v>
      </c>
      <c r="AV34" s="969"/>
      <c r="AW34" s="969"/>
      <c r="AX34" s="969"/>
      <c r="AY34" s="969"/>
      <c r="AZ34" s="1047" t="s">
        <v>493</v>
      </c>
      <c r="BA34" s="1047"/>
      <c r="BB34" s="1047"/>
      <c r="BC34" s="1047"/>
      <c r="BD34" s="1047"/>
      <c r="BE34" s="1042" t="s">
        <v>567</v>
      </c>
      <c r="BF34" s="1042"/>
      <c r="BG34" s="1042"/>
      <c r="BH34" s="1042"/>
      <c r="BI34" s="1043"/>
      <c r="BJ34" s="241"/>
      <c r="BK34" s="241"/>
      <c r="BL34" s="241"/>
      <c r="BM34" s="241"/>
      <c r="BN34" s="241"/>
      <c r="BO34" s="254"/>
      <c r="BP34" s="254"/>
      <c r="BQ34" s="251">
        <v>28</v>
      </c>
      <c r="BR34" s="252"/>
      <c r="BS34" s="1012"/>
      <c r="BT34" s="1013"/>
      <c r="BU34" s="1013"/>
      <c r="BV34" s="1013"/>
      <c r="BW34" s="1013"/>
      <c r="BX34" s="1013"/>
      <c r="BY34" s="1013"/>
      <c r="BZ34" s="1013"/>
      <c r="CA34" s="1013"/>
      <c r="CB34" s="1013"/>
      <c r="CC34" s="1013"/>
      <c r="CD34" s="1013"/>
      <c r="CE34" s="1013"/>
      <c r="CF34" s="1013"/>
      <c r="CG34" s="1014"/>
      <c r="CH34" s="987"/>
      <c r="CI34" s="988"/>
      <c r="CJ34" s="988"/>
      <c r="CK34" s="988"/>
      <c r="CL34" s="989"/>
      <c r="CM34" s="987"/>
      <c r="CN34" s="988"/>
      <c r="CO34" s="988"/>
      <c r="CP34" s="988"/>
      <c r="CQ34" s="989"/>
      <c r="CR34" s="987"/>
      <c r="CS34" s="988"/>
      <c r="CT34" s="988"/>
      <c r="CU34" s="988"/>
      <c r="CV34" s="989"/>
      <c r="CW34" s="987"/>
      <c r="CX34" s="988"/>
      <c r="CY34" s="988"/>
      <c r="CZ34" s="988"/>
      <c r="DA34" s="989"/>
      <c r="DB34" s="987"/>
      <c r="DC34" s="988"/>
      <c r="DD34" s="988"/>
      <c r="DE34" s="988"/>
      <c r="DF34" s="989"/>
      <c r="DG34" s="987"/>
      <c r="DH34" s="988"/>
      <c r="DI34" s="988"/>
      <c r="DJ34" s="988"/>
      <c r="DK34" s="989"/>
      <c r="DL34" s="987"/>
      <c r="DM34" s="988"/>
      <c r="DN34" s="988"/>
      <c r="DO34" s="988"/>
      <c r="DP34" s="989"/>
      <c r="DQ34" s="987"/>
      <c r="DR34" s="988"/>
      <c r="DS34" s="988"/>
      <c r="DT34" s="988"/>
      <c r="DU34" s="989"/>
      <c r="DV34" s="990"/>
      <c r="DW34" s="991"/>
      <c r="DX34" s="991"/>
      <c r="DY34" s="991"/>
      <c r="DZ34" s="992"/>
      <c r="EA34" s="235"/>
    </row>
    <row r="35" spans="1:131" s="236" customFormat="1" ht="26.25" customHeight="1" x14ac:dyDescent="0.2">
      <c r="A35" s="255">
        <v>8</v>
      </c>
      <c r="B35" s="1044"/>
      <c r="C35" s="1045"/>
      <c r="D35" s="1045"/>
      <c r="E35" s="1045"/>
      <c r="F35" s="1045"/>
      <c r="G35" s="1045"/>
      <c r="H35" s="1045"/>
      <c r="I35" s="1045"/>
      <c r="J35" s="1045"/>
      <c r="K35" s="1045"/>
      <c r="L35" s="1045"/>
      <c r="M35" s="1045"/>
      <c r="N35" s="1045"/>
      <c r="O35" s="1045"/>
      <c r="P35" s="1046"/>
      <c r="Q35" s="1048"/>
      <c r="R35" s="1040"/>
      <c r="S35" s="1040"/>
      <c r="T35" s="1040"/>
      <c r="U35" s="1040"/>
      <c r="V35" s="1040"/>
      <c r="W35" s="1040"/>
      <c r="X35" s="1040"/>
      <c r="Y35" s="1040"/>
      <c r="Z35" s="1040"/>
      <c r="AA35" s="1040"/>
      <c r="AB35" s="1040"/>
      <c r="AC35" s="1040"/>
      <c r="AD35" s="1040"/>
      <c r="AE35" s="1049"/>
      <c r="AF35" s="1039"/>
      <c r="AG35" s="1040"/>
      <c r="AH35" s="1040"/>
      <c r="AI35" s="1040"/>
      <c r="AJ35" s="1041"/>
      <c r="AK35" s="978"/>
      <c r="AL35" s="969"/>
      <c r="AM35" s="969"/>
      <c r="AN35" s="969"/>
      <c r="AO35" s="969"/>
      <c r="AP35" s="969"/>
      <c r="AQ35" s="969"/>
      <c r="AR35" s="969"/>
      <c r="AS35" s="969"/>
      <c r="AT35" s="969"/>
      <c r="AU35" s="969"/>
      <c r="AV35" s="969"/>
      <c r="AW35" s="969"/>
      <c r="AX35" s="969"/>
      <c r="AY35" s="969"/>
      <c r="AZ35" s="1047"/>
      <c r="BA35" s="1047"/>
      <c r="BB35" s="1047"/>
      <c r="BC35" s="1047"/>
      <c r="BD35" s="1047"/>
      <c r="BE35" s="1042"/>
      <c r="BF35" s="1042"/>
      <c r="BG35" s="1042"/>
      <c r="BH35" s="1042"/>
      <c r="BI35" s="1043"/>
      <c r="BJ35" s="241"/>
      <c r="BK35" s="241"/>
      <c r="BL35" s="241"/>
      <c r="BM35" s="241"/>
      <c r="BN35" s="241"/>
      <c r="BO35" s="254"/>
      <c r="BP35" s="254"/>
      <c r="BQ35" s="251">
        <v>29</v>
      </c>
      <c r="BR35" s="252"/>
      <c r="BS35" s="1012"/>
      <c r="BT35" s="1013"/>
      <c r="BU35" s="1013"/>
      <c r="BV35" s="1013"/>
      <c r="BW35" s="1013"/>
      <c r="BX35" s="1013"/>
      <c r="BY35" s="1013"/>
      <c r="BZ35" s="1013"/>
      <c r="CA35" s="1013"/>
      <c r="CB35" s="1013"/>
      <c r="CC35" s="1013"/>
      <c r="CD35" s="1013"/>
      <c r="CE35" s="1013"/>
      <c r="CF35" s="1013"/>
      <c r="CG35" s="1014"/>
      <c r="CH35" s="987"/>
      <c r="CI35" s="988"/>
      <c r="CJ35" s="988"/>
      <c r="CK35" s="988"/>
      <c r="CL35" s="989"/>
      <c r="CM35" s="987"/>
      <c r="CN35" s="988"/>
      <c r="CO35" s="988"/>
      <c r="CP35" s="988"/>
      <c r="CQ35" s="989"/>
      <c r="CR35" s="987"/>
      <c r="CS35" s="988"/>
      <c r="CT35" s="988"/>
      <c r="CU35" s="988"/>
      <c r="CV35" s="989"/>
      <c r="CW35" s="987"/>
      <c r="CX35" s="988"/>
      <c r="CY35" s="988"/>
      <c r="CZ35" s="988"/>
      <c r="DA35" s="989"/>
      <c r="DB35" s="987"/>
      <c r="DC35" s="988"/>
      <c r="DD35" s="988"/>
      <c r="DE35" s="988"/>
      <c r="DF35" s="989"/>
      <c r="DG35" s="987"/>
      <c r="DH35" s="988"/>
      <c r="DI35" s="988"/>
      <c r="DJ35" s="988"/>
      <c r="DK35" s="989"/>
      <c r="DL35" s="987"/>
      <c r="DM35" s="988"/>
      <c r="DN35" s="988"/>
      <c r="DO35" s="988"/>
      <c r="DP35" s="989"/>
      <c r="DQ35" s="987"/>
      <c r="DR35" s="988"/>
      <c r="DS35" s="988"/>
      <c r="DT35" s="988"/>
      <c r="DU35" s="989"/>
      <c r="DV35" s="990"/>
      <c r="DW35" s="991"/>
      <c r="DX35" s="991"/>
      <c r="DY35" s="991"/>
      <c r="DZ35" s="992"/>
      <c r="EA35" s="235"/>
    </row>
    <row r="36" spans="1:131" s="236" customFormat="1" ht="26.25" customHeight="1" x14ac:dyDescent="0.2">
      <c r="A36" s="255">
        <v>9</v>
      </c>
      <c r="B36" s="1044"/>
      <c r="C36" s="1045"/>
      <c r="D36" s="1045"/>
      <c r="E36" s="1045"/>
      <c r="F36" s="1045"/>
      <c r="G36" s="1045"/>
      <c r="H36" s="1045"/>
      <c r="I36" s="1045"/>
      <c r="J36" s="1045"/>
      <c r="K36" s="1045"/>
      <c r="L36" s="1045"/>
      <c r="M36" s="1045"/>
      <c r="N36" s="1045"/>
      <c r="O36" s="1045"/>
      <c r="P36" s="1046"/>
      <c r="Q36" s="1048"/>
      <c r="R36" s="1040"/>
      <c r="S36" s="1040"/>
      <c r="T36" s="1040"/>
      <c r="U36" s="1040"/>
      <c r="V36" s="1040"/>
      <c r="W36" s="1040"/>
      <c r="X36" s="1040"/>
      <c r="Y36" s="1040"/>
      <c r="Z36" s="1040"/>
      <c r="AA36" s="1040"/>
      <c r="AB36" s="1040"/>
      <c r="AC36" s="1040"/>
      <c r="AD36" s="1040"/>
      <c r="AE36" s="1049"/>
      <c r="AF36" s="1039"/>
      <c r="AG36" s="1040"/>
      <c r="AH36" s="1040"/>
      <c r="AI36" s="1040"/>
      <c r="AJ36" s="1041"/>
      <c r="AK36" s="978"/>
      <c r="AL36" s="969"/>
      <c r="AM36" s="969"/>
      <c r="AN36" s="969"/>
      <c r="AO36" s="969"/>
      <c r="AP36" s="969"/>
      <c r="AQ36" s="969"/>
      <c r="AR36" s="969"/>
      <c r="AS36" s="969"/>
      <c r="AT36" s="969"/>
      <c r="AU36" s="969"/>
      <c r="AV36" s="969"/>
      <c r="AW36" s="969"/>
      <c r="AX36" s="969"/>
      <c r="AY36" s="969"/>
      <c r="AZ36" s="1047"/>
      <c r="BA36" s="1047"/>
      <c r="BB36" s="1047"/>
      <c r="BC36" s="1047"/>
      <c r="BD36" s="1047"/>
      <c r="BE36" s="1042"/>
      <c r="BF36" s="1042"/>
      <c r="BG36" s="1042"/>
      <c r="BH36" s="1042"/>
      <c r="BI36" s="1043"/>
      <c r="BJ36" s="241"/>
      <c r="BK36" s="241"/>
      <c r="BL36" s="241"/>
      <c r="BM36" s="241"/>
      <c r="BN36" s="241"/>
      <c r="BO36" s="254"/>
      <c r="BP36" s="254"/>
      <c r="BQ36" s="251">
        <v>30</v>
      </c>
      <c r="BR36" s="252"/>
      <c r="BS36" s="1012"/>
      <c r="BT36" s="1013"/>
      <c r="BU36" s="1013"/>
      <c r="BV36" s="1013"/>
      <c r="BW36" s="1013"/>
      <c r="BX36" s="1013"/>
      <c r="BY36" s="1013"/>
      <c r="BZ36" s="1013"/>
      <c r="CA36" s="1013"/>
      <c r="CB36" s="1013"/>
      <c r="CC36" s="1013"/>
      <c r="CD36" s="1013"/>
      <c r="CE36" s="1013"/>
      <c r="CF36" s="1013"/>
      <c r="CG36" s="1014"/>
      <c r="CH36" s="987"/>
      <c r="CI36" s="988"/>
      <c r="CJ36" s="988"/>
      <c r="CK36" s="988"/>
      <c r="CL36" s="989"/>
      <c r="CM36" s="987"/>
      <c r="CN36" s="988"/>
      <c r="CO36" s="988"/>
      <c r="CP36" s="988"/>
      <c r="CQ36" s="989"/>
      <c r="CR36" s="987"/>
      <c r="CS36" s="988"/>
      <c r="CT36" s="988"/>
      <c r="CU36" s="988"/>
      <c r="CV36" s="989"/>
      <c r="CW36" s="987"/>
      <c r="CX36" s="988"/>
      <c r="CY36" s="988"/>
      <c r="CZ36" s="988"/>
      <c r="DA36" s="989"/>
      <c r="DB36" s="987"/>
      <c r="DC36" s="988"/>
      <c r="DD36" s="988"/>
      <c r="DE36" s="988"/>
      <c r="DF36" s="989"/>
      <c r="DG36" s="987"/>
      <c r="DH36" s="988"/>
      <c r="DI36" s="988"/>
      <c r="DJ36" s="988"/>
      <c r="DK36" s="989"/>
      <c r="DL36" s="987"/>
      <c r="DM36" s="988"/>
      <c r="DN36" s="988"/>
      <c r="DO36" s="988"/>
      <c r="DP36" s="989"/>
      <c r="DQ36" s="987"/>
      <c r="DR36" s="988"/>
      <c r="DS36" s="988"/>
      <c r="DT36" s="988"/>
      <c r="DU36" s="989"/>
      <c r="DV36" s="990"/>
      <c r="DW36" s="991"/>
      <c r="DX36" s="991"/>
      <c r="DY36" s="991"/>
      <c r="DZ36" s="992"/>
      <c r="EA36" s="235"/>
    </row>
    <row r="37" spans="1:131" s="236" customFormat="1" ht="26.25" customHeight="1" x14ac:dyDescent="0.2">
      <c r="A37" s="255">
        <v>10</v>
      </c>
      <c r="B37" s="1044"/>
      <c r="C37" s="1045"/>
      <c r="D37" s="1045"/>
      <c r="E37" s="1045"/>
      <c r="F37" s="1045"/>
      <c r="G37" s="1045"/>
      <c r="H37" s="1045"/>
      <c r="I37" s="1045"/>
      <c r="J37" s="1045"/>
      <c r="K37" s="1045"/>
      <c r="L37" s="1045"/>
      <c r="M37" s="1045"/>
      <c r="N37" s="1045"/>
      <c r="O37" s="1045"/>
      <c r="P37" s="1046"/>
      <c r="Q37" s="1048"/>
      <c r="R37" s="1040"/>
      <c r="S37" s="1040"/>
      <c r="T37" s="1040"/>
      <c r="U37" s="1040"/>
      <c r="V37" s="1040"/>
      <c r="W37" s="1040"/>
      <c r="X37" s="1040"/>
      <c r="Y37" s="1040"/>
      <c r="Z37" s="1040"/>
      <c r="AA37" s="1040"/>
      <c r="AB37" s="1040"/>
      <c r="AC37" s="1040"/>
      <c r="AD37" s="1040"/>
      <c r="AE37" s="1049"/>
      <c r="AF37" s="1039"/>
      <c r="AG37" s="1040"/>
      <c r="AH37" s="1040"/>
      <c r="AI37" s="1040"/>
      <c r="AJ37" s="1041"/>
      <c r="AK37" s="978"/>
      <c r="AL37" s="969"/>
      <c r="AM37" s="969"/>
      <c r="AN37" s="969"/>
      <c r="AO37" s="969"/>
      <c r="AP37" s="969"/>
      <c r="AQ37" s="969"/>
      <c r="AR37" s="969"/>
      <c r="AS37" s="969"/>
      <c r="AT37" s="969"/>
      <c r="AU37" s="969"/>
      <c r="AV37" s="969"/>
      <c r="AW37" s="969"/>
      <c r="AX37" s="969"/>
      <c r="AY37" s="969"/>
      <c r="AZ37" s="1047"/>
      <c r="BA37" s="1047"/>
      <c r="BB37" s="1047"/>
      <c r="BC37" s="1047"/>
      <c r="BD37" s="1047"/>
      <c r="BE37" s="1042"/>
      <c r="BF37" s="1042"/>
      <c r="BG37" s="1042"/>
      <c r="BH37" s="1042"/>
      <c r="BI37" s="1043"/>
      <c r="BJ37" s="241"/>
      <c r="BK37" s="241"/>
      <c r="BL37" s="241"/>
      <c r="BM37" s="241"/>
      <c r="BN37" s="241"/>
      <c r="BO37" s="254"/>
      <c r="BP37" s="254"/>
      <c r="BQ37" s="251">
        <v>31</v>
      </c>
      <c r="BR37" s="252"/>
      <c r="BS37" s="1012"/>
      <c r="BT37" s="1013"/>
      <c r="BU37" s="1013"/>
      <c r="BV37" s="1013"/>
      <c r="BW37" s="1013"/>
      <c r="BX37" s="1013"/>
      <c r="BY37" s="1013"/>
      <c r="BZ37" s="1013"/>
      <c r="CA37" s="1013"/>
      <c r="CB37" s="1013"/>
      <c r="CC37" s="1013"/>
      <c r="CD37" s="1013"/>
      <c r="CE37" s="1013"/>
      <c r="CF37" s="1013"/>
      <c r="CG37" s="1014"/>
      <c r="CH37" s="987"/>
      <c r="CI37" s="988"/>
      <c r="CJ37" s="988"/>
      <c r="CK37" s="988"/>
      <c r="CL37" s="989"/>
      <c r="CM37" s="987"/>
      <c r="CN37" s="988"/>
      <c r="CO37" s="988"/>
      <c r="CP37" s="988"/>
      <c r="CQ37" s="989"/>
      <c r="CR37" s="987"/>
      <c r="CS37" s="988"/>
      <c r="CT37" s="988"/>
      <c r="CU37" s="988"/>
      <c r="CV37" s="989"/>
      <c r="CW37" s="987"/>
      <c r="CX37" s="988"/>
      <c r="CY37" s="988"/>
      <c r="CZ37" s="988"/>
      <c r="DA37" s="989"/>
      <c r="DB37" s="987"/>
      <c r="DC37" s="988"/>
      <c r="DD37" s="988"/>
      <c r="DE37" s="988"/>
      <c r="DF37" s="989"/>
      <c r="DG37" s="987"/>
      <c r="DH37" s="988"/>
      <c r="DI37" s="988"/>
      <c r="DJ37" s="988"/>
      <c r="DK37" s="989"/>
      <c r="DL37" s="987"/>
      <c r="DM37" s="988"/>
      <c r="DN37" s="988"/>
      <c r="DO37" s="988"/>
      <c r="DP37" s="989"/>
      <c r="DQ37" s="987"/>
      <c r="DR37" s="988"/>
      <c r="DS37" s="988"/>
      <c r="DT37" s="988"/>
      <c r="DU37" s="989"/>
      <c r="DV37" s="990"/>
      <c r="DW37" s="991"/>
      <c r="DX37" s="991"/>
      <c r="DY37" s="991"/>
      <c r="DZ37" s="992"/>
      <c r="EA37" s="235"/>
    </row>
    <row r="38" spans="1:131" s="236" customFormat="1" ht="26.25" customHeight="1" x14ac:dyDescent="0.2">
      <c r="A38" s="255">
        <v>11</v>
      </c>
      <c r="B38" s="1044"/>
      <c r="C38" s="1045"/>
      <c r="D38" s="1045"/>
      <c r="E38" s="1045"/>
      <c r="F38" s="1045"/>
      <c r="G38" s="1045"/>
      <c r="H38" s="1045"/>
      <c r="I38" s="1045"/>
      <c r="J38" s="1045"/>
      <c r="K38" s="1045"/>
      <c r="L38" s="1045"/>
      <c r="M38" s="1045"/>
      <c r="N38" s="1045"/>
      <c r="O38" s="1045"/>
      <c r="P38" s="1046"/>
      <c r="Q38" s="1048"/>
      <c r="R38" s="1040"/>
      <c r="S38" s="1040"/>
      <c r="T38" s="1040"/>
      <c r="U38" s="1040"/>
      <c r="V38" s="1040"/>
      <c r="W38" s="1040"/>
      <c r="X38" s="1040"/>
      <c r="Y38" s="1040"/>
      <c r="Z38" s="1040"/>
      <c r="AA38" s="1040"/>
      <c r="AB38" s="1040"/>
      <c r="AC38" s="1040"/>
      <c r="AD38" s="1040"/>
      <c r="AE38" s="1049"/>
      <c r="AF38" s="1039"/>
      <c r="AG38" s="1040"/>
      <c r="AH38" s="1040"/>
      <c r="AI38" s="1040"/>
      <c r="AJ38" s="1041"/>
      <c r="AK38" s="978"/>
      <c r="AL38" s="969"/>
      <c r="AM38" s="969"/>
      <c r="AN38" s="969"/>
      <c r="AO38" s="969"/>
      <c r="AP38" s="969"/>
      <c r="AQ38" s="969"/>
      <c r="AR38" s="969"/>
      <c r="AS38" s="969"/>
      <c r="AT38" s="969"/>
      <c r="AU38" s="969"/>
      <c r="AV38" s="969"/>
      <c r="AW38" s="969"/>
      <c r="AX38" s="969"/>
      <c r="AY38" s="969"/>
      <c r="AZ38" s="1047"/>
      <c r="BA38" s="1047"/>
      <c r="BB38" s="1047"/>
      <c r="BC38" s="1047"/>
      <c r="BD38" s="1047"/>
      <c r="BE38" s="1042"/>
      <c r="BF38" s="1042"/>
      <c r="BG38" s="1042"/>
      <c r="BH38" s="1042"/>
      <c r="BI38" s="1043"/>
      <c r="BJ38" s="241"/>
      <c r="BK38" s="241"/>
      <c r="BL38" s="241"/>
      <c r="BM38" s="241"/>
      <c r="BN38" s="241"/>
      <c r="BO38" s="254"/>
      <c r="BP38" s="254"/>
      <c r="BQ38" s="251">
        <v>32</v>
      </c>
      <c r="BR38" s="252"/>
      <c r="BS38" s="1012"/>
      <c r="BT38" s="1013"/>
      <c r="BU38" s="1013"/>
      <c r="BV38" s="1013"/>
      <c r="BW38" s="1013"/>
      <c r="BX38" s="1013"/>
      <c r="BY38" s="1013"/>
      <c r="BZ38" s="1013"/>
      <c r="CA38" s="1013"/>
      <c r="CB38" s="1013"/>
      <c r="CC38" s="1013"/>
      <c r="CD38" s="1013"/>
      <c r="CE38" s="1013"/>
      <c r="CF38" s="1013"/>
      <c r="CG38" s="1014"/>
      <c r="CH38" s="987"/>
      <c r="CI38" s="988"/>
      <c r="CJ38" s="988"/>
      <c r="CK38" s="988"/>
      <c r="CL38" s="989"/>
      <c r="CM38" s="987"/>
      <c r="CN38" s="988"/>
      <c r="CO38" s="988"/>
      <c r="CP38" s="988"/>
      <c r="CQ38" s="989"/>
      <c r="CR38" s="987"/>
      <c r="CS38" s="988"/>
      <c r="CT38" s="988"/>
      <c r="CU38" s="988"/>
      <c r="CV38" s="989"/>
      <c r="CW38" s="987"/>
      <c r="CX38" s="988"/>
      <c r="CY38" s="988"/>
      <c r="CZ38" s="988"/>
      <c r="DA38" s="989"/>
      <c r="DB38" s="987"/>
      <c r="DC38" s="988"/>
      <c r="DD38" s="988"/>
      <c r="DE38" s="988"/>
      <c r="DF38" s="989"/>
      <c r="DG38" s="987"/>
      <c r="DH38" s="988"/>
      <c r="DI38" s="988"/>
      <c r="DJ38" s="988"/>
      <c r="DK38" s="989"/>
      <c r="DL38" s="987"/>
      <c r="DM38" s="988"/>
      <c r="DN38" s="988"/>
      <c r="DO38" s="988"/>
      <c r="DP38" s="989"/>
      <c r="DQ38" s="987"/>
      <c r="DR38" s="988"/>
      <c r="DS38" s="988"/>
      <c r="DT38" s="988"/>
      <c r="DU38" s="989"/>
      <c r="DV38" s="990"/>
      <c r="DW38" s="991"/>
      <c r="DX38" s="991"/>
      <c r="DY38" s="991"/>
      <c r="DZ38" s="992"/>
      <c r="EA38" s="235"/>
    </row>
    <row r="39" spans="1:131" s="236" customFormat="1" ht="26.25" customHeight="1" x14ac:dyDescent="0.2">
      <c r="A39" s="255">
        <v>12</v>
      </c>
      <c r="B39" s="1044"/>
      <c r="C39" s="1045"/>
      <c r="D39" s="1045"/>
      <c r="E39" s="1045"/>
      <c r="F39" s="1045"/>
      <c r="G39" s="1045"/>
      <c r="H39" s="1045"/>
      <c r="I39" s="1045"/>
      <c r="J39" s="1045"/>
      <c r="K39" s="1045"/>
      <c r="L39" s="1045"/>
      <c r="M39" s="1045"/>
      <c r="N39" s="1045"/>
      <c r="O39" s="1045"/>
      <c r="P39" s="1046"/>
      <c r="Q39" s="1048"/>
      <c r="R39" s="1040"/>
      <c r="S39" s="1040"/>
      <c r="T39" s="1040"/>
      <c r="U39" s="1040"/>
      <c r="V39" s="1040"/>
      <c r="W39" s="1040"/>
      <c r="X39" s="1040"/>
      <c r="Y39" s="1040"/>
      <c r="Z39" s="1040"/>
      <c r="AA39" s="1040"/>
      <c r="AB39" s="1040"/>
      <c r="AC39" s="1040"/>
      <c r="AD39" s="1040"/>
      <c r="AE39" s="1049"/>
      <c r="AF39" s="1039"/>
      <c r="AG39" s="1040"/>
      <c r="AH39" s="1040"/>
      <c r="AI39" s="1040"/>
      <c r="AJ39" s="1041"/>
      <c r="AK39" s="978"/>
      <c r="AL39" s="969"/>
      <c r="AM39" s="969"/>
      <c r="AN39" s="969"/>
      <c r="AO39" s="969"/>
      <c r="AP39" s="969"/>
      <c r="AQ39" s="969"/>
      <c r="AR39" s="969"/>
      <c r="AS39" s="969"/>
      <c r="AT39" s="969"/>
      <c r="AU39" s="969"/>
      <c r="AV39" s="969"/>
      <c r="AW39" s="969"/>
      <c r="AX39" s="969"/>
      <c r="AY39" s="969"/>
      <c r="AZ39" s="1047"/>
      <c r="BA39" s="1047"/>
      <c r="BB39" s="1047"/>
      <c r="BC39" s="1047"/>
      <c r="BD39" s="1047"/>
      <c r="BE39" s="1042"/>
      <c r="BF39" s="1042"/>
      <c r="BG39" s="1042"/>
      <c r="BH39" s="1042"/>
      <c r="BI39" s="1043"/>
      <c r="BJ39" s="241"/>
      <c r="BK39" s="241"/>
      <c r="BL39" s="241"/>
      <c r="BM39" s="241"/>
      <c r="BN39" s="241"/>
      <c r="BO39" s="254"/>
      <c r="BP39" s="254"/>
      <c r="BQ39" s="251">
        <v>33</v>
      </c>
      <c r="BR39" s="252"/>
      <c r="BS39" s="1012"/>
      <c r="BT39" s="1013"/>
      <c r="BU39" s="1013"/>
      <c r="BV39" s="1013"/>
      <c r="BW39" s="1013"/>
      <c r="BX39" s="1013"/>
      <c r="BY39" s="1013"/>
      <c r="BZ39" s="1013"/>
      <c r="CA39" s="1013"/>
      <c r="CB39" s="1013"/>
      <c r="CC39" s="1013"/>
      <c r="CD39" s="1013"/>
      <c r="CE39" s="1013"/>
      <c r="CF39" s="1013"/>
      <c r="CG39" s="1014"/>
      <c r="CH39" s="987"/>
      <c r="CI39" s="988"/>
      <c r="CJ39" s="988"/>
      <c r="CK39" s="988"/>
      <c r="CL39" s="989"/>
      <c r="CM39" s="987"/>
      <c r="CN39" s="988"/>
      <c r="CO39" s="988"/>
      <c r="CP39" s="988"/>
      <c r="CQ39" s="989"/>
      <c r="CR39" s="987"/>
      <c r="CS39" s="988"/>
      <c r="CT39" s="988"/>
      <c r="CU39" s="988"/>
      <c r="CV39" s="989"/>
      <c r="CW39" s="987"/>
      <c r="CX39" s="988"/>
      <c r="CY39" s="988"/>
      <c r="CZ39" s="988"/>
      <c r="DA39" s="989"/>
      <c r="DB39" s="987"/>
      <c r="DC39" s="988"/>
      <c r="DD39" s="988"/>
      <c r="DE39" s="988"/>
      <c r="DF39" s="989"/>
      <c r="DG39" s="987"/>
      <c r="DH39" s="988"/>
      <c r="DI39" s="988"/>
      <c r="DJ39" s="988"/>
      <c r="DK39" s="989"/>
      <c r="DL39" s="987"/>
      <c r="DM39" s="988"/>
      <c r="DN39" s="988"/>
      <c r="DO39" s="988"/>
      <c r="DP39" s="989"/>
      <c r="DQ39" s="987"/>
      <c r="DR39" s="988"/>
      <c r="DS39" s="988"/>
      <c r="DT39" s="988"/>
      <c r="DU39" s="989"/>
      <c r="DV39" s="990"/>
      <c r="DW39" s="991"/>
      <c r="DX39" s="991"/>
      <c r="DY39" s="991"/>
      <c r="DZ39" s="992"/>
      <c r="EA39" s="235"/>
    </row>
    <row r="40" spans="1:131" s="236" customFormat="1" ht="26.25" customHeight="1" x14ac:dyDescent="0.2">
      <c r="A40" s="250">
        <v>13</v>
      </c>
      <c r="B40" s="1044"/>
      <c r="C40" s="1045"/>
      <c r="D40" s="1045"/>
      <c r="E40" s="1045"/>
      <c r="F40" s="1045"/>
      <c r="G40" s="1045"/>
      <c r="H40" s="1045"/>
      <c r="I40" s="1045"/>
      <c r="J40" s="1045"/>
      <c r="K40" s="1045"/>
      <c r="L40" s="1045"/>
      <c r="M40" s="1045"/>
      <c r="N40" s="1045"/>
      <c r="O40" s="1045"/>
      <c r="P40" s="1046"/>
      <c r="Q40" s="1048"/>
      <c r="R40" s="1040"/>
      <c r="S40" s="1040"/>
      <c r="T40" s="1040"/>
      <c r="U40" s="1040"/>
      <c r="V40" s="1040"/>
      <c r="W40" s="1040"/>
      <c r="X40" s="1040"/>
      <c r="Y40" s="1040"/>
      <c r="Z40" s="1040"/>
      <c r="AA40" s="1040"/>
      <c r="AB40" s="1040"/>
      <c r="AC40" s="1040"/>
      <c r="AD40" s="1040"/>
      <c r="AE40" s="1049"/>
      <c r="AF40" s="1039"/>
      <c r="AG40" s="1040"/>
      <c r="AH40" s="1040"/>
      <c r="AI40" s="1040"/>
      <c r="AJ40" s="1041"/>
      <c r="AK40" s="978"/>
      <c r="AL40" s="969"/>
      <c r="AM40" s="969"/>
      <c r="AN40" s="969"/>
      <c r="AO40" s="969"/>
      <c r="AP40" s="969"/>
      <c r="AQ40" s="969"/>
      <c r="AR40" s="969"/>
      <c r="AS40" s="969"/>
      <c r="AT40" s="969"/>
      <c r="AU40" s="969"/>
      <c r="AV40" s="969"/>
      <c r="AW40" s="969"/>
      <c r="AX40" s="969"/>
      <c r="AY40" s="969"/>
      <c r="AZ40" s="1047"/>
      <c r="BA40" s="1047"/>
      <c r="BB40" s="1047"/>
      <c r="BC40" s="1047"/>
      <c r="BD40" s="1047"/>
      <c r="BE40" s="1042"/>
      <c r="BF40" s="1042"/>
      <c r="BG40" s="1042"/>
      <c r="BH40" s="1042"/>
      <c r="BI40" s="1043"/>
      <c r="BJ40" s="241"/>
      <c r="BK40" s="241"/>
      <c r="BL40" s="241"/>
      <c r="BM40" s="241"/>
      <c r="BN40" s="241"/>
      <c r="BO40" s="254"/>
      <c r="BP40" s="254"/>
      <c r="BQ40" s="251">
        <v>34</v>
      </c>
      <c r="BR40" s="252"/>
      <c r="BS40" s="1012"/>
      <c r="BT40" s="1013"/>
      <c r="BU40" s="1013"/>
      <c r="BV40" s="1013"/>
      <c r="BW40" s="1013"/>
      <c r="BX40" s="1013"/>
      <c r="BY40" s="1013"/>
      <c r="BZ40" s="1013"/>
      <c r="CA40" s="1013"/>
      <c r="CB40" s="1013"/>
      <c r="CC40" s="1013"/>
      <c r="CD40" s="1013"/>
      <c r="CE40" s="1013"/>
      <c r="CF40" s="1013"/>
      <c r="CG40" s="1014"/>
      <c r="CH40" s="987"/>
      <c r="CI40" s="988"/>
      <c r="CJ40" s="988"/>
      <c r="CK40" s="988"/>
      <c r="CL40" s="989"/>
      <c r="CM40" s="987"/>
      <c r="CN40" s="988"/>
      <c r="CO40" s="988"/>
      <c r="CP40" s="988"/>
      <c r="CQ40" s="989"/>
      <c r="CR40" s="987"/>
      <c r="CS40" s="988"/>
      <c r="CT40" s="988"/>
      <c r="CU40" s="988"/>
      <c r="CV40" s="989"/>
      <c r="CW40" s="987"/>
      <c r="CX40" s="988"/>
      <c r="CY40" s="988"/>
      <c r="CZ40" s="988"/>
      <c r="DA40" s="989"/>
      <c r="DB40" s="987"/>
      <c r="DC40" s="988"/>
      <c r="DD40" s="988"/>
      <c r="DE40" s="988"/>
      <c r="DF40" s="989"/>
      <c r="DG40" s="987"/>
      <c r="DH40" s="988"/>
      <c r="DI40" s="988"/>
      <c r="DJ40" s="988"/>
      <c r="DK40" s="989"/>
      <c r="DL40" s="987"/>
      <c r="DM40" s="988"/>
      <c r="DN40" s="988"/>
      <c r="DO40" s="988"/>
      <c r="DP40" s="989"/>
      <c r="DQ40" s="987"/>
      <c r="DR40" s="988"/>
      <c r="DS40" s="988"/>
      <c r="DT40" s="988"/>
      <c r="DU40" s="989"/>
      <c r="DV40" s="990"/>
      <c r="DW40" s="991"/>
      <c r="DX40" s="991"/>
      <c r="DY40" s="991"/>
      <c r="DZ40" s="992"/>
      <c r="EA40" s="235"/>
    </row>
    <row r="41" spans="1:131" s="236" customFormat="1" ht="26.25" customHeight="1" x14ac:dyDescent="0.2">
      <c r="A41" s="250">
        <v>14</v>
      </c>
      <c r="B41" s="1044"/>
      <c r="C41" s="1045"/>
      <c r="D41" s="1045"/>
      <c r="E41" s="1045"/>
      <c r="F41" s="1045"/>
      <c r="G41" s="1045"/>
      <c r="H41" s="1045"/>
      <c r="I41" s="1045"/>
      <c r="J41" s="1045"/>
      <c r="K41" s="1045"/>
      <c r="L41" s="1045"/>
      <c r="M41" s="1045"/>
      <c r="N41" s="1045"/>
      <c r="O41" s="1045"/>
      <c r="P41" s="1046"/>
      <c r="Q41" s="1048"/>
      <c r="R41" s="1040"/>
      <c r="S41" s="1040"/>
      <c r="T41" s="1040"/>
      <c r="U41" s="1040"/>
      <c r="V41" s="1040"/>
      <c r="W41" s="1040"/>
      <c r="X41" s="1040"/>
      <c r="Y41" s="1040"/>
      <c r="Z41" s="1040"/>
      <c r="AA41" s="1040"/>
      <c r="AB41" s="1040"/>
      <c r="AC41" s="1040"/>
      <c r="AD41" s="1040"/>
      <c r="AE41" s="1049"/>
      <c r="AF41" s="1039"/>
      <c r="AG41" s="1040"/>
      <c r="AH41" s="1040"/>
      <c r="AI41" s="1040"/>
      <c r="AJ41" s="1041"/>
      <c r="AK41" s="978"/>
      <c r="AL41" s="969"/>
      <c r="AM41" s="969"/>
      <c r="AN41" s="969"/>
      <c r="AO41" s="969"/>
      <c r="AP41" s="969"/>
      <c r="AQ41" s="969"/>
      <c r="AR41" s="969"/>
      <c r="AS41" s="969"/>
      <c r="AT41" s="969"/>
      <c r="AU41" s="969"/>
      <c r="AV41" s="969"/>
      <c r="AW41" s="969"/>
      <c r="AX41" s="969"/>
      <c r="AY41" s="969"/>
      <c r="AZ41" s="1047"/>
      <c r="BA41" s="1047"/>
      <c r="BB41" s="1047"/>
      <c r="BC41" s="1047"/>
      <c r="BD41" s="1047"/>
      <c r="BE41" s="1042"/>
      <c r="BF41" s="1042"/>
      <c r="BG41" s="1042"/>
      <c r="BH41" s="1042"/>
      <c r="BI41" s="1043"/>
      <c r="BJ41" s="241"/>
      <c r="BK41" s="241"/>
      <c r="BL41" s="241"/>
      <c r="BM41" s="241"/>
      <c r="BN41" s="241"/>
      <c r="BO41" s="254"/>
      <c r="BP41" s="254"/>
      <c r="BQ41" s="251">
        <v>35</v>
      </c>
      <c r="BR41" s="252"/>
      <c r="BS41" s="1012"/>
      <c r="BT41" s="1013"/>
      <c r="BU41" s="1013"/>
      <c r="BV41" s="1013"/>
      <c r="BW41" s="1013"/>
      <c r="BX41" s="1013"/>
      <c r="BY41" s="1013"/>
      <c r="BZ41" s="1013"/>
      <c r="CA41" s="1013"/>
      <c r="CB41" s="1013"/>
      <c r="CC41" s="1013"/>
      <c r="CD41" s="1013"/>
      <c r="CE41" s="1013"/>
      <c r="CF41" s="1013"/>
      <c r="CG41" s="1014"/>
      <c r="CH41" s="987"/>
      <c r="CI41" s="988"/>
      <c r="CJ41" s="988"/>
      <c r="CK41" s="988"/>
      <c r="CL41" s="989"/>
      <c r="CM41" s="987"/>
      <c r="CN41" s="988"/>
      <c r="CO41" s="988"/>
      <c r="CP41" s="988"/>
      <c r="CQ41" s="989"/>
      <c r="CR41" s="987"/>
      <c r="CS41" s="988"/>
      <c r="CT41" s="988"/>
      <c r="CU41" s="988"/>
      <c r="CV41" s="989"/>
      <c r="CW41" s="987"/>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0"/>
      <c r="DW41" s="991"/>
      <c r="DX41" s="991"/>
      <c r="DY41" s="991"/>
      <c r="DZ41" s="992"/>
      <c r="EA41" s="235"/>
    </row>
    <row r="42" spans="1:131" s="236" customFormat="1" ht="26.25" customHeight="1" x14ac:dyDescent="0.2">
      <c r="A42" s="250">
        <v>15</v>
      </c>
      <c r="B42" s="1044"/>
      <c r="C42" s="1045"/>
      <c r="D42" s="1045"/>
      <c r="E42" s="1045"/>
      <c r="F42" s="1045"/>
      <c r="G42" s="1045"/>
      <c r="H42" s="1045"/>
      <c r="I42" s="1045"/>
      <c r="J42" s="1045"/>
      <c r="K42" s="1045"/>
      <c r="L42" s="1045"/>
      <c r="M42" s="1045"/>
      <c r="N42" s="1045"/>
      <c r="O42" s="1045"/>
      <c r="P42" s="1046"/>
      <c r="Q42" s="1048"/>
      <c r="R42" s="1040"/>
      <c r="S42" s="1040"/>
      <c r="T42" s="1040"/>
      <c r="U42" s="1040"/>
      <c r="V42" s="1040"/>
      <c r="W42" s="1040"/>
      <c r="X42" s="1040"/>
      <c r="Y42" s="1040"/>
      <c r="Z42" s="1040"/>
      <c r="AA42" s="1040"/>
      <c r="AB42" s="1040"/>
      <c r="AC42" s="1040"/>
      <c r="AD42" s="1040"/>
      <c r="AE42" s="1049"/>
      <c r="AF42" s="1039"/>
      <c r="AG42" s="1040"/>
      <c r="AH42" s="1040"/>
      <c r="AI42" s="1040"/>
      <c r="AJ42" s="1041"/>
      <c r="AK42" s="978"/>
      <c r="AL42" s="969"/>
      <c r="AM42" s="969"/>
      <c r="AN42" s="969"/>
      <c r="AO42" s="969"/>
      <c r="AP42" s="969"/>
      <c r="AQ42" s="969"/>
      <c r="AR42" s="969"/>
      <c r="AS42" s="969"/>
      <c r="AT42" s="969"/>
      <c r="AU42" s="969"/>
      <c r="AV42" s="969"/>
      <c r="AW42" s="969"/>
      <c r="AX42" s="969"/>
      <c r="AY42" s="969"/>
      <c r="AZ42" s="1047"/>
      <c r="BA42" s="1047"/>
      <c r="BB42" s="1047"/>
      <c r="BC42" s="1047"/>
      <c r="BD42" s="1047"/>
      <c r="BE42" s="1042"/>
      <c r="BF42" s="1042"/>
      <c r="BG42" s="1042"/>
      <c r="BH42" s="1042"/>
      <c r="BI42" s="1043"/>
      <c r="BJ42" s="241"/>
      <c r="BK42" s="241"/>
      <c r="BL42" s="241"/>
      <c r="BM42" s="241"/>
      <c r="BN42" s="241"/>
      <c r="BO42" s="254"/>
      <c r="BP42" s="254"/>
      <c r="BQ42" s="251">
        <v>36</v>
      </c>
      <c r="BR42" s="252"/>
      <c r="BS42" s="1012"/>
      <c r="BT42" s="1013"/>
      <c r="BU42" s="1013"/>
      <c r="BV42" s="1013"/>
      <c r="BW42" s="1013"/>
      <c r="BX42" s="1013"/>
      <c r="BY42" s="1013"/>
      <c r="BZ42" s="1013"/>
      <c r="CA42" s="1013"/>
      <c r="CB42" s="1013"/>
      <c r="CC42" s="1013"/>
      <c r="CD42" s="1013"/>
      <c r="CE42" s="1013"/>
      <c r="CF42" s="1013"/>
      <c r="CG42" s="1014"/>
      <c r="CH42" s="987"/>
      <c r="CI42" s="988"/>
      <c r="CJ42" s="988"/>
      <c r="CK42" s="988"/>
      <c r="CL42" s="989"/>
      <c r="CM42" s="987"/>
      <c r="CN42" s="988"/>
      <c r="CO42" s="988"/>
      <c r="CP42" s="988"/>
      <c r="CQ42" s="989"/>
      <c r="CR42" s="987"/>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235"/>
    </row>
    <row r="43" spans="1:131" s="236" customFormat="1" ht="26.25" customHeight="1" x14ac:dyDescent="0.2">
      <c r="A43" s="250">
        <v>16</v>
      </c>
      <c r="B43" s="1044"/>
      <c r="C43" s="1045"/>
      <c r="D43" s="1045"/>
      <c r="E43" s="1045"/>
      <c r="F43" s="1045"/>
      <c r="G43" s="1045"/>
      <c r="H43" s="1045"/>
      <c r="I43" s="1045"/>
      <c r="J43" s="1045"/>
      <c r="K43" s="1045"/>
      <c r="L43" s="1045"/>
      <c r="M43" s="1045"/>
      <c r="N43" s="1045"/>
      <c r="O43" s="1045"/>
      <c r="P43" s="1046"/>
      <c r="Q43" s="1048"/>
      <c r="R43" s="1040"/>
      <c r="S43" s="1040"/>
      <c r="T43" s="1040"/>
      <c r="U43" s="1040"/>
      <c r="V43" s="1040"/>
      <c r="W43" s="1040"/>
      <c r="X43" s="1040"/>
      <c r="Y43" s="1040"/>
      <c r="Z43" s="1040"/>
      <c r="AA43" s="1040"/>
      <c r="AB43" s="1040"/>
      <c r="AC43" s="1040"/>
      <c r="AD43" s="1040"/>
      <c r="AE43" s="1049"/>
      <c r="AF43" s="1039"/>
      <c r="AG43" s="1040"/>
      <c r="AH43" s="1040"/>
      <c r="AI43" s="1040"/>
      <c r="AJ43" s="1041"/>
      <c r="AK43" s="978"/>
      <c r="AL43" s="969"/>
      <c r="AM43" s="969"/>
      <c r="AN43" s="969"/>
      <c r="AO43" s="969"/>
      <c r="AP43" s="969"/>
      <c r="AQ43" s="969"/>
      <c r="AR43" s="969"/>
      <c r="AS43" s="969"/>
      <c r="AT43" s="969"/>
      <c r="AU43" s="969"/>
      <c r="AV43" s="969"/>
      <c r="AW43" s="969"/>
      <c r="AX43" s="969"/>
      <c r="AY43" s="969"/>
      <c r="AZ43" s="1047"/>
      <c r="BA43" s="1047"/>
      <c r="BB43" s="1047"/>
      <c r="BC43" s="1047"/>
      <c r="BD43" s="1047"/>
      <c r="BE43" s="1042"/>
      <c r="BF43" s="1042"/>
      <c r="BG43" s="1042"/>
      <c r="BH43" s="1042"/>
      <c r="BI43" s="1043"/>
      <c r="BJ43" s="241"/>
      <c r="BK43" s="241"/>
      <c r="BL43" s="241"/>
      <c r="BM43" s="241"/>
      <c r="BN43" s="241"/>
      <c r="BO43" s="254"/>
      <c r="BP43" s="254"/>
      <c r="BQ43" s="251">
        <v>37</v>
      </c>
      <c r="BR43" s="252"/>
      <c r="BS43" s="1012"/>
      <c r="BT43" s="1013"/>
      <c r="BU43" s="1013"/>
      <c r="BV43" s="1013"/>
      <c r="BW43" s="1013"/>
      <c r="BX43" s="1013"/>
      <c r="BY43" s="1013"/>
      <c r="BZ43" s="1013"/>
      <c r="CA43" s="1013"/>
      <c r="CB43" s="1013"/>
      <c r="CC43" s="1013"/>
      <c r="CD43" s="1013"/>
      <c r="CE43" s="1013"/>
      <c r="CF43" s="1013"/>
      <c r="CG43" s="1014"/>
      <c r="CH43" s="987"/>
      <c r="CI43" s="988"/>
      <c r="CJ43" s="988"/>
      <c r="CK43" s="988"/>
      <c r="CL43" s="989"/>
      <c r="CM43" s="987"/>
      <c r="CN43" s="988"/>
      <c r="CO43" s="988"/>
      <c r="CP43" s="988"/>
      <c r="CQ43" s="989"/>
      <c r="CR43" s="987"/>
      <c r="CS43" s="988"/>
      <c r="CT43" s="988"/>
      <c r="CU43" s="988"/>
      <c r="CV43" s="989"/>
      <c r="CW43" s="987"/>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235"/>
    </row>
    <row r="44" spans="1:131" s="236" customFormat="1" ht="26.25" customHeight="1" x14ac:dyDescent="0.2">
      <c r="A44" s="250">
        <v>17</v>
      </c>
      <c r="B44" s="1044"/>
      <c r="C44" s="1045"/>
      <c r="D44" s="1045"/>
      <c r="E44" s="1045"/>
      <c r="F44" s="1045"/>
      <c r="G44" s="1045"/>
      <c r="H44" s="1045"/>
      <c r="I44" s="1045"/>
      <c r="J44" s="1045"/>
      <c r="K44" s="1045"/>
      <c r="L44" s="1045"/>
      <c r="M44" s="1045"/>
      <c r="N44" s="1045"/>
      <c r="O44" s="1045"/>
      <c r="P44" s="1046"/>
      <c r="Q44" s="1048"/>
      <c r="R44" s="1040"/>
      <c r="S44" s="1040"/>
      <c r="T44" s="1040"/>
      <c r="U44" s="1040"/>
      <c r="V44" s="1040"/>
      <c r="W44" s="1040"/>
      <c r="X44" s="1040"/>
      <c r="Y44" s="1040"/>
      <c r="Z44" s="1040"/>
      <c r="AA44" s="1040"/>
      <c r="AB44" s="1040"/>
      <c r="AC44" s="1040"/>
      <c r="AD44" s="1040"/>
      <c r="AE44" s="1049"/>
      <c r="AF44" s="1039"/>
      <c r="AG44" s="1040"/>
      <c r="AH44" s="1040"/>
      <c r="AI44" s="1040"/>
      <c r="AJ44" s="1041"/>
      <c r="AK44" s="978"/>
      <c r="AL44" s="969"/>
      <c r="AM44" s="969"/>
      <c r="AN44" s="969"/>
      <c r="AO44" s="969"/>
      <c r="AP44" s="969"/>
      <c r="AQ44" s="969"/>
      <c r="AR44" s="969"/>
      <c r="AS44" s="969"/>
      <c r="AT44" s="969"/>
      <c r="AU44" s="969"/>
      <c r="AV44" s="969"/>
      <c r="AW44" s="969"/>
      <c r="AX44" s="969"/>
      <c r="AY44" s="969"/>
      <c r="AZ44" s="1047"/>
      <c r="BA44" s="1047"/>
      <c r="BB44" s="1047"/>
      <c r="BC44" s="1047"/>
      <c r="BD44" s="1047"/>
      <c r="BE44" s="1042"/>
      <c r="BF44" s="1042"/>
      <c r="BG44" s="1042"/>
      <c r="BH44" s="1042"/>
      <c r="BI44" s="1043"/>
      <c r="BJ44" s="241"/>
      <c r="BK44" s="241"/>
      <c r="BL44" s="241"/>
      <c r="BM44" s="241"/>
      <c r="BN44" s="241"/>
      <c r="BO44" s="254"/>
      <c r="BP44" s="254"/>
      <c r="BQ44" s="251">
        <v>38</v>
      </c>
      <c r="BR44" s="252"/>
      <c r="BS44" s="1012"/>
      <c r="BT44" s="1013"/>
      <c r="BU44" s="1013"/>
      <c r="BV44" s="1013"/>
      <c r="BW44" s="1013"/>
      <c r="BX44" s="1013"/>
      <c r="BY44" s="1013"/>
      <c r="BZ44" s="1013"/>
      <c r="CA44" s="1013"/>
      <c r="CB44" s="1013"/>
      <c r="CC44" s="1013"/>
      <c r="CD44" s="1013"/>
      <c r="CE44" s="1013"/>
      <c r="CF44" s="1013"/>
      <c r="CG44" s="1014"/>
      <c r="CH44" s="987"/>
      <c r="CI44" s="988"/>
      <c r="CJ44" s="988"/>
      <c r="CK44" s="988"/>
      <c r="CL44" s="989"/>
      <c r="CM44" s="987"/>
      <c r="CN44" s="988"/>
      <c r="CO44" s="988"/>
      <c r="CP44" s="988"/>
      <c r="CQ44" s="989"/>
      <c r="CR44" s="987"/>
      <c r="CS44" s="988"/>
      <c r="CT44" s="988"/>
      <c r="CU44" s="988"/>
      <c r="CV44" s="989"/>
      <c r="CW44" s="987"/>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235"/>
    </row>
    <row r="45" spans="1:131" s="236" customFormat="1" ht="26.25" customHeight="1" x14ac:dyDescent="0.2">
      <c r="A45" s="250">
        <v>18</v>
      </c>
      <c r="B45" s="1044"/>
      <c r="C45" s="1045"/>
      <c r="D45" s="1045"/>
      <c r="E45" s="1045"/>
      <c r="F45" s="1045"/>
      <c r="G45" s="1045"/>
      <c r="H45" s="1045"/>
      <c r="I45" s="1045"/>
      <c r="J45" s="1045"/>
      <c r="K45" s="1045"/>
      <c r="L45" s="1045"/>
      <c r="M45" s="1045"/>
      <c r="N45" s="1045"/>
      <c r="O45" s="1045"/>
      <c r="P45" s="1046"/>
      <c r="Q45" s="1048"/>
      <c r="R45" s="1040"/>
      <c r="S45" s="1040"/>
      <c r="T45" s="1040"/>
      <c r="U45" s="1040"/>
      <c r="V45" s="1040"/>
      <c r="W45" s="1040"/>
      <c r="X45" s="1040"/>
      <c r="Y45" s="1040"/>
      <c r="Z45" s="1040"/>
      <c r="AA45" s="1040"/>
      <c r="AB45" s="1040"/>
      <c r="AC45" s="1040"/>
      <c r="AD45" s="1040"/>
      <c r="AE45" s="1049"/>
      <c r="AF45" s="1039"/>
      <c r="AG45" s="1040"/>
      <c r="AH45" s="1040"/>
      <c r="AI45" s="1040"/>
      <c r="AJ45" s="1041"/>
      <c r="AK45" s="978"/>
      <c r="AL45" s="969"/>
      <c r="AM45" s="969"/>
      <c r="AN45" s="969"/>
      <c r="AO45" s="969"/>
      <c r="AP45" s="969"/>
      <c r="AQ45" s="969"/>
      <c r="AR45" s="969"/>
      <c r="AS45" s="969"/>
      <c r="AT45" s="969"/>
      <c r="AU45" s="969"/>
      <c r="AV45" s="969"/>
      <c r="AW45" s="969"/>
      <c r="AX45" s="969"/>
      <c r="AY45" s="969"/>
      <c r="AZ45" s="1047"/>
      <c r="BA45" s="1047"/>
      <c r="BB45" s="1047"/>
      <c r="BC45" s="1047"/>
      <c r="BD45" s="1047"/>
      <c r="BE45" s="1042"/>
      <c r="BF45" s="1042"/>
      <c r="BG45" s="1042"/>
      <c r="BH45" s="1042"/>
      <c r="BI45" s="1043"/>
      <c r="BJ45" s="241"/>
      <c r="BK45" s="241"/>
      <c r="BL45" s="241"/>
      <c r="BM45" s="241"/>
      <c r="BN45" s="241"/>
      <c r="BO45" s="254"/>
      <c r="BP45" s="254"/>
      <c r="BQ45" s="251">
        <v>39</v>
      </c>
      <c r="BR45" s="252"/>
      <c r="BS45" s="1012"/>
      <c r="BT45" s="1013"/>
      <c r="BU45" s="1013"/>
      <c r="BV45" s="1013"/>
      <c r="BW45" s="1013"/>
      <c r="BX45" s="1013"/>
      <c r="BY45" s="1013"/>
      <c r="BZ45" s="1013"/>
      <c r="CA45" s="1013"/>
      <c r="CB45" s="1013"/>
      <c r="CC45" s="1013"/>
      <c r="CD45" s="1013"/>
      <c r="CE45" s="1013"/>
      <c r="CF45" s="1013"/>
      <c r="CG45" s="1014"/>
      <c r="CH45" s="987"/>
      <c r="CI45" s="988"/>
      <c r="CJ45" s="988"/>
      <c r="CK45" s="988"/>
      <c r="CL45" s="989"/>
      <c r="CM45" s="987"/>
      <c r="CN45" s="988"/>
      <c r="CO45" s="988"/>
      <c r="CP45" s="988"/>
      <c r="CQ45" s="989"/>
      <c r="CR45" s="987"/>
      <c r="CS45" s="988"/>
      <c r="CT45" s="988"/>
      <c r="CU45" s="988"/>
      <c r="CV45" s="989"/>
      <c r="CW45" s="987"/>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235"/>
    </row>
    <row r="46" spans="1:131" s="236" customFormat="1" ht="26.25" customHeight="1" x14ac:dyDescent="0.2">
      <c r="A46" s="250">
        <v>19</v>
      </c>
      <c r="B46" s="1044"/>
      <c r="C46" s="1045"/>
      <c r="D46" s="1045"/>
      <c r="E46" s="1045"/>
      <c r="F46" s="1045"/>
      <c r="G46" s="1045"/>
      <c r="H46" s="1045"/>
      <c r="I46" s="1045"/>
      <c r="J46" s="1045"/>
      <c r="K46" s="1045"/>
      <c r="L46" s="1045"/>
      <c r="M46" s="1045"/>
      <c r="N46" s="1045"/>
      <c r="O46" s="1045"/>
      <c r="P46" s="1046"/>
      <c r="Q46" s="1048"/>
      <c r="R46" s="1040"/>
      <c r="S46" s="1040"/>
      <c r="T46" s="1040"/>
      <c r="U46" s="1040"/>
      <c r="V46" s="1040"/>
      <c r="W46" s="1040"/>
      <c r="X46" s="1040"/>
      <c r="Y46" s="1040"/>
      <c r="Z46" s="1040"/>
      <c r="AA46" s="1040"/>
      <c r="AB46" s="1040"/>
      <c r="AC46" s="1040"/>
      <c r="AD46" s="1040"/>
      <c r="AE46" s="1049"/>
      <c r="AF46" s="1039"/>
      <c r="AG46" s="1040"/>
      <c r="AH46" s="1040"/>
      <c r="AI46" s="1040"/>
      <c r="AJ46" s="1041"/>
      <c r="AK46" s="978"/>
      <c r="AL46" s="969"/>
      <c r="AM46" s="969"/>
      <c r="AN46" s="969"/>
      <c r="AO46" s="969"/>
      <c r="AP46" s="969"/>
      <c r="AQ46" s="969"/>
      <c r="AR46" s="969"/>
      <c r="AS46" s="969"/>
      <c r="AT46" s="969"/>
      <c r="AU46" s="969"/>
      <c r="AV46" s="969"/>
      <c r="AW46" s="969"/>
      <c r="AX46" s="969"/>
      <c r="AY46" s="969"/>
      <c r="AZ46" s="1047"/>
      <c r="BA46" s="1047"/>
      <c r="BB46" s="1047"/>
      <c r="BC46" s="1047"/>
      <c r="BD46" s="1047"/>
      <c r="BE46" s="1042"/>
      <c r="BF46" s="1042"/>
      <c r="BG46" s="1042"/>
      <c r="BH46" s="1042"/>
      <c r="BI46" s="1043"/>
      <c r="BJ46" s="241"/>
      <c r="BK46" s="241"/>
      <c r="BL46" s="241"/>
      <c r="BM46" s="241"/>
      <c r="BN46" s="241"/>
      <c r="BO46" s="254"/>
      <c r="BP46" s="254"/>
      <c r="BQ46" s="251">
        <v>40</v>
      </c>
      <c r="BR46" s="252"/>
      <c r="BS46" s="1012"/>
      <c r="BT46" s="1013"/>
      <c r="BU46" s="1013"/>
      <c r="BV46" s="1013"/>
      <c r="BW46" s="1013"/>
      <c r="BX46" s="1013"/>
      <c r="BY46" s="1013"/>
      <c r="BZ46" s="1013"/>
      <c r="CA46" s="1013"/>
      <c r="CB46" s="1013"/>
      <c r="CC46" s="1013"/>
      <c r="CD46" s="1013"/>
      <c r="CE46" s="1013"/>
      <c r="CF46" s="1013"/>
      <c r="CG46" s="1014"/>
      <c r="CH46" s="987"/>
      <c r="CI46" s="988"/>
      <c r="CJ46" s="988"/>
      <c r="CK46" s="988"/>
      <c r="CL46" s="989"/>
      <c r="CM46" s="987"/>
      <c r="CN46" s="988"/>
      <c r="CO46" s="988"/>
      <c r="CP46" s="988"/>
      <c r="CQ46" s="989"/>
      <c r="CR46" s="987"/>
      <c r="CS46" s="988"/>
      <c r="CT46" s="988"/>
      <c r="CU46" s="988"/>
      <c r="CV46" s="989"/>
      <c r="CW46" s="987"/>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235"/>
    </row>
    <row r="47" spans="1:131" s="236" customFormat="1" ht="26.25" customHeight="1" x14ac:dyDescent="0.2">
      <c r="A47" s="250">
        <v>20</v>
      </c>
      <c r="B47" s="1044"/>
      <c r="C47" s="1045"/>
      <c r="D47" s="1045"/>
      <c r="E47" s="1045"/>
      <c r="F47" s="1045"/>
      <c r="G47" s="1045"/>
      <c r="H47" s="1045"/>
      <c r="I47" s="1045"/>
      <c r="J47" s="1045"/>
      <c r="K47" s="1045"/>
      <c r="L47" s="1045"/>
      <c r="M47" s="1045"/>
      <c r="N47" s="1045"/>
      <c r="O47" s="1045"/>
      <c r="P47" s="1046"/>
      <c r="Q47" s="1048"/>
      <c r="R47" s="1040"/>
      <c r="S47" s="1040"/>
      <c r="T47" s="1040"/>
      <c r="U47" s="1040"/>
      <c r="V47" s="1040"/>
      <c r="W47" s="1040"/>
      <c r="X47" s="1040"/>
      <c r="Y47" s="1040"/>
      <c r="Z47" s="1040"/>
      <c r="AA47" s="1040"/>
      <c r="AB47" s="1040"/>
      <c r="AC47" s="1040"/>
      <c r="AD47" s="1040"/>
      <c r="AE47" s="1049"/>
      <c r="AF47" s="1039"/>
      <c r="AG47" s="1040"/>
      <c r="AH47" s="1040"/>
      <c r="AI47" s="1040"/>
      <c r="AJ47" s="1041"/>
      <c r="AK47" s="978"/>
      <c r="AL47" s="969"/>
      <c r="AM47" s="969"/>
      <c r="AN47" s="969"/>
      <c r="AO47" s="969"/>
      <c r="AP47" s="969"/>
      <c r="AQ47" s="969"/>
      <c r="AR47" s="969"/>
      <c r="AS47" s="969"/>
      <c r="AT47" s="969"/>
      <c r="AU47" s="969"/>
      <c r="AV47" s="969"/>
      <c r="AW47" s="969"/>
      <c r="AX47" s="969"/>
      <c r="AY47" s="969"/>
      <c r="AZ47" s="1047"/>
      <c r="BA47" s="1047"/>
      <c r="BB47" s="1047"/>
      <c r="BC47" s="1047"/>
      <c r="BD47" s="1047"/>
      <c r="BE47" s="1042"/>
      <c r="BF47" s="1042"/>
      <c r="BG47" s="1042"/>
      <c r="BH47" s="1042"/>
      <c r="BI47" s="1043"/>
      <c r="BJ47" s="241"/>
      <c r="BK47" s="241"/>
      <c r="BL47" s="241"/>
      <c r="BM47" s="241"/>
      <c r="BN47" s="241"/>
      <c r="BO47" s="254"/>
      <c r="BP47" s="254"/>
      <c r="BQ47" s="251">
        <v>41</v>
      </c>
      <c r="BR47" s="252"/>
      <c r="BS47" s="1012"/>
      <c r="BT47" s="1013"/>
      <c r="BU47" s="1013"/>
      <c r="BV47" s="1013"/>
      <c r="BW47" s="1013"/>
      <c r="BX47" s="1013"/>
      <c r="BY47" s="1013"/>
      <c r="BZ47" s="1013"/>
      <c r="CA47" s="1013"/>
      <c r="CB47" s="1013"/>
      <c r="CC47" s="1013"/>
      <c r="CD47" s="1013"/>
      <c r="CE47" s="1013"/>
      <c r="CF47" s="1013"/>
      <c r="CG47" s="1014"/>
      <c r="CH47" s="987"/>
      <c r="CI47" s="988"/>
      <c r="CJ47" s="988"/>
      <c r="CK47" s="988"/>
      <c r="CL47" s="989"/>
      <c r="CM47" s="987"/>
      <c r="CN47" s="988"/>
      <c r="CO47" s="988"/>
      <c r="CP47" s="988"/>
      <c r="CQ47" s="989"/>
      <c r="CR47" s="987"/>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235"/>
    </row>
    <row r="48" spans="1:131" s="236" customFormat="1" ht="26.25" customHeight="1" x14ac:dyDescent="0.2">
      <c r="A48" s="250">
        <v>21</v>
      </c>
      <c r="B48" s="1044"/>
      <c r="C48" s="1045"/>
      <c r="D48" s="1045"/>
      <c r="E48" s="1045"/>
      <c r="F48" s="1045"/>
      <c r="G48" s="1045"/>
      <c r="H48" s="1045"/>
      <c r="I48" s="1045"/>
      <c r="J48" s="1045"/>
      <c r="K48" s="1045"/>
      <c r="L48" s="1045"/>
      <c r="M48" s="1045"/>
      <c r="N48" s="1045"/>
      <c r="O48" s="1045"/>
      <c r="P48" s="1046"/>
      <c r="Q48" s="1048"/>
      <c r="R48" s="1040"/>
      <c r="S48" s="1040"/>
      <c r="T48" s="1040"/>
      <c r="U48" s="1040"/>
      <c r="V48" s="1040"/>
      <c r="W48" s="1040"/>
      <c r="X48" s="1040"/>
      <c r="Y48" s="1040"/>
      <c r="Z48" s="1040"/>
      <c r="AA48" s="1040"/>
      <c r="AB48" s="1040"/>
      <c r="AC48" s="1040"/>
      <c r="AD48" s="1040"/>
      <c r="AE48" s="1049"/>
      <c r="AF48" s="1039"/>
      <c r="AG48" s="1040"/>
      <c r="AH48" s="1040"/>
      <c r="AI48" s="1040"/>
      <c r="AJ48" s="1041"/>
      <c r="AK48" s="978"/>
      <c r="AL48" s="969"/>
      <c r="AM48" s="969"/>
      <c r="AN48" s="969"/>
      <c r="AO48" s="969"/>
      <c r="AP48" s="969"/>
      <c r="AQ48" s="969"/>
      <c r="AR48" s="969"/>
      <c r="AS48" s="969"/>
      <c r="AT48" s="969"/>
      <c r="AU48" s="969"/>
      <c r="AV48" s="969"/>
      <c r="AW48" s="969"/>
      <c r="AX48" s="969"/>
      <c r="AY48" s="969"/>
      <c r="AZ48" s="1047"/>
      <c r="BA48" s="1047"/>
      <c r="BB48" s="1047"/>
      <c r="BC48" s="1047"/>
      <c r="BD48" s="1047"/>
      <c r="BE48" s="1042"/>
      <c r="BF48" s="1042"/>
      <c r="BG48" s="1042"/>
      <c r="BH48" s="1042"/>
      <c r="BI48" s="1043"/>
      <c r="BJ48" s="241"/>
      <c r="BK48" s="241"/>
      <c r="BL48" s="241"/>
      <c r="BM48" s="241"/>
      <c r="BN48" s="241"/>
      <c r="BO48" s="254"/>
      <c r="BP48" s="254"/>
      <c r="BQ48" s="251">
        <v>42</v>
      </c>
      <c r="BR48" s="252"/>
      <c r="BS48" s="1012"/>
      <c r="BT48" s="1013"/>
      <c r="BU48" s="1013"/>
      <c r="BV48" s="1013"/>
      <c r="BW48" s="1013"/>
      <c r="BX48" s="1013"/>
      <c r="BY48" s="1013"/>
      <c r="BZ48" s="1013"/>
      <c r="CA48" s="1013"/>
      <c r="CB48" s="1013"/>
      <c r="CC48" s="1013"/>
      <c r="CD48" s="1013"/>
      <c r="CE48" s="1013"/>
      <c r="CF48" s="1013"/>
      <c r="CG48" s="1014"/>
      <c r="CH48" s="987"/>
      <c r="CI48" s="988"/>
      <c r="CJ48" s="988"/>
      <c r="CK48" s="988"/>
      <c r="CL48" s="989"/>
      <c r="CM48" s="987"/>
      <c r="CN48" s="988"/>
      <c r="CO48" s="988"/>
      <c r="CP48" s="988"/>
      <c r="CQ48" s="989"/>
      <c r="CR48" s="987"/>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235"/>
    </row>
    <row r="49" spans="1:131" s="236" customFormat="1" ht="26.25" customHeight="1" x14ac:dyDescent="0.2">
      <c r="A49" s="250">
        <v>22</v>
      </c>
      <c r="B49" s="1044"/>
      <c r="C49" s="1045"/>
      <c r="D49" s="1045"/>
      <c r="E49" s="1045"/>
      <c r="F49" s="1045"/>
      <c r="G49" s="1045"/>
      <c r="H49" s="1045"/>
      <c r="I49" s="1045"/>
      <c r="J49" s="1045"/>
      <c r="K49" s="1045"/>
      <c r="L49" s="1045"/>
      <c r="M49" s="1045"/>
      <c r="N49" s="1045"/>
      <c r="O49" s="1045"/>
      <c r="P49" s="1046"/>
      <c r="Q49" s="1048"/>
      <c r="R49" s="1040"/>
      <c r="S49" s="1040"/>
      <c r="T49" s="1040"/>
      <c r="U49" s="1040"/>
      <c r="V49" s="1040"/>
      <c r="W49" s="1040"/>
      <c r="X49" s="1040"/>
      <c r="Y49" s="1040"/>
      <c r="Z49" s="1040"/>
      <c r="AA49" s="1040"/>
      <c r="AB49" s="1040"/>
      <c r="AC49" s="1040"/>
      <c r="AD49" s="1040"/>
      <c r="AE49" s="1049"/>
      <c r="AF49" s="1039"/>
      <c r="AG49" s="1040"/>
      <c r="AH49" s="1040"/>
      <c r="AI49" s="1040"/>
      <c r="AJ49" s="1041"/>
      <c r="AK49" s="978"/>
      <c r="AL49" s="969"/>
      <c r="AM49" s="969"/>
      <c r="AN49" s="969"/>
      <c r="AO49" s="969"/>
      <c r="AP49" s="969"/>
      <c r="AQ49" s="969"/>
      <c r="AR49" s="969"/>
      <c r="AS49" s="969"/>
      <c r="AT49" s="969"/>
      <c r="AU49" s="969"/>
      <c r="AV49" s="969"/>
      <c r="AW49" s="969"/>
      <c r="AX49" s="969"/>
      <c r="AY49" s="969"/>
      <c r="AZ49" s="1047"/>
      <c r="BA49" s="1047"/>
      <c r="BB49" s="1047"/>
      <c r="BC49" s="1047"/>
      <c r="BD49" s="1047"/>
      <c r="BE49" s="1042"/>
      <c r="BF49" s="1042"/>
      <c r="BG49" s="1042"/>
      <c r="BH49" s="1042"/>
      <c r="BI49" s="1043"/>
      <c r="BJ49" s="241"/>
      <c r="BK49" s="241"/>
      <c r="BL49" s="241"/>
      <c r="BM49" s="241"/>
      <c r="BN49" s="241"/>
      <c r="BO49" s="254"/>
      <c r="BP49" s="254"/>
      <c r="BQ49" s="251">
        <v>43</v>
      </c>
      <c r="BR49" s="252"/>
      <c r="BS49" s="1012"/>
      <c r="BT49" s="1013"/>
      <c r="BU49" s="1013"/>
      <c r="BV49" s="1013"/>
      <c r="BW49" s="1013"/>
      <c r="BX49" s="1013"/>
      <c r="BY49" s="1013"/>
      <c r="BZ49" s="1013"/>
      <c r="CA49" s="1013"/>
      <c r="CB49" s="1013"/>
      <c r="CC49" s="1013"/>
      <c r="CD49" s="1013"/>
      <c r="CE49" s="1013"/>
      <c r="CF49" s="1013"/>
      <c r="CG49" s="1014"/>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235"/>
    </row>
    <row r="50" spans="1:131" s="236" customFormat="1" ht="26.25" customHeight="1" x14ac:dyDescent="0.2">
      <c r="A50" s="250">
        <v>23</v>
      </c>
      <c r="B50" s="1044"/>
      <c r="C50" s="1045"/>
      <c r="D50" s="1045"/>
      <c r="E50" s="1045"/>
      <c r="F50" s="1045"/>
      <c r="G50" s="1045"/>
      <c r="H50" s="1045"/>
      <c r="I50" s="1045"/>
      <c r="J50" s="1045"/>
      <c r="K50" s="1045"/>
      <c r="L50" s="1045"/>
      <c r="M50" s="1045"/>
      <c r="N50" s="1045"/>
      <c r="O50" s="1045"/>
      <c r="P50" s="1046"/>
      <c r="Q50" s="1032"/>
      <c r="R50" s="1033"/>
      <c r="S50" s="1033"/>
      <c r="T50" s="1033"/>
      <c r="U50" s="1033"/>
      <c r="V50" s="1033"/>
      <c r="W50" s="1033"/>
      <c r="X50" s="1033"/>
      <c r="Y50" s="1033"/>
      <c r="Z50" s="1033"/>
      <c r="AA50" s="1033"/>
      <c r="AB50" s="1033"/>
      <c r="AC50" s="1033"/>
      <c r="AD50" s="1033"/>
      <c r="AE50" s="1034"/>
      <c r="AF50" s="1039"/>
      <c r="AG50" s="1040"/>
      <c r="AH50" s="1040"/>
      <c r="AI50" s="1040"/>
      <c r="AJ50" s="1041"/>
      <c r="AK50" s="1037"/>
      <c r="AL50" s="1033"/>
      <c r="AM50" s="1033"/>
      <c r="AN50" s="1033"/>
      <c r="AO50" s="1033"/>
      <c r="AP50" s="1033"/>
      <c r="AQ50" s="1033"/>
      <c r="AR50" s="1033"/>
      <c r="AS50" s="1033"/>
      <c r="AT50" s="1033"/>
      <c r="AU50" s="1033"/>
      <c r="AV50" s="1033"/>
      <c r="AW50" s="1033"/>
      <c r="AX50" s="1033"/>
      <c r="AY50" s="1033"/>
      <c r="AZ50" s="1038"/>
      <c r="BA50" s="1038"/>
      <c r="BB50" s="1038"/>
      <c r="BC50" s="1038"/>
      <c r="BD50" s="1038"/>
      <c r="BE50" s="1042"/>
      <c r="BF50" s="1042"/>
      <c r="BG50" s="1042"/>
      <c r="BH50" s="1042"/>
      <c r="BI50" s="1043"/>
      <c r="BJ50" s="241"/>
      <c r="BK50" s="241"/>
      <c r="BL50" s="241"/>
      <c r="BM50" s="241"/>
      <c r="BN50" s="241"/>
      <c r="BO50" s="254"/>
      <c r="BP50" s="254"/>
      <c r="BQ50" s="251">
        <v>44</v>
      </c>
      <c r="BR50" s="252"/>
      <c r="BS50" s="1012"/>
      <c r="BT50" s="1013"/>
      <c r="BU50" s="1013"/>
      <c r="BV50" s="1013"/>
      <c r="BW50" s="1013"/>
      <c r="BX50" s="1013"/>
      <c r="BY50" s="1013"/>
      <c r="BZ50" s="1013"/>
      <c r="CA50" s="1013"/>
      <c r="CB50" s="1013"/>
      <c r="CC50" s="1013"/>
      <c r="CD50" s="1013"/>
      <c r="CE50" s="1013"/>
      <c r="CF50" s="1013"/>
      <c r="CG50" s="1014"/>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235"/>
    </row>
    <row r="51" spans="1:131" s="236" customFormat="1" ht="26.25" customHeight="1" x14ac:dyDescent="0.2">
      <c r="A51" s="250">
        <v>24</v>
      </c>
      <c r="B51" s="1044"/>
      <c r="C51" s="1045"/>
      <c r="D51" s="1045"/>
      <c r="E51" s="1045"/>
      <c r="F51" s="1045"/>
      <c r="G51" s="1045"/>
      <c r="H51" s="1045"/>
      <c r="I51" s="1045"/>
      <c r="J51" s="1045"/>
      <c r="K51" s="1045"/>
      <c r="L51" s="1045"/>
      <c r="M51" s="1045"/>
      <c r="N51" s="1045"/>
      <c r="O51" s="1045"/>
      <c r="P51" s="1046"/>
      <c r="Q51" s="1032"/>
      <c r="R51" s="1033"/>
      <c r="S51" s="1033"/>
      <c r="T51" s="1033"/>
      <c r="U51" s="1033"/>
      <c r="V51" s="1033"/>
      <c r="W51" s="1033"/>
      <c r="X51" s="1033"/>
      <c r="Y51" s="1033"/>
      <c r="Z51" s="1033"/>
      <c r="AA51" s="1033"/>
      <c r="AB51" s="1033"/>
      <c r="AC51" s="1033"/>
      <c r="AD51" s="1033"/>
      <c r="AE51" s="1034"/>
      <c r="AF51" s="1039"/>
      <c r="AG51" s="1040"/>
      <c r="AH51" s="1040"/>
      <c r="AI51" s="1040"/>
      <c r="AJ51" s="1041"/>
      <c r="AK51" s="1037"/>
      <c r="AL51" s="1033"/>
      <c r="AM51" s="1033"/>
      <c r="AN51" s="1033"/>
      <c r="AO51" s="1033"/>
      <c r="AP51" s="1033"/>
      <c r="AQ51" s="1033"/>
      <c r="AR51" s="1033"/>
      <c r="AS51" s="1033"/>
      <c r="AT51" s="1033"/>
      <c r="AU51" s="1033"/>
      <c r="AV51" s="1033"/>
      <c r="AW51" s="1033"/>
      <c r="AX51" s="1033"/>
      <c r="AY51" s="1033"/>
      <c r="AZ51" s="1038"/>
      <c r="BA51" s="1038"/>
      <c r="BB51" s="1038"/>
      <c r="BC51" s="1038"/>
      <c r="BD51" s="1038"/>
      <c r="BE51" s="1042"/>
      <c r="BF51" s="1042"/>
      <c r="BG51" s="1042"/>
      <c r="BH51" s="1042"/>
      <c r="BI51" s="1043"/>
      <c r="BJ51" s="241"/>
      <c r="BK51" s="241"/>
      <c r="BL51" s="241"/>
      <c r="BM51" s="241"/>
      <c r="BN51" s="241"/>
      <c r="BO51" s="254"/>
      <c r="BP51" s="254"/>
      <c r="BQ51" s="251">
        <v>45</v>
      </c>
      <c r="BR51" s="252"/>
      <c r="BS51" s="1012"/>
      <c r="BT51" s="1013"/>
      <c r="BU51" s="1013"/>
      <c r="BV51" s="1013"/>
      <c r="BW51" s="1013"/>
      <c r="BX51" s="1013"/>
      <c r="BY51" s="1013"/>
      <c r="BZ51" s="1013"/>
      <c r="CA51" s="1013"/>
      <c r="CB51" s="1013"/>
      <c r="CC51" s="1013"/>
      <c r="CD51" s="1013"/>
      <c r="CE51" s="1013"/>
      <c r="CF51" s="1013"/>
      <c r="CG51" s="1014"/>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235"/>
    </row>
    <row r="52" spans="1:131" s="236" customFormat="1" ht="26.25" customHeight="1" x14ac:dyDescent="0.2">
      <c r="A52" s="250">
        <v>25</v>
      </c>
      <c r="B52" s="1044"/>
      <c r="C52" s="1045"/>
      <c r="D52" s="1045"/>
      <c r="E52" s="1045"/>
      <c r="F52" s="1045"/>
      <c r="G52" s="1045"/>
      <c r="H52" s="1045"/>
      <c r="I52" s="1045"/>
      <c r="J52" s="1045"/>
      <c r="K52" s="1045"/>
      <c r="L52" s="1045"/>
      <c r="M52" s="1045"/>
      <c r="N52" s="1045"/>
      <c r="O52" s="1045"/>
      <c r="P52" s="1046"/>
      <c r="Q52" s="1032"/>
      <c r="R52" s="1033"/>
      <c r="S52" s="1033"/>
      <c r="T52" s="1033"/>
      <c r="U52" s="1033"/>
      <c r="V52" s="1033"/>
      <c r="W52" s="1033"/>
      <c r="X52" s="1033"/>
      <c r="Y52" s="1033"/>
      <c r="Z52" s="1033"/>
      <c r="AA52" s="1033"/>
      <c r="AB52" s="1033"/>
      <c r="AC52" s="1033"/>
      <c r="AD52" s="1033"/>
      <c r="AE52" s="1034"/>
      <c r="AF52" s="1039"/>
      <c r="AG52" s="1040"/>
      <c r="AH52" s="1040"/>
      <c r="AI52" s="1040"/>
      <c r="AJ52" s="1041"/>
      <c r="AK52" s="1037"/>
      <c r="AL52" s="1033"/>
      <c r="AM52" s="1033"/>
      <c r="AN52" s="1033"/>
      <c r="AO52" s="1033"/>
      <c r="AP52" s="1033"/>
      <c r="AQ52" s="1033"/>
      <c r="AR52" s="1033"/>
      <c r="AS52" s="1033"/>
      <c r="AT52" s="1033"/>
      <c r="AU52" s="1033"/>
      <c r="AV52" s="1033"/>
      <c r="AW52" s="1033"/>
      <c r="AX52" s="1033"/>
      <c r="AY52" s="1033"/>
      <c r="AZ52" s="1038"/>
      <c r="BA52" s="1038"/>
      <c r="BB52" s="1038"/>
      <c r="BC52" s="1038"/>
      <c r="BD52" s="1038"/>
      <c r="BE52" s="1042"/>
      <c r="BF52" s="1042"/>
      <c r="BG52" s="1042"/>
      <c r="BH52" s="1042"/>
      <c r="BI52" s="1043"/>
      <c r="BJ52" s="241"/>
      <c r="BK52" s="241"/>
      <c r="BL52" s="241"/>
      <c r="BM52" s="241"/>
      <c r="BN52" s="241"/>
      <c r="BO52" s="254"/>
      <c r="BP52" s="254"/>
      <c r="BQ52" s="251">
        <v>46</v>
      </c>
      <c r="BR52" s="252"/>
      <c r="BS52" s="1012"/>
      <c r="BT52" s="1013"/>
      <c r="BU52" s="1013"/>
      <c r="BV52" s="1013"/>
      <c r="BW52" s="1013"/>
      <c r="BX52" s="1013"/>
      <c r="BY52" s="1013"/>
      <c r="BZ52" s="1013"/>
      <c r="CA52" s="1013"/>
      <c r="CB52" s="1013"/>
      <c r="CC52" s="1013"/>
      <c r="CD52" s="1013"/>
      <c r="CE52" s="1013"/>
      <c r="CF52" s="1013"/>
      <c r="CG52" s="1014"/>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235"/>
    </row>
    <row r="53" spans="1:131" s="236" customFormat="1" ht="26.25" customHeight="1" x14ac:dyDescent="0.2">
      <c r="A53" s="250">
        <v>26</v>
      </c>
      <c r="B53" s="1044"/>
      <c r="C53" s="1045"/>
      <c r="D53" s="1045"/>
      <c r="E53" s="1045"/>
      <c r="F53" s="1045"/>
      <c r="G53" s="1045"/>
      <c r="H53" s="1045"/>
      <c r="I53" s="1045"/>
      <c r="J53" s="1045"/>
      <c r="K53" s="1045"/>
      <c r="L53" s="1045"/>
      <c r="M53" s="1045"/>
      <c r="N53" s="1045"/>
      <c r="O53" s="1045"/>
      <c r="P53" s="1046"/>
      <c r="Q53" s="1032"/>
      <c r="R53" s="1033"/>
      <c r="S53" s="1033"/>
      <c r="T53" s="1033"/>
      <c r="U53" s="1033"/>
      <c r="V53" s="1033"/>
      <c r="W53" s="1033"/>
      <c r="X53" s="1033"/>
      <c r="Y53" s="1033"/>
      <c r="Z53" s="1033"/>
      <c r="AA53" s="1033"/>
      <c r="AB53" s="1033"/>
      <c r="AC53" s="1033"/>
      <c r="AD53" s="1033"/>
      <c r="AE53" s="1034"/>
      <c r="AF53" s="1039"/>
      <c r="AG53" s="1040"/>
      <c r="AH53" s="1040"/>
      <c r="AI53" s="1040"/>
      <c r="AJ53" s="1041"/>
      <c r="AK53" s="1037"/>
      <c r="AL53" s="1033"/>
      <c r="AM53" s="1033"/>
      <c r="AN53" s="1033"/>
      <c r="AO53" s="1033"/>
      <c r="AP53" s="1033"/>
      <c r="AQ53" s="1033"/>
      <c r="AR53" s="1033"/>
      <c r="AS53" s="1033"/>
      <c r="AT53" s="1033"/>
      <c r="AU53" s="1033"/>
      <c r="AV53" s="1033"/>
      <c r="AW53" s="1033"/>
      <c r="AX53" s="1033"/>
      <c r="AY53" s="1033"/>
      <c r="AZ53" s="1038"/>
      <c r="BA53" s="1038"/>
      <c r="BB53" s="1038"/>
      <c r="BC53" s="1038"/>
      <c r="BD53" s="1038"/>
      <c r="BE53" s="1042"/>
      <c r="BF53" s="1042"/>
      <c r="BG53" s="1042"/>
      <c r="BH53" s="1042"/>
      <c r="BI53" s="1043"/>
      <c r="BJ53" s="241"/>
      <c r="BK53" s="241"/>
      <c r="BL53" s="241"/>
      <c r="BM53" s="241"/>
      <c r="BN53" s="241"/>
      <c r="BO53" s="254"/>
      <c r="BP53" s="254"/>
      <c r="BQ53" s="251">
        <v>47</v>
      </c>
      <c r="BR53" s="252"/>
      <c r="BS53" s="1012"/>
      <c r="BT53" s="1013"/>
      <c r="BU53" s="1013"/>
      <c r="BV53" s="1013"/>
      <c r="BW53" s="1013"/>
      <c r="BX53" s="1013"/>
      <c r="BY53" s="1013"/>
      <c r="BZ53" s="1013"/>
      <c r="CA53" s="1013"/>
      <c r="CB53" s="1013"/>
      <c r="CC53" s="1013"/>
      <c r="CD53" s="1013"/>
      <c r="CE53" s="1013"/>
      <c r="CF53" s="1013"/>
      <c r="CG53" s="1014"/>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235"/>
    </row>
    <row r="54" spans="1:131" s="236" customFormat="1" ht="26.25" customHeight="1" x14ac:dyDescent="0.2">
      <c r="A54" s="250">
        <v>27</v>
      </c>
      <c r="B54" s="1044"/>
      <c r="C54" s="1045"/>
      <c r="D54" s="1045"/>
      <c r="E54" s="1045"/>
      <c r="F54" s="1045"/>
      <c r="G54" s="1045"/>
      <c r="H54" s="1045"/>
      <c r="I54" s="1045"/>
      <c r="J54" s="1045"/>
      <c r="K54" s="1045"/>
      <c r="L54" s="1045"/>
      <c r="M54" s="1045"/>
      <c r="N54" s="1045"/>
      <c r="O54" s="1045"/>
      <c r="P54" s="1046"/>
      <c r="Q54" s="1032"/>
      <c r="R54" s="1033"/>
      <c r="S54" s="1033"/>
      <c r="T54" s="1033"/>
      <c r="U54" s="1033"/>
      <c r="V54" s="1033"/>
      <c r="W54" s="1033"/>
      <c r="X54" s="1033"/>
      <c r="Y54" s="1033"/>
      <c r="Z54" s="1033"/>
      <c r="AA54" s="1033"/>
      <c r="AB54" s="1033"/>
      <c r="AC54" s="1033"/>
      <c r="AD54" s="1033"/>
      <c r="AE54" s="1034"/>
      <c r="AF54" s="1039"/>
      <c r="AG54" s="1040"/>
      <c r="AH54" s="1040"/>
      <c r="AI54" s="1040"/>
      <c r="AJ54" s="1041"/>
      <c r="AK54" s="1037"/>
      <c r="AL54" s="1033"/>
      <c r="AM54" s="1033"/>
      <c r="AN54" s="1033"/>
      <c r="AO54" s="1033"/>
      <c r="AP54" s="1033"/>
      <c r="AQ54" s="1033"/>
      <c r="AR54" s="1033"/>
      <c r="AS54" s="1033"/>
      <c r="AT54" s="1033"/>
      <c r="AU54" s="1033"/>
      <c r="AV54" s="1033"/>
      <c r="AW54" s="1033"/>
      <c r="AX54" s="1033"/>
      <c r="AY54" s="1033"/>
      <c r="AZ54" s="1038"/>
      <c r="BA54" s="1038"/>
      <c r="BB54" s="1038"/>
      <c r="BC54" s="1038"/>
      <c r="BD54" s="1038"/>
      <c r="BE54" s="1042"/>
      <c r="BF54" s="1042"/>
      <c r="BG54" s="1042"/>
      <c r="BH54" s="1042"/>
      <c r="BI54" s="1043"/>
      <c r="BJ54" s="241"/>
      <c r="BK54" s="241"/>
      <c r="BL54" s="241"/>
      <c r="BM54" s="241"/>
      <c r="BN54" s="241"/>
      <c r="BO54" s="254"/>
      <c r="BP54" s="254"/>
      <c r="BQ54" s="251">
        <v>48</v>
      </c>
      <c r="BR54" s="252"/>
      <c r="BS54" s="1012"/>
      <c r="BT54" s="1013"/>
      <c r="BU54" s="1013"/>
      <c r="BV54" s="1013"/>
      <c r="BW54" s="1013"/>
      <c r="BX54" s="1013"/>
      <c r="BY54" s="1013"/>
      <c r="BZ54" s="1013"/>
      <c r="CA54" s="1013"/>
      <c r="CB54" s="1013"/>
      <c r="CC54" s="1013"/>
      <c r="CD54" s="1013"/>
      <c r="CE54" s="1013"/>
      <c r="CF54" s="1013"/>
      <c r="CG54" s="1014"/>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235"/>
    </row>
    <row r="55" spans="1:131" s="236" customFormat="1" ht="26.25" customHeight="1" x14ac:dyDescent="0.2">
      <c r="A55" s="250">
        <v>28</v>
      </c>
      <c r="B55" s="1044"/>
      <c r="C55" s="1045"/>
      <c r="D55" s="1045"/>
      <c r="E55" s="1045"/>
      <c r="F55" s="1045"/>
      <c r="G55" s="1045"/>
      <c r="H55" s="1045"/>
      <c r="I55" s="1045"/>
      <c r="J55" s="1045"/>
      <c r="K55" s="1045"/>
      <c r="L55" s="1045"/>
      <c r="M55" s="1045"/>
      <c r="N55" s="1045"/>
      <c r="O55" s="1045"/>
      <c r="P55" s="1046"/>
      <c r="Q55" s="1032"/>
      <c r="R55" s="1033"/>
      <c r="S55" s="1033"/>
      <c r="T55" s="1033"/>
      <c r="U55" s="1033"/>
      <c r="V55" s="1033"/>
      <c r="W55" s="1033"/>
      <c r="X55" s="1033"/>
      <c r="Y55" s="1033"/>
      <c r="Z55" s="1033"/>
      <c r="AA55" s="1033"/>
      <c r="AB55" s="1033"/>
      <c r="AC55" s="1033"/>
      <c r="AD55" s="1033"/>
      <c r="AE55" s="1034"/>
      <c r="AF55" s="1039"/>
      <c r="AG55" s="1040"/>
      <c r="AH55" s="1040"/>
      <c r="AI55" s="1040"/>
      <c r="AJ55" s="1041"/>
      <c r="AK55" s="1037"/>
      <c r="AL55" s="1033"/>
      <c r="AM55" s="1033"/>
      <c r="AN55" s="1033"/>
      <c r="AO55" s="1033"/>
      <c r="AP55" s="1033"/>
      <c r="AQ55" s="1033"/>
      <c r="AR55" s="1033"/>
      <c r="AS55" s="1033"/>
      <c r="AT55" s="1033"/>
      <c r="AU55" s="1033"/>
      <c r="AV55" s="1033"/>
      <c r="AW55" s="1033"/>
      <c r="AX55" s="1033"/>
      <c r="AY55" s="1033"/>
      <c r="AZ55" s="1038"/>
      <c r="BA55" s="1038"/>
      <c r="BB55" s="1038"/>
      <c r="BC55" s="1038"/>
      <c r="BD55" s="1038"/>
      <c r="BE55" s="1042"/>
      <c r="BF55" s="1042"/>
      <c r="BG55" s="1042"/>
      <c r="BH55" s="1042"/>
      <c r="BI55" s="1043"/>
      <c r="BJ55" s="241"/>
      <c r="BK55" s="241"/>
      <c r="BL55" s="241"/>
      <c r="BM55" s="241"/>
      <c r="BN55" s="241"/>
      <c r="BO55" s="254"/>
      <c r="BP55" s="254"/>
      <c r="BQ55" s="251">
        <v>49</v>
      </c>
      <c r="BR55" s="252"/>
      <c r="BS55" s="1012"/>
      <c r="BT55" s="1013"/>
      <c r="BU55" s="1013"/>
      <c r="BV55" s="1013"/>
      <c r="BW55" s="1013"/>
      <c r="BX55" s="1013"/>
      <c r="BY55" s="1013"/>
      <c r="BZ55" s="1013"/>
      <c r="CA55" s="1013"/>
      <c r="CB55" s="1013"/>
      <c r="CC55" s="1013"/>
      <c r="CD55" s="1013"/>
      <c r="CE55" s="1013"/>
      <c r="CF55" s="1013"/>
      <c r="CG55" s="1014"/>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235"/>
    </row>
    <row r="56" spans="1:131" s="236" customFormat="1" ht="26.25" customHeight="1" x14ac:dyDescent="0.2">
      <c r="A56" s="250">
        <v>29</v>
      </c>
      <c r="B56" s="1044"/>
      <c r="C56" s="1045"/>
      <c r="D56" s="1045"/>
      <c r="E56" s="1045"/>
      <c r="F56" s="1045"/>
      <c r="G56" s="1045"/>
      <c r="H56" s="1045"/>
      <c r="I56" s="1045"/>
      <c r="J56" s="1045"/>
      <c r="K56" s="1045"/>
      <c r="L56" s="1045"/>
      <c r="M56" s="1045"/>
      <c r="N56" s="1045"/>
      <c r="O56" s="1045"/>
      <c r="P56" s="1046"/>
      <c r="Q56" s="1032"/>
      <c r="R56" s="1033"/>
      <c r="S56" s="1033"/>
      <c r="T56" s="1033"/>
      <c r="U56" s="1033"/>
      <c r="V56" s="1033"/>
      <c r="W56" s="1033"/>
      <c r="X56" s="1033"/>
      <c r="Y56" s="1033"/>
      <c r="Z56" s="1033"/>
      <c r="AA56" s="1033"/>
      <c r="AB56" s="1033"/>
      <c r="AC56" s="1033"/>
      <c r="AD56" s="1033"/>
      <c r="AE56" s="1034"/>
      <c r="AF56" s="1039"/>
      <c r="AG56" s="1040"/>
      <c r="AH56" s="1040"/>
      <c r="AI56" s="1040"/>
      <c r="AJ56" s="1041"/>
      <c r="AK56" s="1037"/>
      <c r="AL56" s="1033"/>
      <c r="AM56" s="1033"/>
      <c r="AN56" s="1033"/>
      <c r="AO56" s="1033"/>
      <c r="AP56" s="1033"/>
      <c r="AQ56" s="1033"/>
      <c r="AR56" s="1033"/>
      <c r="AS56" s="1033"/>
      <c r="AT56" s="1033"/>
      <c r="AU56" s="1033"/>
      <c r="AV56" s="1033"/>
      <c r="AW56" s="1033"/>
      <c r="AX56" s="1033"/>
      <c r="AY56" s="1033"/>
      <c r="AZ56" s="1038"/>
      <c r="BA56" s="1038"/>
      <c r="BB56" s="1038"/>
      <c r="BC56" s="1038"/>
      <c r="BD56" s="1038"/>
      <c r="BE56" s="1042"/>
      <c r="BF56" s="1042"/>
      <c r="BG56" s="1042"/>
      <c r="BH56" s="1042"/>
      <c r="BI56" s="1043"/>
      <c r="BJ56" s="241"/>
      <c r="BK56" s="241"/>
      <c r="BL56" s="241"/>
      <c r="BM56" s="241"/>
      <c r="BN56" s="241"/>
      <c r="BO56" s="254"/>
      <c r="BP56" s="254"/>
      <c r="BQ56" s="251">
        <v>50</v>
      </c>
      <c r="BR56" s="252"/>
      <c r="BS56" s="1012"/>
      <c r="BT56" s="1013"/>
      <c r="BU56" s="1013"/>
      <c r="BV56" s="1013"/>
      <c r="BW56" s="1013"/>
      <c r="BX56" s="1013"/>
      <c r="BY56" s="1013"/>
      <c r="BZ56" s="1013"/>
      <c r="CA56" s="1013"/>
      <c r="CB56" s="1013"/>
      <c r="CC56" s="1013"/>
      <c r="CD56" s="1013"/>
      <c r="CE56" s="1013"/>
      <c r="CF56" s="1013"/>
      <c r="CG56" s="1014"/>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235"/>
    </row>
    <row r="57" spans="1:131" s="236" customFormat="1" ht="26.25" customHeight="1" x14ac:dyDescent="0.2">
      <c r="A57" s="250">
        <v>30</v>
      </c>
      <c r="B57" s="1044"/>
      <c r="C57" s="1045"/>
      <c r="D57" s="1045"/>
      <c r="E57" s="1045"/>
      <c r="F57" s="1045"/>
      <c r="G57" s="1045"/>
      <c r="H57" s="1045"/>
      <c r="I57" s="1045"/>
      <c r="J57" s="1045"/>
      <c r="K57" s="1045"/>
      <c r="L57" s="1045"/>
      <c r="M57" s="1045"/>
      <c r="N57" s="1045"/>
      <c r="O57" s="1045"/>
      <c r="P57" s="1046"/>
      <c r="Q57" s="1032"/>
      <c r="R57" s="1033"/>
      <c r="S57" s="1033"/>
      <c r="T57" s="1033"/>
      <c r="U57" s="1033"/>
      <c r="V57" s="1033"/>
      <c r="W57" s="1033"/>
      <c r="X57" s="1033"/>
      <c r="Y57" s="1033"/>
      <c r="Z57" s="1033"/>
      <c r="AA57" s="1033"/>
      <c r="AB57" s="1033"/>
      <c r="AC57" s="1033"/>
      <c r="AD57" s="1033"/>
      <c r="AE57" s="1034"/>
      <c r="AF57" s="1039"/>
      <c r="AG57" s="1040"/>
      <c r="AH57" s="1040"/>
      <c r="AI57" s="1040"/>
      <c r="AJ57" s="1041"/>
      <c r="AK57" s="1037"/>
      <c r="AL57" s="1033"/>
      <c r="AM57" s="1033"/>
      <c r="AN57" s="1033"/>
      <c r="AO57" s="1033"/>
      <c r="AP57" s="1033"/>
      <c r="AQ57" s="1033"/>
      <c r="AR57" s="1033"/>
      <c r="AS57" s="1033"/>
      <c r="AT57" s="1033"/>
      <c r="AU57" s="1033"/>
      <c r="AV57" s="1033"/>
      <c r="AW57" s="1033"/>
      <c r="AX57" s="1033"/>
      <c r="AY57" s="1033"/>
      <c r="AZ57" s="1038"/>
      <c r="BA57" s="1038"/>
      <c r="BB57" s="1038"/>
      <c r="BC57" s="1038"/>
      <c r="BD57" s="1038"/>
      <c r="BE57" s="1042"/>
      <c r="BF57" s="1042"/>
      <c r="BG57" s="1042"/>
      <c r="BH57" s="1042"/>
      <c r="BI57" s="1043"/>
      <c r="BJ57" s="241"/>
      <c r="BK57" s="241"/>
      <c r="BL57" s="241"/>
      <c r="BM57" s="241"/>
      <c r="BN57" s="241"/>
      <c r="BO57" s="254"/>
      <c r="BP57" s="254"/>
      <c r="BQ57" s="251">
        <v>51</v>
      </c>
      <c r="BR57" s="252"/>
      <c r="BS57" s="1012"/>
      <c r="BT57" s="1013"/>
      <c r="BU57" s="1013"/>
      <c r="BV57" s="1013"/>
      <c r="BW57" s="1013"/>
      <c r="BX57" s="1013"/>
      <c r="BY57" s="1013"/>
      <c r="BZ57" s="1013"/>
      <c r="CA57" s="1013"/>
      <c r="CB57" s="1013"/>
      <c r="CC57" s="1013"/>
      <c r="CD57" s="1013"/>
      <c r="CE57" s="1013"/>
      <c r="CF57" s="1013"/>
      <c r="CG57" s="1014"/>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235"/>
    </row>
    <row r="58" spans="1:131" s="236" customFormat="1" ht="26.25" customHeight="1" x14ac:dyDescent="0.2">
      <c r="A58" s="250">
        <v>31</v>
      </c>
      <c r="B58" s="1044"/>
      <c r="C58" s="1045"/>
      <c r="D58" s="1045"/>
      <c r="E58" s="1045"/>
      <c r="F58" s="1045"/>
      <c r="G58" s="1045"/>
      <c r="H58" s="1045"/>
      <c r="I58" s="1045"/>
      <c r="J58" s="1045"/>
      <c r="K58" s="1045"/>
      <c r="L58" s="1045"/>
      <c r="M58" s="1045"/>
      <c r="N58" s="1045"/>
      <c r="O58" s="1045"/>
      <c r="P58" s="1046"/>
      <c r="Q58" s="1032"/>
      <c r="R58" s="1033"/>
      <c r="S58" s="1033"/>
      <c r="T58" s="1033"/>
      <c r="U58" s="1033"/>
      <c r="V58" s="1033"/>
      <c r="W58" s="1033"/>
      <c r="X58" s="1033"/>
      <c r="Y58" s="1033"/>
      <c r="Z58" s="1033"/>
      <c r="AA58" s="1033"/>
      <c r="AB58" s="1033"/>
      <c r="AC58" s="1033"/>
      <c r="AD58" s="1033"/>
      <c r="AE58" s="1034"/>
      <c r="AF58" s="1039"/>
      <c r="AG58" s="1040"/>
      <c r="AH58" s="1040"/>
      <c r="AI58" s="1040"/>
      <c r="AJ58" s="1041"/>
      <c r="AK58" s="1037"/>
      <c r="AL58" s="1033"/>
      <c r="AM58" s="1033"/>
      <c r="AN58" s="1033"/>
      <c r="AO58" s="1033"/>
      <c r="AP58" s="1033"/>
      <c r="AQ58" s="1033"/>
      <c r="AR58" s="1033"/>
      <c r="AS58" s="1033"/>
      <c r="AT58" s="1033"/>
      <c r="AU58" s="1033"/>
      <c r="AV58" s="1033"/>
      <c r="AW58" s="1033"/>
      <c r="AX58" s="1033"/>
      <c r="AY58" s="1033"/>
      <c r="AZ58" s="1038"/>
      <c r="BA58" s="1038"/>
      <c r="BB58" s="1038"/>
      <c r="BC58" s="1038"/>
      <c r="BD58" s="1038"/>
      <c r="BE58" s="1042"/>
      <c r="BF58" s="1042"/>
      <c r="BG58" s="1042"/>
      <c r="BH58" s="1042"/>
      <c r="BI58" s="1043"/>
      <c r="BJ58" s="241"/>
      <c r="BK58" s="241"/>
      <c r="BL58" s="241"/>
      <c r="BM58" s="241"/>
      <c r="BN58" s="241"/>
      <c r="BO58" s="254"/>
      <c r="BP58" s="254"/>
      <c r="BQ58" s="251">
        <v>52</v>
      </c>
      <c r="BR58" s="252"/>
      <c r="BS58" s="1012"/>
      <c r="BT58" s="1013"/>
      <c r="BU58" s="1013"/>
      <c r="BV58" s="1013"/>
      <c r="BW58" s="1013"/>
      <c r="BX58" s="1013"/>
      <c r="BY58" s="1013"/>
      <c r="BZ58" s="1013"/>
      <c r="CA58" s="1013"/>
      <c r="CB58" s="1013"/>
      <c r="CC58" s="1013"/>
      <c r="CD58" s="1013"/>
      <c r="CE58" s="1013"/>
      <c r="CF58" s="1013"/>
      <c r="CG58" s="1014"/>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235"/>
    </row>
    <row r="59" spans="1:131" s="236" customFormat="1" ht="26.25" customHeight="1" x14ac:dyDescent="0.2">
      <c r="A59" s="250">
        <v>32</v>
      </c>
      <c r="B59" s="1044"/>
      <c r="C59" s="1045"/>
      <c r="D59" s="1045"/>
      <c r="E59" s="1045"/>
      <c r="F59" s="1045"/>
      <c r="G59" s="1045"/>
      <c r="H59" s="1045"/>
      <c r="I59" s="1045"/>
      <c r="J59" s="1045"/>
      <c r="K59" s="1045"/>
      <c r="L59" s="1045"/>
      <c r="M59" s="1045"/>
      <c r="N59" s="1045"/>
      <c r="O59" s="1045"/>
      <c r="P59" s="1046"/>
      <c r="Q59" s="1032"/>
      <c r="R59" s="1033"/>
      <c r="S59" s="1033"/>
      <c r="T59" s="1033"/>
      <c r="U59" s="1033"/>
      <c r="V59" s="1033"/>
      <c r="W59" s="1033"/>
      <c r="X59" s="1033"/>
      <c r="Y59" s="1033"/>
      <c r="Z59" s="1033"/>
      <c r="AA59" s="1033"/>
      <c r="AB59" s="1033"/>
      <c r="AC59" s="1033"/>
      <c r="AD59" s="1033"/>
      <c r="AE59" s="1034"/>
      <c r="AF59" s="1039"/>
      <c r="AG59" s="1040"/>
      <c r="AH59" s="1040"/>
      <c r="AI59" s="1040"/>
      <c r="AJ59" s="1041"/>
      <c r="AK59" s="1037"/>
      <c r="AL59" s="1033"/>
      <c r="AM59" s="1033"/>
      <c r="AN59" s="1033"/>
      <c r="AO59" s="1033"/>
      <c r="AP59" s="1033"/>
      <c r="AQ59" s="1033"/>
      <c r="AR59" s="1033"/>
      <c r="AS59" s="1033"/>
      <c r="AT59" s="1033"/>
      <c r="AU59" s="1033"/>
      <c r="AV59" s="1033"/>
      <c r="AW59" s="1033"/>
      <c r="AX59" s="1033"/>
      <c r="AY59" s="1033"/>
      <c r="AZ59" s="1038"/>
      <c r="BA59" s="1038"/>
      <c r="BB59" s="1038"/>
      <c r="BC59" s="1038"/>
      <c r="BD59" s="1038"/>
      <c r="BE59" s="1042"/>
      <c r="BF59" s="1042"/>
      <c r="BG59" s="1042"/>
      <c r="BH59" s="1042"/>
      <c r="BI59" s="1043"/>
      <c r="BJ59" s="241"/>
      <c r="BK59" s="241"/>
      <c r="BL59" s="241"/>
      <c r="BM59" s="241"/>
      <c r="BN59" s="241"/>
      <c r="BO59" s="254"/>
      <c r="BP59" s="254"/>
      <c r="BQ59" s="251">
        <v>53</v>
      </c>
      <c r="BR59" s="252"/>
      <c r="BS59" s="1012"/>
      <c r="BT59" s="1013"/>
      <c r="BU59" s="1013"/>
      <c r="BV59" s="1013"/>
      <c r="BW59" s="1013"/>
      <c r="BX59" s="1013"/>
      <c r="BY59" s="1013"/>
      <c r="BZ59" s="1013"/>
      <c r="CA59" s="1013"/>
      <c r="CB59" s="1013"/>
      <c r="CC59" s="1013"/>
      <c r="CD59" s="1013"/>
      <c r="CE59" s="1013"/>
      <c r="CF59" s="1013"/>
      <c r="CG59" s="1014"/>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235"/>
    </row>
    <row r="60" spans="1:131" s="236" customFormat="1" ht="26.25" customHeight="1" x14ac:dyDescent="0.2">
      <c r="A60" s="250">
        <v>33</v>
      </c>
      <c r="B60" s="1044"/>
      <c r="C60" s="1045"/>
      <c r="D60" s="1045"/>
      <c r="E60" s="1045"/>
      <c r="F60" s="1045"/>
      <c r="G60" s="1045"/>
      <c r="H60" s="1045"/>
      <c r="I60" s="1045"/>
      <c r="J60" s="1045"/>
      <c r="K60" s="1045"/>
      <c r="L60" s="1045"/>
      <c r="M60" s="1045"/>
      <c r="N60" s="1045"/>
      <c r="O60" s="1045"/>
      <c r="P60" s="1046"/>
      <c r="Q60" s="1032"/>
      <c r="R60" s="1033"/>
      <c r="S60" s="1033"/>
      <c r="T60" s="1033"/>
      <c r="U60" s="1033"/>
      <c r="V60" s="1033"/>
      <c r="W60" s="1033"/>
      <c r="X60" s="1033"/>
      <c r="Y60" s="1033"/>
      <c r="Z60" s="1033"/>
      <c r="AA60" s="1033"/>
      <c r="AB60" s="1033"/>
      <c r="AC60" s="1033"/>
      <c r="AD60" s="1033"/>
      <c r="AE60" s="1034"/>
      <c r="AF60" s="1039"/>
      <c r="AG60" s="1040"/>
      <c r="AH60" s="1040"/>
      <c r="AI60" s="1040"/>
      <c r="AJ60" s="1041"/>
      <c r="AK60" s="1037"/>
      <c r="AL60" s="1033"/>
      <c r="AM60" s="1033"/>
      <c r="AN60" s="1033"/>
      <c r="AO60" s="1033"/>
      <c r="AP60" s="1033"/>
      <c r="AQ60" s="1033"/>
      <c r="AR60" s="1033"/>
      <c r="AS60" s="1033"/>
      <c r="AT60" s="1033"/>
      <c r="AU60" s="1033"/>
      <c r="AV60" s="1033"/>
      <c r="AW60" s="1033"/>
      <c r="AX60" s="1033"/>
      <c r="AY60" s="1033"/>
      <c r="AZ60" s="1038"/>
      <c r="BA60" s="1038"/>
      <c r="BB60" s="1038"/>
      <c r="BC60" s="1038"/>
      <c r="BD60" s="1038"/>
      <c r="BE60" s="1042"/>
      <c r="BF60" s="1042"/>
      <c r="BG60" s="1042"/>
      <c r="BH60" s="1042"/>
      <c r="BI60" s="1043"/>
      <c r="BJ60" s="241"/>
      <c r="BK60" s="241"/>
      <c r="BL60" s="241"/>
      <c r="BM60" s="241"/>
      <c r="BN60" s="241"/>
      <c r="BO60" s="254"/>
      <c r="BP60" s="254"/>
      <c r="BQ60" s="251">
        <v>54</v>
      </c>
      <c r="BR60" s="252"/>
      <c r="BS60" s="1012"/>
      <c r="BT60" s="1013"/>
      <c r="BU60" s="1013"/>
      <c r="BV60" s="1013"/>
      <c r="BW60" s="1013"/>
      <c r="BX60" s="1013"/>
      <c r="BY60" s="1013"/>
      <c r="BZ60" s="1013"/>
      <c r="CA60" s="1013"/>
      <c r="CB60" s="1013"/>
      <c r="CC60" s="1013"/>
      <c r="CD60" s="1013"/>
      <c r="CE60" s="1013"/>
      <c r="CF60" s="1013"/>
      <c r="CG60" s="1014"/>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235"/>
    </row>
    <row r="61" spans="1:131" s="236" customFormat="1" ht="26.25" customHeight="1" thickBot="1" x14ac:dyDescent="0.25">
      <c r="A61" s="250">
        <v>34</v>
      </c>
      <c r="B61" s="1044"/>
      <c r="C61" s="1045"/>
      <c r="D61" s="1045"/>
      <c r="E61" s="1045"/>
      <c r="F61" s="1045"/>
      <c r="G61" s="1045"/>
      <c r="H61" s="1045"/>
      <c r="I61" s="1045"/>
      <c r="J61" s="1045"/>
      <c r="K61" s="1045"/>
      <c r="L61" s="1045"/>
      <c r="M61" s="1045"/>
      <c r="N61" s="1045"/>
      <c r="O61" s="1045"/>
      <c r="P61" s="1046"/>
      <c r="Q61" s="1032"/>
      <c r="R61" s="1033"/>
      <c r="S61" s="1033"/>
      <c r="T61" s="1033"/>
      <c r="U61" s="1033"/>
      <c r="V61" s="1033"/>
      <c r="W61" s="1033"/>
      <c r="X61" s="1033"/>
      <c r="Y61" s="1033"/>
      <c r="Z61" s="1033"/>
      <c r="AA61" s="1033"/>
      <c r="AB61" s="1033"/>
      <c r="AC61" s="1033"/>
      <c r="AD61" s="1033"/>
      <c r="AE61" s="1034"/>
      <c r="AF61" s="1039"/>
      <c r="AG61" s="1040"/>
      <c r="AH61" s="1040"/>
      <c r="AI61" s="1040"/>
      <c r="AJ61" s="1041"/>
      <c r="AK61" s="1037"/>
      <c r="AL61" s="1033"/>
      <c r="AM61" s="1033"/>
      <c r="AN61" s="1033"/>
      <c r="AO61" s="1033"/>
      <c r="AP61" s="1033"/>
      <c r="AQ61" s="1033"/>
      <c r="AR61" s="1033"/>
      <c r="AS61" s="1033"/>
      <c r="AT61" s="1033"/>
      <c r="AU61" s="1033"/>
      <c r="AV61" s="1033"/>
      <c r="AW61" s="1033"/>
      <c r="AX61" s="1033"/>
      <c r="AY61" s="1033"/>
      <c r="AZ61" s="1038"/>
      <c r="BA61" s="1038"/>
      <c r="BB61" s="1038"/>
      <c r="BC61" s="1038"/>
      <c r="BD61" s="1038"/>
      <c r="BE61" s="1042"/>
      <c r="BF61" s="1042"/>
      <c r="BG61" s="1042"/>
      <c r="BH61" s="1042"/>
      <c r="BI61" s="1043"/>
      <c r="BJ61" s="241"/>
      <c r="BK61" s="241"/>
      <c r="BL61" s="241"/>
      <c r="BM61" s="241"/>
      <c r="BN61" s="241"/>
      <c r="BO61" s="254"/>
      <c r="BP61" s="254"/>
      <c r="BQ61" s="251">
        <v>55</v>
      </c>
      <c r="BR61" s="252"/>
      <c r="BS61" s="1012"/>
      <c r="BT61" s="1013"/>
      <c r="BU61" s="1013"/>
      <c r="BV61" s="1013"/>
      <c r="BW61" s="1013"/>
      <c r="BX61" s="1013"/>
      <c r="BY61" s="1013"/>
      <c r="BZ61" s="1013"/>
      <c r="CA61" s="1013"/>
      <c r="CB61" s="1013"/>
      <c r="CC61" s="1013"/>
      <c r="CD61" s="1013"/>
      <c r="CE61" s="1013"/>
      <c r="CF61" s="1013"/>
      <c r="CG61" s="1014"/>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235"/>
    </row>
    <row r="62" spans="1:131" s="236" customFormat="1" ht="26.25" customHeight="1" x14ac:dyDescent="0.2">
      <c r="A62" s="250">
        <v>35</v>
      </c>
      <c r="B62" s="1029"/>
      <c r="C62" s="1030"/>
      <c r="D62" s="1030"/>
      <c r="E62" s="1030"/>
      <c r="F62" s="1030"/>
      <c r="G62" s="1030"/>
      <c r="H62" s="1030"/>
      <c r="I62" s="1030"/>
      <c r="J62" s="1030"/>
      <c r="K62" s="1030"/>
      <c r="L62" s="1030"/>
      <c r="M62" s="1030"/>
      <c r="N62" s="1030"/>
      <c r="O62" s="1030"/>
      <c r="P62" s="1031"/>
      <c r="Q62" s="1032"/>
      <c r="R62" s="1033"/>
      <c r="S62" s="1033"/>
      <c r="T62" s="1033"/>
      <c r="U62" s="1033"/>
      <c r="V62" s="1033"/>
      <c r="W62" s="1033"/>
      <c r="X62" s="1033"/>
      <c r="Y62" s="1033"/>
      <c r="Z62" s="1033"/>
      <c r="AA62" s="1033"/>
      <c r="AB62" s="1033"/>
      <c r="AC62" s="1033"/>
      <c r="AD62" s="1033"/>
      <c r="AE62" s="1034"/>
      <c r="AF62" s="1035"/>
      <c r="AG62" s="1033"/>
      <c r="AH62" s="1033"/>
      <c r="AI62" s="1033"/>
      <c r="AJ62" s="1036"/>
      <c r="AK62" s="1037"/>
      <c r="AL62" s="1033"/>
      <c r="AM62" s="1033"/>
      <c r="AN62" s="1033"/>
      <c r="AO62" s="1033"/>
      <c r="AP62" s="1033"/>
      <c r="AQ62" s="1033"/>
      <c r="AR62" s="1033"/>
      <c r="AS62" s="1033"/>
      <c r="AT62" s="1033"/>
      <c r="AU62" s="1033"/>
      <c r="AV62" s="1033"/>
      <c r="AW62" s="1033"/>
      <c r="AX62" s="1033"/>
      <c r="AY62" s="1033"/>
      <c r="AZ62" s="1038"/>
      <c r="BA62" s="1038"/>
      <c r="BB62" s="1038"/>
      <c r="BC62" s="1038"/>
      <c r="BD62" s="1038"/>
      <c r="BE62" s="1024"/>
      <c r="BF62" s="1024"/>
      <c r="BG62" s="1024"/>
      <c r="BH62" s="1024"/>
      <c r="BI62" s="1025"/>
      <c r="BJ62" s="1026" t="s">
        <v>394</v>
      </c>
      <c r="BK62" s="1027"/>
      <c r="BL62" s="1027"/>
      <c r="BM62" s="1027"/>
      <c r="BN62" s="1028"/>
      <c r="BO62" s="254"/>
      <c r="BP62" s="254"/>
      <c r="BQ62" s="251">
        <v>56</v>
      </c>
      <c r="BR62" s="252"/>
      <c r="BS62" s="1012"/>
      <c r="BT62" s="1013"/>
      <c r="BU62" s="1013"/>
      <c r="BV62" s="1013"/>
      <c r="BW62" s="1013"/>
      <c r="BX62" s="1013"/>
      <c r="BY62" s="1013"/>
      <c r="BZ62" s="1013"/>
      <c r="CA62" s="1013"/>
      <c r="CB62" s="1013"/>
      <c r="CC62" s="1013"/>
      <c r="CD62" s="1013"/>
      <c r="CE62" s="1013"/>
      <c r="CF62" s="1013"/>
      <c r="CG62" s="1014"/>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235"/>
    </row>
    <row r="63" spans="1:131" s="236" customFormat="1" ht="26.25" customHeight="1" thickBot="1" x14ac:dyDescent="0.25">
      <c r="A63" s="253" t="s">
        <v>378</v>
      </c>
      <c r="B63" s="942" t="s">
        <v>395</v>
      </c>
      <c r="C63" s="943"/>
      <c r="D63" s="943"/>
      <c r="E63" s="943"/>
      <c r="F63" s="943"/>
      <c r="G63" s="943"/>
      <c r="H63" s="943"/>
      <c r="I63" s="943"/>
      <c r="J63" s="943"/>
      <c r="K63" s="943"/>
      <c r="L63" s="943"/>
      <c r="M63" s="943"/>
      <c r="N63" s="943"/>
      <c r="O63" s="943"/>
      <c r="P63" s="944"/>
      <c r="Q63" s="960"/>
      <c r="R63" s="961"/>
      <c r="S63" s="961"/>
      <c r="T63" s="961"/>
      <c r="U63" s="961"/>
      <c r="V63" s="961"/>
      <c r="W63" s="961"/>
      <c r="X63" s="961"/>
      <c r="Y63" s="961"/>
      <c r="Z63" s="961"/>
      <c r="AA63" s="961"/>
      <c r="AB63" s="961"/>
      <c r="AC63" s="961"/>
      <c r="AD63" s="961"/>
      <c r="AE63" s="1020"/>
      <c r="AF63" s="1021">
        <v>12744</v>
      </c>
      <c r="AG63" s="957"/>
      <c r="AH63" s="957"/>
      <c r="AI63" s="957"/>
      <c r="AJ63" s="1022"/>
      <c r="AK63" s="1023"/>
      <c r="AL63" s="961"/>
      <c r="AM63" s="961"/>
      <c r="AN63" s="961"/>
      <c r="AO63" s="961"/>
      <c r="AP63" s="957">
        <v>20693</v>
      </c>
      <c r="AQ63" s="957"/>
      <c r="AR63" s="957"/>
      <c r="AS63" s="957"/>
      <c r="AT63" s="957"/>
      <c r="AU63" s="957">
        <v>1647</v>
      </c>
      <c r="AV63" s="957"/>
      <c r="AW63" s="957"/>
      <c r="AX63" s="957"/>
      <c r="AY63" s="957"/>
      <c r="AZ63" s="1017"/>
      <c r="BA63" s="1017"/>
      <c r="BB63" s="1017"/>
      <c r="BC63" s="1017"/>
      <c r="BD63" s="1017"/>
      <c r="BE63" s="958"/>
      <c r="BF63" s="958"/>
      <c r="BG63" s="958"/>
      <c r="BH63" s="958"/>
      <c r="BI63" s="959"/>
      <c r="BJ63" s="1018" t="s">
        <v>396</v>
      </c>
      <c r="BK63" s="949"/>
      <c r="BL63" s="949"/>
      <c r="BM63" s="949"/>
      <c r="BN63" s="1019"/>
      <c r="BO63" s="254"/>
      <c r="BP63" s="254"/>
      <c r="BQ63" s="251">
        <v>57</v>
      </c>
      <c r="BR63" s="252"/>
      <c r="BS63" s="1012"/>
      <c r="BT63" s="1013"/>
      <c r="BU63" s="1013"/>
      <c r="BV63" s="1013"/>
      <c r="BW63" s="1013"/>
      <c r="BX63" s="1013"/>
      <c r="BY63" s="1013"/>
      <c r="BZ63" s="1013"/>
      <c r="CA63" s="1013"/>
      <c r="CB63" s="1013"/>
      <c r="CC63" s="1013"/>
      <c r="CD63" s="1013"/>
      <c r="CE63" s="1013"/>
      <c r="CF63" s="1013"/>
      <c r="CG63" s="1014"/>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235"/>
    </row>
    <row r="64" spans="1:131" s="236" customFormat="1" ht="26.25" customHeight="1" x14ac:dyDescent="0.2">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1012"/>
      <c r="BT64" s="1013"/>
      <c r="BU64" s="1013"/>
      <c r="BV64" s="1013"/>
      <c r="BW64" s="1013"/>
      <c r="BX64" s="1013"/>
      <c r="BY64" s="1013"/>
      <c r="BZ64" s="1013"/>
      <c r="CA64" s="1013"/>
      <c r="CB64" s="1013"/>
      <c r="CC64" s="1013"/>
      <c r="CD64" s="1013"/>
      <c r="CE64" s="1013"/>
      <c r="CF64" s="1013"/>
      <c r="CG64" s="1014"/>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235"/>
    </row>
    <row r="65" spans="1:131" s="236" customFormat="1" ht="26.25" customHeight="1" thickBot="1" x14ac:dyDescent="0.25">
      <c r="A65" s="241" t="s">
        <v>397</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1012"/>
      <c r="BT65" s="1013"/>
      <c r="BU65" s="1013"/>
      <c r="BV65" s="1013"/>
      <c r="BW65" s="1013"/>
      <c r="BX65" s="1013"/>
      <c r="BY65" s="1013"/>
      <c r="BZ65" s="1013"/>
      <c r="CA65" s="1013"/>
      <c r="CB65" s="1013"/>
      <c r="CC65" s="1013"/>
      <c r="CD65" s="1013"/>
      <c r="CE65" s="1013"/>
      <c r="CF65" s="1013"/>
      <c r="CG65" s="1014"/>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235"/>
    </row>
    <row r="66" spans="1:131" s="236" customFormat="1" ht="26.25" customHeight="1" x14ac:dyDescent="0.2">
      <c r="A66" s="993" t="s">
        <v>398</v>
      </c>
      <c r="B66" s="994"/>
      <c r="C66" s="994"/>
      <c r="D66" s="994"/>
      <c r="E66" s="994"/>
      <c r="F66" s="994"/>
      <c r="G66" s="994"/>
      <c r="H66" s="994"/>
      <c r="I66" s="994"/>
      <c r="J66" s="994"/>
      <c r="K66" s="994"/>
      <c r="L66" s="994"/>
      <c r="M66" s="994"/>
      <c r="N66" s="994"/>
      <c r="O66" s="994"/>
      <c r="P66" s="995"/>
      <c r="Q66" s="999" t="s">
        <v>382</v>
      </c>
      <c r="R66" s="1000"/>
      <c r="S66" s="1000"/>
      <c r="T66" s="1000"/>
      <c r="U66" s="1001"/>
      <c r="V66" s="999" t="s">
        <v>399</v>
      </c>
      <c r="W66" s="1000"/>
      <c r="X66" s="1000"/>
      <c r="Y66" s="1000"/>
      <c r="Z66" s="1001"/>
      <c r="AA66" s="999" t="s">
        <v>400</v>
      </c>
      <c r="AB66" s="1000"/>
      <c r="AC66" s="1000"/>
      <c r="AD66" s="1000"/>
      <c r="AE66" s="1001"/>
      <c r="AF66" s="1005" t="s">
        <v>401</v>
      </c>
      <c r="AG66" s="1006"/>
      <c r="AH66" s="1006"/>
      <c r="AI66" s="1006"/>
      <c r="AJ66" s="1007"/>
      <c r="AK66" s="999" t="s">
        <v>386</v>
      </c>
      <c r="AL66" s="994"/>
      <c r="AM66" s="994"/>
      <c r="AN66" s="994"/>
      <c r="AO66" s="995"/>
      <c r="AP66" s="999" t="s">
        <v>402</v>
      </c>
      <c r="AQ66" s="1000"/>
      <c r="AR66" s="1000"/>
      <c r="AS66" s="1000"/>
      <c r="AT66" s="1001"/>
      <c r="AU66" s="999" t="s">
        <v>403</v>
      </c>
      <c r="AV66" s="1000"/>
      <c r="AW66" s="1000"/>
      <c r="AX66" s="1000"/>
      <c r="AY66" s="1001"/>
      <c r="AZ66" s="999" t="s">
        <v>357</v>
      </c>
      <c r="BA66" s="1000"/>
      <c r="BB66" s="1000"/>
      <c r="BC66" s="1000"/>
      <c r="BD66" s="1015"/>
      <c r="BE66" s="254"/>
      <c r="BF66" s="254"/>
      <c r="BG66" s="254"/>
      <c r="BH66" s="254"/>
      <c r="BI66" s="254"/>
      <c r="BJ66" s="254"/>
      <c r="BK66" s="254"/>
      <c r="BL66" s="254"/>
      <c r="BM66" s="254"/>
      <c r="BN66" s="254"/>
      <c r="BO66" s="254"/>
      <c r="BP66" s="254"/>
      <c r="BQ66" s="251">
        <v>60</v>
      </c>
      <c r="BR66" s="256"/>
      <c r="BS66" s="951"/>
      <c r="BT66" s="952"/>
      <c r="BU66" s="952"/>
      <c r="BV66" s="952"/>
      <c r="BW66" s="952"/>
      <c r="BX66" s="952"/>
      <c r="BY66" s="952"/>
      <c r="BZ66" s="952"/>
      <c r="CA66" s="952"/>
      <c r="CB66" s="952"/>
      <c r="CC66" s="952"/>
      <c r="CD66" s="952"/>
      <c r="CE66" s="952"/>
      <c r="CF66" s="952"/>
      <c r="CG66" s="953"/>
      <c r="CH66" s="954"/>
      <c r="CI66" s="955"/>
      <c r="CJ66" s="955"/>
      <c r="CK66" s="955"/>
      <c r="CL66" s="956"/>
      <c r="CM66" s="954"/>
      <c r="CN66" s="955"/>
      <c r="CO66" s="955"/>
      <c r="CP66" s="955"/>
      <c r="CQ66" s="956"/>
      <c r="CR66" s="954"/>
      <c r="CS66" s="955"/>
      <c r="CT66" s="955"/>
      <c r="CU66" s="955"/>
      <c r="CV66" s="956"/>
      <c r="CW66" s="954"/>
      <c r="CX66" s="955"/>
      <c r="CY66" s="955"/>
      <c r="CZ66" s="955"/>
      <c r="DA66" s="956"/>
      <c r="DB66" s="954"/>
      <c r="DC66" s="955"/>
      <c r="DD66" s="955"/>
      <c r="DE66" s="955"/>
      <c r="DF66" s="956"/>
      <c r="DG66" s="954"/>
      <c r="DH66" s="955"/>
      <c r="DI66" s="955"/>
      <c r="DJ66" s="955"/>
      <c r="DK66" s="956"/>
      <c r="DL66" s="954"/>
      <c r="DM66" s="955"/>
      <c r="DN66" s="955"/>
      <c r="DO66" s="955"/>
      <c r="DP66" s="956"/>
      <c r="DQ66" s="954"/>
      <c r="DR66" s="955"/>
      <c r="DS66" s="955"/>
      <c r="DT66" s="955"/>
      <c r="DU66" s="956"/>
      <c r="DV66" s="939"/>
      <c r="DW66" s="940"/>
      <c r="DX66" s="940"/>
      <c r="DY66" s="940"/>
      <c r="DZ66" s="941"/>
      <c r="EA66" s="235"/>
    </row>
    <row r="67" spans="1:131" s="236" customFormat="1" ht="26.25" customHeight="1" thickBot="1" x14ac:dyDescent="0.25">
      <c r="A67" s="996"/>
      <c r="B67" s="997"/>
      <c r="C67" s="997"/>
      <c r="D67" s="997"/>
      <c r="E67" s="997"/>
      <c r="F67" s="997"/>
      <c r="G67" s="997"/>
      <c r="H67" s="997"/>
      <c r="I67" s="997"/>
      <c r="J67" s="997"/>
      <c r="K67" s="997"/>
      <c r="L67" s="997"/>
      <c r="M67" s="997"/>
      <c r="N67" s="997"/>
      <c r="O67" s="997"/>
      <c r="P67" s="998"/>
      <c r="Q67" s="1002"/>
      <c r="R67" s="1003"/>
      <c r="S67" s="1003"/>
      <c r="T67" s="1003"/>
      <c r="U67" s="1004"/>
      <c r="V67" s="1002"/>
      <c r="W67" s="1003"/>
      <c r="X67" s="1003"/>
      <c r="Y67" s="1003"/>
      <c r="Z67" s="1004"/>
      <c r="AA67" s="1002"/>
      <c r="AB67" s="1003"/>
      <c r="AC67" s="1003"/>
      <c r="AD67" s="1003"/>
      <c r="AE67" s="1004"/>
      <c r="AF67" s="1008"/>
      <c r="AG67" s="1009"/>
      <c r="AH67" s="1009"/>
      <c r="AI67" s="1009"/>
      <c r="AJ67" s="1010"/>
      <c r="AK67" s="1011"/>
      <c r="AL67" s="997"/>
      <c r="AM67" s="997"/>
      <c r="AN67" s="997"/>
      <c r="AO67" s="998"/>
      <c r="AP67" s="1002"/>
      <c r="AQ67" s="1003"/>
      <c r="AR67" s="1003"/>
      <c r="AS67" s="1003"/>
      <c r="AT67" s="1004"/>
      <c r="AU67" s="1002"/>
      <c r="AV67" s="1003"/>
      <c r="AW67" s="1003"/>
      <c r="AX67" s="1003"/>
      <c r="AY67" s="1004"/>
      <c r="AZ67" s="1002"/>
      <c r="BA67" s="1003"/>
      <c r="BB67" s="1003"/>
      <c r="BC67" s="1003"/>
      <c r="BD67" s="1016"/>
      <c r="BE67" s="254"/>
      <c r="BF67" s="254"/>
      <c r="BG67" s="254"/>
      <c r="BH67" s="254"/>
      <c r="BI67" s="254"/>
      <c r="BJ67" s="254"/>
      <c r="BK67" s="254"/>
      <c r="BL67" s="254"/>
      <c r="BM67" s="254"/>
      <c r="BN67" s="254"/>
      <c r="BO67" s="254"/>
      <c r="BP67" s="254"/>
      <c r="BQ67" s="251">
        <v>61</v>
      </c>
      <c r="BR67" s="256"/>
      <c r="BS67" s="951"/>
      <c r="BT67" s="952"/>
      <c r="BU67" s="952"/>
      <c r="BV67" s="952"/>
      <c r="BW67" s="952"/>
      <c r="BX67" s="952"/>
      <c r="BY67" s="952"/>
      <c r="BZ67" s="952"/>
      <c r="CA67" s="952"/>
      <c r="CB67" s="952"/>
      <c r="CC67" s="952"/>
      <c r="CD67" s="952"/>
      <c r="CE67" s="952"/>
      <c r="CF67" s="952"/>
      <c r="CG67" s="953"/>
      <c r="CH67" s="954"/>
      <c r="CI67" s="955"/>
      <c r="CJ67" s="955"/>
      <c r="CK67" s="955"/>
      <c r="CL67" s="956"/>
      <c r="CM67" s="954"/>
      <c r="CN67" s="955"/>
      <c r="CO67" s="955"/>
      <c r="CP67" s="955"/>
      <c r="CQ67" s="956"/>
      <c r="CR67" s="954"/>
      <c r="CS67" s="955"/>
      <c r="CT67" s="955"/>
      <c r="CU67" s="955"/>
      <c r="CV67" s="956"/>
      <c r="CW67" s="954"/>
      <c r="CX67" s="955"/>
      <c r="CY67" s="955"/>
      <c r="CZ67" s="955"/>
      <c r="DA67" s="956"/>
      <c r="DB67" s="954"/>
      <c r="DC67" s="955"/>
      <c r="DD67" s="955"/>
      <c r="DE67" s="955"/>
      <c r="DF67" s="956"/>
      <c r="DG67" s="954"/>
      <c r="DH67" s="955"/>
      <c r="DI67" s="955"/>
      <c r="DJ67" s="955"/>
      <c r="DK67" s="956"/>
      <c r="DL67" s="954"/>
      <c r="DM67" s="955"/>
      <c r="DN67" s="955"/>
      <c r="DO67" s="955"/>
      <c r="DP67" s="956"/>
      <c r="DQ67" s="954"/>
      <c r="DR67" s="955"/>
      <c r="DS67" s="955"/>
      <c r="DT67" s="955"/>
      <c r="DU67" s="956"/>
      <c r="DV67" s="939"/>
      <c r="DW67" s="940"/>
      <c r="DX67" s="940"/>
      <c r="DY67" s="940"/>
      <c r="DZ67" s="941"/>
      <c r="EA67" s="235"/>
    </row>
    <row r="68" spans="1:131" s="236" customFormat="1" ht="26.25" customHeight="1" thickTop="1" x14ac:dyDescent="0.2">
      <c r="A68" s="247">
        <v>1</v>
      </c>
      <c r="B68" s="983"/>
      <c r="C68" s="984"/>
      <c r="D68" s="984"/>
      <c r="E68" s="984"/>
      <c r="F68" s="984"/>
      <c r="G68" s="984"/>
      <c r="H68" s="984"/>
      <c r="I68" s="984"/>
      <c r="J68" s="984"/>
      <c r="K68" s="984"/>
      <c r="L68" s="984"/>
      <c r="M68" s="984"/>
      <c r="N68" s="984"/>
      <c r="O68" s="984"/>
      <c r="P68" s="985"/>
      <c r="Q68" s="986"/>
      <c r="R68" s="980"/>
      <c r="S68" s="980"/>
      <c r="T68" s="980"/>
      <c r="U68" s="980"/>
      <c r="V68" s="980"/>
      <c r="W68" s="980"/>
      <c r="X68" s="980"/>
      <c r="Y68" s="980"/>
      <c r="Z68" s="980"/>
      <c r="AA68" s="980"/>
      <c r="AB68" s="980"/>
      <c r="AC68" s="980"/>
      <c r="AD68" s="980"/>
      <c r="AE68" s="980"/>
      <c r="AF68" s="980"/>
      <c r="AG68" s="980"/>
      <c r="AH68" s="980"/>
      <c r="AI68" s="980"/>
      <c r="AJ68" s="980"/>
      <c r="AK68" s="980"/>
      <c r="AL68" s="980"/>
      <c r="AM68" s="980"/>
      <c r="AN68" s="980"/>
      <c r="AO68" s="980"/>
      <c r="AP68" s="980"/>
      <c r="AQ68" s="980"/>
      <c r="AR68" s="980"/>
      <c r="AS68" s="980"/>
      <c r="AT68" s="980"/>
      <c r="AU68" s="980"/>
      <c r="AV68" s="980"/>
      <c r="AW68" s="980"/>
      <c r="AX68" s="980"/>
      <c r="AY68" s="980"/>
      <c r="AZ68" s="981"/>
      <c r="BA68" s="981"/>
      <c r="BB68" s="981"/>
      <c r="BC68" s="981"/>
      <c r="BD68" s="982"/>
      <c r="BE68" s="254"/>
      <c r="BF68" s="254"/>
      <c r="BG68" s="254"/>
      <c r="BH68" s="254"/>
      <c r="BI68" s="254"/>
      <c r="BJ68" s="254"/>
      <c r="BK68" s="254"/>
      <c r="BL68" s="254"/>
      <c r="BM68" s="254"/>
      <c r="BN68" s="254"/>
      <c r="BO68" s="254"/>
      <c r="BP68" s="254"/>
      <c r="BQ68" s="251">
        <v>62</v>
      </c>
      <c r="BR68" s="256"/>
      <c r="BS68" s="951"/>
      <c r="BT68" s="952"/>
      <c r="BU68" s="952"/>
      <c r="BV68" s="952"/>
      <c r="BW68" s="952"/>
      <c r="BX68" s="952"/>
      <c r="BY68" s="952"/>
      <c r="BZ68" s="952"/>
      <c r="CA68" s="952"/>
      <c r="CB68" s="952"/>
      <c r="CC68" s="952"/>
      <c r="CD68" s="952"/>
      <c r="CE68" s="952"/>
      <c r="CF68" s="952"/>
      <c r="CG68" s="953"/>
      <c r="CH68" s="954"/>
      <c r="CI68" s="955"/>
      <c r="CJ68" s="955"/>
      <c r="CK68" s="955"/>
      <c r="CL68" s="956"/>
      <c r="CM68" s="954"/>
      <c r="CN68" s="955"/>
      <c r="CO68" s="955"/>
      <c r="CP68" s="955"/>
      <c r="CQ68" s="956"/>
      <c r="CR68" s="954"/>
      <c r="CS68" s="955"/>
      <c r="CT68" s="955"/>
      <c r="CU68" s="955"/>
      <c r="CV68" s="956"/>
      <c r="CW68" s="954"/>
      <c r="CX68" s="955"/>
      <c r="CY68" s="955"/>
      <c r="CZ68" s="955"/>
      <c r="DA68" s="956"/>
      <c r="DB68" s="954"/>
      <c r="DC68" s="955"/>
      <c r="DD68" s="955"/>
      <c r="DE68" s="955"/>
      <c r="DF68" s="956"/>
      <c r="DG68" s="954"/>
      <c r="DH68" s="955"/>
      <c r="DI68" s="955"/>
      <c r="DJ68" s="955"/>
      <c r="DK68" s="956"/>
      <c r="DL68" s="954"/>
      <c r="DM68" s="955"/>
      <c r="DN68" s="955"/>
      <c r="DO68" s="955"/>
      <c r="DP68" s="956"/>
      <c r="DQ68" s="954"/>
      <c r="DR68" s="955"/>
      <c r="DS68" s="955"/>
      <c r="DT68" s="955"/>
      <c r="DU68" s="956"/>
      <c r="DV68" s="939"/>
      <c r="DW68" s="940"/>
      <c r="DX68" s="940"/>
      <c r="DY68" s="940"/>
      <c r="DZ68" s="941"/>
      <c r="EA68" s="235"/>
    </row>
    <row r="69" spans="1:131" s="236" customFormat="1" ht="26.25" customHeight="1" x14ac:dyDescent="0.2">
      <c r="A69" s="250">
        <v>2</v>
      </c>
      <c r="B69" s="972"/>
      <c r="C69" s="973"/>
      <c r="D69" s="973"/>
      <c r="E69" s="973"/>
      <c r="F69" s="973"/>
      <c r="G69" s="973"/>
      <c r="H69" s="973"/>
      <c r="I69" s="973"/>
      <c r="J69" s="973"/>
      <c r="K69" s="973"/>
      <c r="L69" s="973"/>
      <c r="M69" s="973"/>
      <c r="N69" s="973"/>
      <c r="O69" s="973"/>
      <c r="P69" s="974"/>
      <c r="Q69" s="975"/>
      <c r="R69" s="969"/>
      <c r="S69" s="969"/>
      <c r="T69" s="969"/>
      <c r="U69" s="969"/>
      <c r="V69" s="969"/>
      <c r="W69" s="969"/>
      <c r="X69" s="969"/>
      <c r="Y69" s="969"/>
      <c r="Z69" s="969"/>
      <c r="AA69" s="969"/>
      <c r="AB69" s="969"/>
      <c r="AC69" s="969"/>
      <c r="AD69" s="969"/>
      <c r="AE69" s="969"/>
      <c r="AF69" s="969"/>
      <c r="AG69" s="969"/>
      <c r="AH69" s="969"/>
      <c r="AI69" s="969"/>
      <c r="AJ69" s="969"/>
      <c r="AK69" s="969"/>
      <c r="AL69" s="969"/>
      <c r="AM69" s="969"/>
      <c r="AN69" s="969"/>
      <c r="AO69" s="969"/>
      <c r="AP69" s="969"/>
      <c r="AQ69" s="969"/>
      <c r="AR69" s="969"/>
      <c r="AS69" s="969"/>
      <c r="AT69" s="969"/>
      <c r="AU69" s="969"/>
      <c r="AV69" s="969"/>
      <c r="AW69" s="969"/>
      <c r="AX69" s="969"/>
      <c r="AY69" s="969"/>
      <c r="AZ69" s="970"/>
      <c r="BA69" s="970"/>
      <c r="BB69" s="970"/>
      <c r="BC69" s="970"/>
      <c r="BD69" s="971"/>
      <c r="BE69" s="254"/>
      <c r="BF69" s="254"/>
      <c r="BG69" s="254"/>
      <c r="BH69" s="254"/>
      <c r="BI69" s="254"/>
      <c r="BJ69" s="254"/>
      <c r="BK69" s="254"/>
      <c r="BL69" s="254"/>
      <c r="BM69" s="254"/>
      <c r="BN69" s="254"/>
      <c r="BO69" s="254"/>
      <c r="BP69" s="254"/>
      <c r="BQ69" s="251">
        <v>63</v>
      </c>
      <c r="BR69" s="256"/>
      <c r="BS69" s="951"/>
      <c r="BT69" s="952"/>
      <c r="BU69" s="952"/>
      <c r="BV69" s="952"/>
      <c r="BW69" s="952"/>
      <c r="BX69" s="952"/>
      <c r="BY69" s="952"/>
      <c r="BZ69" s="952"/>
      <c r="CA69" s="952"/>
      <c r="CB69" s="952"/>
      <c r="CC69" s="952"/>
      <c r="CD69" s="952"/>
      <c r="CE69" s="952"/>
      <c r="CF69" s="952"/>
      <c r="CG69" s="953"/>
      <c r="CH69" s="954"/>
      <c r="CI69" s="955"/>
      <c r="CJ69" s="955"/>
      <c r="CK69" s="955"/>
      <c r="CL69" s="956"/>
      <c r="CM69" s="954"/>
      <c r="CN69" s="955"/>
      <c r="CO69" s="955"/>
      <c r="CP69" s="955"/>
      <c r="CQ69" s="956"/>
      <c r="CR69" s="954"/>
      <c r="CS69" s="955"/>
      <c r="CT69" s="955"/>
      <c r="CU69" s="955"/>
      <c r="CV69" s="956"/>
      <c r="CW69" s="954"/>
      <c r="CX69" s="955"/>
      <c r="CY69" s="955"/>
      <c r="CZ69" s="955"/>
      <c r="DA69" s="956"/>
      <c r="DB69" s="954"/>
      <c r="DC69" s="955"/>
      <c r="DD69" s="955"/>
      <c r="DE69" s="955"/>
      <c r="DF69" s="956"/>
      <c r="DG69" s="954"/>
      <c r="DH69" s="955"/>
      <c r="DI69" s="955"/>
      <c r="DJ69" s="955"/>
      <c r="DK69" s="956"/>
      <c r="DL69" s="954"/>
      <c r="DM69" s="955"/>
      <c r="DN69" s="955"/>
      <c r="DO69" s="955"/>
      <c r="DP69" s="956"/>
      <c r="DQ69" s="954"/>
      <c r="DR69" s="955"/>
      <c r="DS69" s="955"/>
      <c r="DT69" s="955"/>
      <c r="DU69" s="956"/>
      <c r="DV69" s="939"/>
      <c r="DW69" s="940"/>
      <c r="DX69" s="940"/>
      <c r="DY69" s="940"/>
      <c r="DZ69" s="941"/>
      <c r="EA69" s="235"/>
    </row>
    <row r="70" spans="1:131" s="236" customFormat="1" ht="26.25" customHeight="1" x14ac:dyDescent="0.2">
      <c r="A70" s="250">
        <v>3</v>
      </c>
      <c r="B70" s="972"/>
      <c r="C70" s="973"/>
      <c r="D70" s="973"/>
      <c r="E70" s="973"/>
      <c r="F70" s="973"/>
      <c r="G70" s="973"/>
      <c r="H70" s="973"/>
      <c r="I70" s="973"/>
      <c r="J70" s="973"/>
      <c r="K70" s="973"/>
      <c r="L70" s="973"/>
      <c r="M70" s="973"/>
      <c r="N70" s="973"/>
      <c r="O70" s="973"/>
      <c r="P70" s="974"/>
      <c r="Q70" s="975"/>
      <c r="R70" s="969"/>
      <c r="S70" s="969"/>
      <c r="T70" s="969"/>
      <c r="U70" s="969"/>
      <c r="V70" s="969"/>
      <c r="W70" s="969"/>
      <c r="X70" s="969"/>
      <c r="Y70" s="969"/>
      <c r="Z70" s="969"/>
      <c r="AA70" s="969"/>
      <c r="AB70" s="969"/>
      <c r="AC70" s="969"/>
      <c r="AD70" s="969"/>
      <c r="AE70" s="969"/>
      <c r="AF70" s="969"/>
      <c r="AG70" s="969"/>
      <c r="AH70" s="969"/>
      <c r="AI70" s="969"/>
      <c r="AJ70" s="969"/>
      <c r="AK70" s="969"/>
      <c r="AL70" s="969"/>
      <c r="AM70" s="969"/>
      <c r="AN70" s="969"/>
      <c r="AO70" s="969"/>
      <c r="AP70" s="969"/>
      <c r="AQ70" s="969"/>
      <c r="AR70" s="969"/>
      <c r="AS70" s="969"/>
      <c r="AT70" s="969"/>
      <c r="AU70" s="969"/>
      <c r="AV70" s="969"/>
      <c r="AW70" s="969"/>
      <c r="AX70" s="969"/>
      <c r="AY70" s="969"/>
      <c r="AZ70" s="970"/>
      <c r="BA70" s="970"/>
      <c r="BB70" s="970"/>
      <c r="BC70" s="970"/>
      <c r="BD70" s="971"/>
      <c r="BE70" s="254"/>
      <c r="BF70" s="254"/>
      <c r="BG70" s="254"/>
      <c r="BH70" s="254"/>
      <c r="BI70" s="254"/>
      <c r="BJ70" s="254"/>
      <c r="BK70" s="254"/>
      <c r="BL70" s="254"/>
      <c r="BM70" s="254"/>
      <c r="BN70" s="254"/>
      <c r="BO70" s="254"/>
      <c r="BP70" s="254"/>
      <c r="BQ70" s="251">
        <v>64</v>
      </c>
      <c r="BR70" s="256"/>
      <c r="BS70" s="951"/>
      <c r="BT70" s="952"/>
      <c r="BU70" s="952"/>
      <c r="BV70" s="952"/>
      <c r="BW70" s="952"/>
      <c r="BX70" s="952"/>
      <c r="BY70" s="952"/>
      <c r="BZ70" s="952"/>
      <c r="CA70" s="952"/>
      <c r="CB70" s="952"/>
      <c r="CC70" s="952"/>
      <c r="CD70" s="952"/>
      <c r="CE70" s="952"/>
      <c r="CF70" s="952"/>
      <c r="CG70" s="953"/>
      <c r="CH70" s="954"/>
      <c r="CI70" s="955"/>
      <c r="CJ70" s="955"/>
      <c r="CK70" s="955"/>
      <c r="CL70" s="956"/>
      <c r="CM70" s="954"/>
      <c r="CN70" s="955"/>
      <c r="CO70" s="955"/>
      <c r="CP70" s="955"/>
      <c r="CQ70" s="956"/>
      <c r="CR70" s="954"/>
      <c r="CS70" s="955"/>
      <c r="CT70" s="955"/>
      <c r="CU70" s="955"/>
      <c r="CV70" s="956"/>
      <c r="CW70" s="954"/>
      <c r="CX70" s="955"/>
      <c r="CY70" s="955"/>
      <c r="CZ70" s="955"/>
      <c r="DA70" s="956"/>
      <c r="DB70" s="954"/>
      <c r="DC70" s="955"/>
      <c r="DD70" s="955"/>
      <c r="DE70" s="955"/>
      <c r="DF70" s="956"/>
      <c r="DG70" s="954"/>
      <c r="DH70" s="955"/>
      <c r="DI70" s="955"/>
      <c r="DJ70" s="955"/>
      <c r="DK70" s="956"/>
      <c r="DL70" s="954"/>
      <c r="DM70" s="955"/>
      <c r="DN70" s="955"/>
      <c r="DO70" s="955"/>
      <c r="DP70" s="956"/>
      <c r="DQ70" s="954"/>
      <c r="DR70" s="955"/>
      <c r="DS70" s="955"/>
      <c r="DT70" s="955"/>
      <c r="DU70" s="956"/>
      <c r="DV70" s="939"/>
      <c r="DW70" s="940"/>
      <c r="DX70" s="940"/>
      <c r="DY70" s="940"/>
      <c r="DZ70" s="941"/>
      <c r="EA70" s="235"/>
    </row>
    <row r="71" spans="1:131" s="236" customFormat="1" ht="26.25" customHeight="1" x14ac:dyDescent="0.2">
      <c r="A71" s="250">
        <v>4</v>
      </c>
      <c r="B71" s="972"/>
      <c r="C71" s="973"/>
      <c r="D71" s="973"/>
      <c r="E71" s="973"/>
      <c r="F71" s="973"/>
      <c r="G71" s="973"/>
      <c r="H71" s="973"/>
      <c r="I71" s="973"/>
      <c r="J71" s="973"/>
      <c r="K71" s="973"/>
      <c r="L71" s="973"/>
      <c r="M71" s="973"/>
      <c r="N71" s="973"/>
      <c r="O71" s="973"/>
      <c r="P71" s="974"/>
      <c r="Q71" s="975"/>
      <c r="R71" s="969"/>
      <c r="S71" s="969"/>
      <c r="T71" s="969"/>
      <c r="U71" s="969"/>
      <c r="V71" s="969"/>
      <c r="W71" s="969"/>
      <c r="X71" s="969"/>
      <c r="Y71" s="969"/>
      <c r="Z71" s="969"/>
      <c r="AA71" s="969"/>
      <c r="AB71" s="969"/>
      <c r="AC71" s="969"/>
      <c r="AD71" s="969"/>
      <c r="AE71" s="969"/>
      <c r="AF71" s="969"/>
      <c r="AG71" s="969"/>
      <c r="AH71" s="969"/>
      <c r="AI71" s="969"/>
      <c r="AJ71" s="969"/>
      <c r="AK71" s="969"/>
      <c r="AL71" s="969"/>
      <c r="AM71" s="969"/>
      <c r="AN71" s="969"/>
      <c r="AO71" s="969"/>
      <c r="AP71" s="969"/>
      <c r="AQ71" s="969"/>
      <c r="AR71" s="969"/>
      <c r="AS71" s="969"/>
      <c r="AT71" s="969"/>
      <c r="AU71" s="969"/>
      <c r="AV71" s="969"/>
      <c r="AW71" s="969"/>
      <c r="AX71" s="969"/>
      <c r="AY71" s="969"/>
      <c r="AZ71" s="970"/>
      <c r="BA71" s="970"/>
      <c r="BB71" s="970"/>
      <c r="BC71" s="970"/>
      <c r="BD71" s="971"/>
      <c r="BE71" s="254"/>
      <c r="BF71" s="254"/>
      <c r="BG71" s="254"/>
      <c r="BH71" s="254"/>
      <c r="BI71" s="254"/>
      <c r="BJ71" s="254"/>
      <c r="BK71" s="254"/>
      <c r="BL71" s="254"/>
      <c r="BM71" s="254"/>
      <c r="BN71" s="254"/>
      <c r="BO71" s="254"/>
      <c r="BP71" s="254"/>
      <c r="BQ71" s="251">
        <v>65</v>
      </c>
      <c r="BR71" s="256"/>
      <c r="BS71" s="951"/>
      <c r="BT71" s="952"/>
      <c r="BU71" s="952"/>
      <c r="BV71" s="952"/>
      <c r="BW71" s="952"/>
      <c r="BX71" s="952"/>
      <c r="BY71" s="952"/>
      <c r="BZ71" s="952"/>
      <c r="CA71" s="952"/>
      <c r="CB71" s="952"/>
      <c r="CC71" s="952"/>
      <c r="CD71" s="952"/>
      <c r="CE71" s="952"/>
      <c r="CF71" s="952"/>
      <c r="CG71" s="953"/>
      <c r="CH71" s="954"/>
      <c r="CI71" s="955"/>
      <c r="CJ71" s="955"/>
      <c r="CK71" s="955"/>
      <c r="CL71" s="956"/>
      <c r="CM71" s="954"/>
      <c r="CN71" s="955"/>
      <c r="CO71" s="955"/>
      <c r="CP71" s="955"/>
      <c r="CQ71" s="956"/>
      <c r="CR71" s="954"/>
      <c r="CS71" s="955"/>
      <c r="CT71" s="955"/>
      <c r="CU71" s="955"/>
      <c r="CV71" s="956"/>
      <c r="CW71" s="954"/>
      <c r="CX71" s="955"/>
      <c r="CY71" s="955"/>
      <c r="CZ71" s="955"/>
      <c r="DA71" s="956"/>
      <c r="DB71" s="954"/>
      <c r="DC71" s="955"/>
      <c r="DD71" s="955"/>
      <c r="DE71" s="955"/>
      <c r="DF71" s="956"/>
      <c r="DG71" s="954"/>
      <c r="DH71" s="955"/>
      <c r="DI71" s="955"/>
      <c r="DJ71" s="955"/>
      <c r="DK71" s="956"/>
      <c r="DL71" s="954"/>
      <c r="DM71" s="955"/>
      <c r="DN71" s="955"/>
      <c r="DO71" s="955"/>
      <c r="DP71" s="956"/>
      <c r="DQ71" s="954"/>
      <c r="DR71" s="955"/>
      <c r="DS71" s="955"/>
      <c r="DT71" s="955"/>
      <c r="DU71" s="956"/>
      <c r="DV71" s="939"/>
      <c r="DW71" s="940"/>
      <c r="DX71" s="940"/>
      <c r="DY71" s="940"/>
      <c r="DZ71" s="941"/>
      <c r="EA71" s="235"/>
    </row>
    <row r="72" spans="1:131" s="236" customFormat="1" ht="26.25" customHeight="1" x14ac:dyDescent="0.2">
      <c r="A72" s="250">
        <v>5</v>
      </c>
      <c r="B72" s="972"/>
      <c r="C72" s="973"/>
      <c r="D72" s="973"/>
      <c r="E72" s="973"/>
      <c r="F72" s="973"/>
      <c r="G72" s="973"/>
      <c r="H72" s="973"/>
      <c r="I72" s="973"/>
      <c r="J72" s="973"/>
      <c r="K72" s="973"/>
      <c r="L72" s="973"/>
      <c r="M72" s="973"/>
      <c r="N72" s="973"/>
      <c r="O72" s="973"/>
      <c r="P72" s="974"/>
      <c r="Q72" s="975"/>
      <c r="R72" s="969"/>
      <c r="S72" s="969"/>
      <c r="T72" s="969"/>
      <c r="U72" s="969"/>
      <c r="V72" s="969"/>
      <c r="W72" s="969"/>
      <c r="X72" s="969"/>
      <c r="Y72" s="969"/>
      <c r="Z72" s="969"/>
      <c r="AA72" s="969"/>
      <c r="AB72" s="969"/>
      <c r="AC72" s="969"/>
      <c r="AD72" s="969"/>
      <c r="AE72" s="969"/>
      <c r="AF72" s="969"/>
      <c r="AG72" s="969"/>
      <c r="AH72" s="969"/>
      <c r="AI72" s="969"/>
      <c r="AJ72" s="969"/>
      <c r="AK72" s="969"/>
      <c r="AL72" s="969"/>
      <c r="AM72" s="969"/>
      <c r="AN72" s="969"/>
      <c r="AO72" s="969"/>
      <c r="AP72" s="969"/>
      <c r="AQ72" s="969"/>
      <c r="AR72" s="969"/>
      <c r="AS72" s="969"/>
      <c r="AT72" s="969"/>
      <c r="AU72" s="969"/>
      <c r="AV72" s="969"/>
      <c r="AW72" s="969"/>
      <c r="AX72" s="969"/>
      <c r="AY72" s="969"/>
      <c r="AZ72" s="970"/>
      <c r="BA72" s="970"/>
      <c r="BB72" s="970"/>
      <c r="BC72" s="970"/>
      <c r="BD72" s="971"/>
      <c r="BE72" s="254"/>
      <c r="BF72" s="254"/>
      <c r="BG72" s="254"/>
      <c r="BH72" s="254"/>
      <c r="BI72" s="254"/>
      <c r="BJ72" s="254"/>
      <c r="BK72" s="254"/>
      <c r="BL72" s="254"/>
      <c r="BM72" s="254"/>
      <c r="BN72" s="254"/>
      <c r="BO72" s="254"/>
      <c r="BP72" s="254"/>
      <c r="BQ72" s="251">
        <v>66</v>
      </c>
      <c r="BR72" s="256"/>
      <c r="BS72" s="951"/>
      <c r="BT72" s="952"/>
      <c r="BU72" s="952"/>
      <c r="BV72" s="952"/>
      <c r="BW72" s="952"/>
      <c r="BX72" s="952"/>
      <c r="BY72" s="952"/>
      <c r="BZ72" s="952"/>
      <c r="CA72" s="952"/>
      <c r="CB72" s="952"/>
      <c r="CC72" s="952"/>
      <c r="CD72" s="952"/>
      <c r="CE72" s="952"/>
      <c r="CF72" s="952"/>
      <c r="CG72" s="953"/>
      <c r="CH72" s="954"/>
      <c r="CI72" s="955"/>
      <c r="CJ72" s="955"/>
      <c r="CK72" s="955"/>
      <c r="CL72" s="956"/>
      <c r="CM72" s="954"/>
      <c r="CN72" s="955"/>
      <c r="CO72" s="955"/>
      <c r="CP72" s="955"/>
      <c r="CQ72" s="956"/>
      <c r="CR72" s="954"/>
      <c r="CS72" s="955"/>
      <c r="CT72" s="955"/>
      <c r="CU72" s="955"/>
      <c r="CV72" s="956"/>
      <c r="CW72" s="954"/>
      <c r="CX72" s="955"/>
      <c r="CY72" s="955"/>
      <c r="CZ72" s="955"/>
      <c r="DA72" s="956"/>
      <c r="DB72" s="954"/>
      <c r="DC72" s="955"/>
      <c r="DD72" s="955"/>
      <c r="DE72" s="955"/>
      <c r="DF72" s="956"/>
      <c r="DG72" s="954"/>
      <c r="DH72" s="955"/>
      <c r="DI72" s="955"/>
      <c r="DJ72" s="955"/>
      <c r="DK72" s="956"/>
      <c r="DL72" s="954"/>
      <c r="DM72" s="955"/>
      <c r="DN72" s="955"/>
      <c r="DO72" s="955"/>
      <c r="DP72" s="956"/>
      <c r="DQ72" s="954"/>
      <c r="DR72" s="955"/>
      <c r="DS72" s="955"/>
      <c r="DT72" s="955"/>
      <c r="DU72" s="956"/>
      <c r="DV72" s="939"/>
      <c r="DW72" s="940"/>
      <c r="DX72" s="940"/>
      <c r="DY72" s="940"/>
      <c r="DZ72" s="941"/>
      <c r="EA72" s="235"/>
    </row>
    <row r="73" spans="1:131" s="236" customFormat="1" ht="26.25" customHeight="1" x14ac:dyDescent="0.2">
      <c r="A73" s="250">
        <v>6</v>
      </c>
      <c r="B73" s="972"/>
      <c r="C73" s="973"/>
      <c r="D73" s="973"/>
      <c r="E73" s="973"/>
      <c r="F73" s="973"/>
      <c r="G73" s="973"/>
      <c r="H73" s="973"/>
      <c r="I73" s="973"/>
      <c r="J73" s="973"/>
      <c r="K73" s="973"/>
      <c r="L73" s="973"/>
      <c r="M73" s="973"/>
      <c r="N73" s="973"/>
      <c r="O73" s="973"/>
      <c r="P73" s="974"/>
      <c r="Q73" s="975"/>
      <c r="R73" s="969"/>
      <c r="S73" s="969"/>
      <c r="T73" s="969"/>
      <c r="U73" s="969"/>
      <c r="V73" s="969"/>
      <c r="W73" s="969"/>
      <c r="X73" s="969"/>
      <c r="Y73" s="969"/>
      <c r="Z73" s="969"/>
      <c r="AA73" s="969"/>
      <c r="AB73" s="969"/>
      <c r="AC73" s="969"/>
      <c r="AD73" s="969"/>
      <c r="AE73" s="969"/>
      <c r="AF73" s="969"/>
      <c r="AG73" s="969"/>
      <c r="AH73" s="969"/>
      <c r="AI73" s="969"/>
      <c r="AJ73" s="969"/>
      <c r="AK73" s="969"/>
      <c r="AL73" s="969"/>
      <c r="AM73" s="969"/>
      <c r="AN73" s="969"/>
      <c r="AO73" s="969"/>
      <c r="AP73" s="969"/>
      <c r="AQ73" s="969"/>
      <c r="AR73" s="969"/>
      <c r="AS73" s="969"/>
      <c r="AT73" s="969"/>
      <c r="AU73" s="969"/>
      <c r="AV73" s="969"/>
      <c r="AW73" s="969"/>
      <c r="AX73" s="969"/>
      <c r="AY73" s="969"/>
      <c r="AZ73" s="970"/>
      <c r="BA73" s="970"/>
      <c r="BB73" s="970"/>
      <c r="BC73" s="970"/>
      <c r="BD73" s="971"/>
      <c r="BE73" s="254"/>
      <c r="BF73" s="254"/>
      <c r="BG73" s="254"/>
      <c r="BH73" s="254"/>
      <c r="BI73" s="254"/>
      <c r="BJ73" s="254"/>
      <c r="BK73" s="254"/>
      <c r="BL73" s="254"/>
      <c r="BM73" s="254"/>
      <c r="BN73" s="254"/>
      <c r="BO73" s="254"/>
      <c r="BP73" s="254"/>
      <c r="BQ73" s="251">
        <v>67</v>
      </c>
      <c r="BR73" s="256"/>
      <c r="BS73" s="951"/>
      <c r="BT73" s="952"/>
      <c r="BU73" s="952"/>
      <c r="BV73" s="952"/>
      <c r="BW73" s="952"/>
      <c r="BX73" s="952"/>
      <c r="BY73" s="952"/>
      <c r="BZ73" s="952"/>
      <c r="CA73" s="952"/>
      <c r="CB73" s="952"/>
      <c r="CC73" s="952"/>
      <c r="CD73" s="952"/>
      <c r="CE73" s="952"/>
      <c r="CF73" s="952"/>
      <c r="CG73" s="953"/>
      <c r="CH73" s="954"/>
      <c r="CI73" s="955"/>
      <c r="CJ73" s="955"/>
      <c r="CK73" s="955"/>
      <c r="CL73" s="956"/>
      <c r="CM73" s="954"/>
      <c r="CN73" s="955"/>
      <c r="CO73" s="955"/>
      <c r="CP73" s="955"/>
      <c r="CQ73" s="956"/>
      <c r="CR73" s="954"/>
      <c r="CS73" s="955"/>
      <c r="CT73" s="955"/>
      <c r="CU73" s="955"/>
      <c r="CV73" s="956"/>
      <c r="CW73" s="954"/>
      <c r="CX73" s="955"/>
      <c r="CY73" s="955"/>
      <c r="CZ73" s="955"/>
      <c r="DA73" s="956"/>
      <c r="DB73" s="954"/>
      <c r="DC73" s="955"/>
      <c r="DD73" s="955"/>
      <c r="DE73" s="955"/>
      <c r="DF73" s="956"/>
      <c r="DG73" s="954"/>
      <c r="DH73" s="955"/>
      <c r="DI73" s="955"/>
      <c r="DJ73" s="955"/>
      <c r="DK73" s="956"/>
      <c r="DL73" s="954"/>
      <c r="DM73" s="955"/>
      <c r="DN73" s="955"/>
      <c r="DO73" s="955"/>
      <c r="DP73" s="956"/>
      <c r="DQ73" s="954"/>
      <c r="DR73" s="955"/>
      <c r="DS73" s="955"/>
      <c r="DT73" s="955"/>
      <c r="DU73" s="956"/>
      <c r="DV73" s="939"/>
      <c r="DW73" s="940"/>
      <c r="DX73" s="940"/>
      <c r="DY73" s="940"/>
      <c r="DZ73" s="941"/>
      <c r="EA73" s="235"/>
    </row>
    <row r="74" spans="1:131" s="236" customFormat="1" ht="26.25" customHeight="1" x14ac:dyDescent="0.2">
      <c r="A74" s="250">
        <v>7</v>
      </c>
      <c r="B74" s="972"/>
      <c r="C74" s="973"/>
      <c r="D74" s="973"/>
      <c r="E74" s="973"/>
      <c r="F74" s="973"/>
      <c r="G74" s="973"/>
      <c r="H74" s="973"/>
      <c r="I74" s="973"/>
      <c r="J74" s="973"/>
      <c r="K74" s="973"/>
      <c r="L74" s="973"/>
      <c r="M74" s="973"/>
      <c r="N74" s="973"/>
      <c r="O74" s="973"/>
      <c r="P74" s="974"/>
      <c r="Q74" s="975"/>
      <c r="R74" s="969"/>
      <c r="S74" s="969"/>
      <c r="T74" s="969"/>
      <c r="U74" s="969"/>
      <c r="V74" s="969"/>
      <c r="W74" s="969"/>
      <c r="X74" s="969"/>
      <c r="Y74" s="969"/>
      <c r="Z74" s="969"/>
      <c r="AA74" s="969"/>
      <c r="AB74" s="969"/>
      <c r="AC74" s="969"/>
      <c r="AD74" s="969"/>
      <c r="AE74" s="969"/>
      <c r="AF74" s="969"/>
      <c r="AG74" s="969"/>
      <c r="AH74" s="969"/>
      <c r="AI74" s="969"/>
      <c r="AJ74" s="969"/>
      <c r="AK74" s="969"/>
      <c r="AL74" s="969"/>
      <c r="AM74" s="969"/>
      <c r="AN74" s="969"/>
      <c r="AO74" s="969"/>
      <c r="AP74" s="969"/>
      <c r="AQ74" s="969"/>
      <c r="AR74" s="969"/>
      <c r="AS74" s="969"/>
      <c r="AT74" s="969"/>
      <c r="AU74" s="969"/>
      <c r="AV74" s="969"/>
      <c r="AW74" s="969"/>
      <c r="AX74" s="969"/>
      <c r="AY74" s="969"/>
      <c r="AZ74" s="970"/>
      <c r="BA74" s="970"/>
      <c r="BB74" s="970"/>
      <c r="BC74" s="970"/>
      <c r="BD74" s="971"/>
      <c r="BE74" s="254"/>
      <c r="BF74" s="254"/>
      <c r="BG74" s="254"/>
      <c r="BH74" s="254"/>
      <c r="BI74" s="254"/>
      <c r="BJ74" s="254"/>
      <c r="BK74" s="254"/>
      <c r="BL74" s="254"/>
      <c r="BM74" s="254"/>
      <c r="BN74" s="254"/>
      <c r="BO74" s="254"/>
      <c r="BP74" s="254"/>
      <c r="BQ74" s="251">
        <v>68</v>
      </c>
      <c r="BR74" s="256"/>
      <c r="BS74" s="951"/>
      <c r="BT74" s="952"/>
      <c r="BU74" s="952"/>
      <c r="BV74" s="952"/>
      <c r="BW74" s="952"/>
      <c r="BX74" s="952"/>
      <c r="BY74" s="952"/>
      <c r="BZ74" s="952"/>
      <c r="CA74" s="952"/>
      <c r="CB74" s="952"/>
      <c r="CC74" s="952"/>
      <c r="CD74" s="952"/>
      <c r="CE74" s="952"/>
      <c r="CF74" s="952"/>
      <c r="CG74" s="953"/>
      <c r="CH74" s="954"/>
      <c r="CI74" s="955"/>
      <c r="CJ74" s="955"/>
      <c r="CK74" s="955"/>
      <c r="CL74" s="956"/>
      <c r="CM74" s="954"/>
      <c r="CN74" s="955"/>
      <c r="CO74" s="955"/>
      <c r="CP74" s="955"/>
      <c r="CQ74" s="956"/>
      <c r="CR74" s="954"/>
      <c r="CS74" s="955"/>
      <c r="CT74" s="955"/>
      <c r="CU74" s="955"/>
      <c r="CV74" s="956"/>
      <c r="CW74" s="954"/>
      <c r="CX74" s="955"/>
      <c r="CY74" s="955"/>
      <c r="CZ74" s="955"/>
      <c r="DA74" s="956"/>
      <c r="DB74" s="954"/>
      <c r="DC74" s="955"/>
      <c r="DD74" s="955"/>
      <c r="DE74" s="955"/>
      <c r="DF74" s="956"/>
      <c r="DG74" s="954"/>
      <c r="DH74" s="955"/>
      <c r="DI74" s="955"/>
      <c r="DJ74" s="955"/>
      <c r="DK74" s="956"/>
      <c r="DL74" s="954"/>
      <c r="DM74" s="955"/>
      <c r="DN74" s="955"/>
      <c r="DO74" s="955"/>
      <c r="DP74" s="956"/>
      <c r="DQ74" s="954"/>
      <c r="DR74" s="955"/>
      <c r="DS74" s="955"/>
      <c r="DT74" s="955"/>
      <c r="DU74" s="956"/>
      <c r="DV74" s="939"/>
      <c r="DW74" s="940"/>
      <c r="DX74" s="940"/>
      <c r="DY74" s="940"/>
      <c r="DZ74" s="941"/>
      <c r="EA74" s="235"/>
    </row>
    <row r="75" spans="1:131" s="236" customFormat="1" ht="26.25" customHeight="1" x14ac:dyDescent="0.2">
      <c r="A75" s="250">
        <v>8</v>
      </c>
      <c r="B75" s="972"/>
      <c r="C75" s="973"/>
      <c r="D75" s="973"/>
      <c r="E75" s="973"/>
      <c r="F75" s="973"/>
      <c r="G75" s="973"/>
      <c r="H75" s="973"/>
      <c r="I75" s="973"/>
      <c r="J75" s="973"/>
      <c r="K75" s="973"/>
      <c r="L75" s="973"/>
      <c r="M75" s="973"/>
      <c r="N75" s="973"/>
      <c r="O75" s="973"/>
      <c r="P75" s="974"/>
      <c r="Q75" s="976"/>
      <c r="R75" s="977"/>
      <c r="S75" s="977"/>
      <c r="T75" s="977"/>
      <c r="U75" s="978"/>
      <c r="V75" s="979"/>
      <c r="W75" s="977"/>
      <c r="X75" s="977"/>
      <c r="Y75" s="977"/>
      <c r="Z75" s="978"/>
      <c r="AA75" s="979"/>
      <c r="AB75" s="977"/>
      <c r="AC75" s="977"/>
      <c r="AD75" s="977"/>
      <c r="AE75" s="978"/>
      <c r="AF75" s="979"/>
      <c r="AG75" s="977"/>
      <c r="AH75" s="977"/>
      <c r="AI75" s="977"/>
      <c r="AJ75" s="978"/>
      <c r="AK75" s="979"/>
      <c r="AL75" s="977"/>
      <c r="AM75" s="977"/>
      <c r="AN75" s="977"/>
      <c r="AO75" s="978"/>
      <c r="AP75" s="979"/>
      <c r="AQ75" s="977"/>
      <c r="AR75" s="977"/>
      <c r="AS75" s="977"/>
      <c r="AT75" s="978"/>
      <c r="AU75" s="979"/>
      <c r="AV75" s="977"/>
      <c r="AW75" s="977"/>
      <c r="AX75" s="977"/>
      <c r="AY75" s="978"/>
      <c r="AZ75" s="970"/>
      <c r="BA75" s="970"/>
      <c r="BB75" s="970"/>
      <c r="BC75" s="970"/>
      <c r="BD75" s="971"/>
      <c r="BE75" s="254"/>
      <c r="BF75" s="254"/>
      <c r="BG75" s="254"/>
      <c r="BH75" s="254"/>
      <c r="BI75" s="254"/>
      <c r="BJ75" s="254"/>
      <c r="BK75" s="254"/>
      <c r="BL75" s="254"/>
      <c r="BM75" s="254"/>
      <c r="BN75" s="254"/>
      <c r="BO75" s="254"/>
      <c r="BP75" s="254"/>
      <c r="BQ75" s="251">
        <v>69</v>
      </c>
      <c r="BR75" s="256"/>
      <c r="BS75" s="951"/>
      <c r="BT75" s="952"/>
      <c r="BU75" s="952"/>
      <c r="BV75" s="952"/>
      <c r="BW75" s="952"/>
      <c r="BX75" s="952"/>
      <c r="BY75" s="952"/>
      <c r="BZ75" s="952"/>
      <c r="CA75" s="952"/>
      <c r="CB75" s="952"/>
      <c r="CC75" s="952"/>
      <c r="CD75" s="952"/>
      <c r="CE75" s="952"/>
      <c r="CF75" s="952"/>
      <c r="CG75" s="953"/>
      <c r="CH75" s="954"/>
      <c r="CI75" s="955"/>
      <c r="CJ75" s="955"/>
      <c r="CK75" s="955"/>
      <c r="CL75" s="956"/>
      <c r="CM75" s="954"/>
      <c r="CN75" s="955"/>
      <c r="CO75" s="955"/>
      <c r="CP75" s="955"/>
      <c r="CQ75" s="956"/>
      <c r="CR75" s="954"/>
      <c r="CS75" s="955"/>
      <c r="CT75" s="955"/>
      <c r="CU75" s="955"/>
      <c r="CV75" s="956"/>
      <c r="CW75" s="954"/>
      <c r="CX75" s="955"/>
      <c r="CY75" s="955"/>
      <c r="CZ75" s="955"/>
      <c r="DA75" s="956"/>
      <c r="DB75" s="954"/>
      <c r="DC75" s="955"/>
      <c r="DD75" s="955"/>
      <c r="DE75" s="955"/>
      <c r="DF75" s="956"/>
      <c r="DG75" s="954"/>
      <c r="DH75" s="955"/>
      <c r="DI75" s="955"/>
      <c r="DJ75" s="955"/>
      <c r="DK75" s="956"/>
      <c r="DL75" s="954"/>
      <c r="DM75" s="955"/>
      <c r="DN75" s="955"/>
      <c r="DO75" s="955"/>
      <c r="DP75" s="956"/>
      <c r="DQ75" s="954"/>
      <c r="DR75" s="955"/>
      <c r="DS75" s="955"/>
      <c r="DT75" s="955"/>
      <c r="DU75" s="956"/>
      <c r="DV75" s="939"/>
      <c r="DW75" s="940"/>
      <c r="DX75" s="940"/>
      <c r="DY75" s="940"/>
      <c r="DZ75" s="941"/>
      <c r="EA75" s="235"/>
    </row>
    <row r="76" spans="1:131" s="236" customFormat="1" ht="26.25" customHeight="1" x14ac:dyDescent="0.2">
      <c r="A76" s="250">
        <v>9</v>
      </c>
      <c r="B76" s="972"/>
      <c r="C76" s="973"/>
      <c r="D76" s="973"/>
      <c r="E76" s="973"/>
      <c r="F76" s="973"/>
      <c r="G76" s="973"/>
      <c r="H76" s="973"/>
      <c r="I76" s="973"/>
      <c r="J76" s="973"/>
      <c r="K76" s="973"/>
      <c r="L76" s="973"/>
      <c r="M76" s="973"/>
      <c r="N76" s="973"/>
      <c r="O76" s="973"/>
      <c r="P76" s="974"/>
      <c r="Q76" s="976"/>
      <c r="R76" s="977"/>
      <c r="S76" s="977"/>
      <c r="T76" s="977"/>
      <c r="U76" s="978"/>
      <c r="V76" s="979"/>
      <c r="W76" s="977"/>
      <c r="X76" s="977"/>
      <c r="Y76" s="977"/>
      <c r="Z76" s="978"/>
      <c r="AA76" s="979"/>
      <c r="AB76" s="977"/>
      <c r="AC76" s="977"/>
      <c r="AD76" s="977"/>
      <c r="AE76" s="978"/>
      <c r="AF76" s="979"/>
      <c r="AG76" s="977"/>
      <c r="AH76" s="977"/>
      <c r="AI76" s="977"/>
      <c r="AJ76" s="978"/>
      <c r="AK76" s="979"/>
      <c r="AL76" s="977"/>
      <c r="AM76" s="977"/>
      <c r="AN76" s="977"/>
      <c r="AO76" s="978"/>
      <c r="AP76" s="979"/>
      <c r="AQ76" s="977"/>
      <c r="AR76" s="977"/>
      <c r="AS76" s="977"/>
      <c r="AT76" s="978"/>
      <c r="AU76" s="979"/>
      <c r="AV76" s="977"/>
      <c r="AW76" s="977"/>
      <c r="AX76" s="977"/>
      <c r="AY76" s="978"/>
      <c r="AZ76" s="970"/>
      <c r="BA76" s="970"/>
      <c r="BB76" s="970"/>
      <c r="BC76" s="970"/>
      <c r="BD76" s="971"/>
      <c r="BE76" s="254"/>
      <c r="BF76" s="254"/>
      <c r="BG76" s="254"/>
      <c r="BH76" s="254"/>
      <c r="BI76" s="254"/>
      <c r="BJ76" s="254"/>
      <c r="BK76" s="254"/>
      <c r="BL76" s="254"/>
      <c r="BM76" s="254"/>
      <c r="BN76" s="254"/>
      <c r="BO76" s="254"/>
      <c r="BP76" s="254"/>
      <c r="BQ76" s="251">
        <v>70</v>
      </c>
      <c r="BR76" s="256"/>
      <c r="BS76" s="951"/>
      <c r="BT76" s="952"/>
      <c r="BU76" s="952"/>
      <c r="BV76" s="952"/>
      <c r="BW76" s="952"/>
      <c r="BX76" s="952"/>
      <c r="BY76" s="952"/>
      <c r="BZ76" s="952"/>
      <c r="CA76" s="952"/>
      <c r="CB76" s="952"/>
      <c r="CC76" s="952"/>
      <c r="CD76" s="952"/>
      <c r="CE76" s="952"/>
      <c r="CF76" s="952"/>
      <c r="CG76" s="953"/>
      <c r="CH76" s="954"/>
      <c r="CI76" s="955"/>
      <c r="CJ76" s="955"/>
      <c r="CK76" s="955"/>
      <c r="CL76" s="956"/>
      <c r="CM76" s="954"/>
      <c r="CN76" s="955"/>
      <c r="CO76" s="955"/>
      <c r="CP76" s="955"/>
      <c r="CQ76" s="956"/>
      <c r="CR76" s="954"/>
      <c r="CS76" s="955"/>
      <c r="CT76" s="955"/>
      <c r="CU76" s="955"/>
      <c r="CV76" s="956"/>
      <c r="CW76" s="954"/>
      <c r="CX76" s="955"/>
      <c r="CY76" s="955"/>
      <c r="CZ76" s="955"/>
      <c r="DA76" s="956"/>
      <c r="DB76" s="954"/>
      <c r="DC76" s="955"/>
      <c r="DD76" s="955"/>
      <c r="DE76" s="955"/>
      <c r="DF76" s="956"/>
      <c r="DG76" s="954"/>
      <c r="DH76" s="955"/>
      <c r="DI76" s="955"/>
      <c r="DJ76" s="955"/>
      <c r="DK76" s="956"/>
      <c r="DL76" s="954"/>
      <c r="DM76" s="955"/>
      <c r="DN76" s="955"/>
      <c r="DO76" s="955"/>
      <c r="DP76" s="956"/>
      <c r="DQ76" s="954"/>
      <c r="DR76" s="955"/>
      <c r="DS76" s="955"/>
      <c r="DT76" s="955"/>
      <c r="DU76" s="956"/>
      <c r="DV76" s="939"/>
      <c r="DW76" s="940"/>
      <c r="DX76" s="940"/>
      <c r="DY76" s="940"/>
      <c r="DZ76" s="941"/>
      <c r="EA76" s="235"/>
    </row>
    <row r="77" spans="1:131" s="236" customFormat="1" ht="26.25" customHeight="1" x14ac:dyDescent="0.2">
      <c r="A77" s="250">
        <v>10</v>
      </c>
      <c r="B77" s="972"/>
      <c r="C77" s="973"/>
      <c r="D77" s="973"/>
      <c r="E77" s="973"/>
      <c r="F77" s="973"/>
      <c r="G77" s="973"/>
      <c r="H77" s="973"/>
      <c r="I77" s="973"/>
      <c r="J77" s="973"/>
      <c r="K77" s="973"/>
      <c r="L77" s="973"/>
      <c r="M77" s="973"/>
      <c r="N77" s="973"/>
      <c r="O77" s="973"/>
      <c r="P77" s="974"/>
      <c r="Q77" s="976"/>
      <c r="R77" s="977"/>
      <c r="S77" s="977"/>
      <c r="T77" s="977"/>
      <c r="U77" s="978"/>
      <c r="V77" s="979"/>
      <c r="W77" s="977"/>
      <c r="X77" s="977"/>
      <c r="Y77" s="977"/>
      <c r="Z77" s="978"/>
      <c r="AA77" s="979"/>
      <c r="AB77" s="977"/>
      <c r="AC77" s="977"/>
      <c r="AD77" s="977"/>
      <c r="AE77" s="978"/>
      <c r="AF77" s="979"/>
      <c r="AG77" s="977"/>
      <c r="AH77" s="977"/>
      <c r="AI77" s="977"/>
      <c r="AJ77" s="978"/>
      <c r="AK77" s="979"/>
      <c r="AL77" s="977"/>
      <c r="AM77" s="977"/>
      <c r="AN77" s="977"/>
      <c r="AO77" s="978"/>
      <c r="AP77" s="979"/>
      <c r="AQ77" s="977"/>
      <c r="AR77" s="977"/>
      <c r="AS77" s="977"/>
      <c r="AT77" s="978"/>
      <c r="AU77" s="979"/>
      <c r="AV77" s="977"/>
      <c r="AW77" s="977"/>
      <c r="AX77" s="977"/>
      <c r="AY77" s="978"/>
      <c r="AZ77" s="970"/>
      <c r="BA77" s="970"/>
      <c r="BB77" s="970"/>
      <c r="BC77" s="970"/>
      <c r="BD77" s="971"/>
      <c r="BE77" s="254"/>
      <c r="BF77" s="254"/>
      <c r="BG77" s="254"/>
      <c r="BH77" s="254"/>
      <c r="BI77" s="254"/>
      <c r="BJ77" s="254"/>
      <c r="BK77" s="254"/>
      <c r="BL77" s="254"/>
      <c r="BM77" s="254"/>
      <c r="BN77" s="254"/>
      <c r="BO77" s="254"/>
      <c r="BP77" s="254"/>
      <c r="BQ77" s="251">
        <v>71</v>
      </c>
      <c r="BR77" s="256"/>
      <c r="BS77" s="951"/>
      <c r="BT77" s="952"/>
      <c r="BU77" s="952"/>
      <c r="BV77" s="952"/>
      <c r="BW77" s="952"/>
      <c r="BX77" s="952"/>
      <c r="BY77" s="952"/>
      <c r="BZ77" s="952"/>
      <c r="CA77" s="952"/>
      <c r="CB77" s="952"/>
      <c r="CC77" s="952"/>
      <c r="CD77" s="952"/>
      <c r="CE77" s="952"/>
      <c r="CF77" s="952"/>
      <c r="CG77" s="953"/>
      <c r="CH77" s="954"/>
      <c r="CI77" s="955"/>
      <c r="CJ77" s="955"/>
      <c r="CK77" s="955"/>
      <c r="CL77" s="956"/>
      <c r="CM77" s="954"/>
      <c r="CN77" s="955"/>
      <c r="CO77" s="955"/>
      <c r="CP77" s="955"/>
      <c r="CQ77" s="956"/>
      <c r="CR77" s="954"/>
      <c r="CS77" s="955"/>
      <c r="CT77" s="955"/>
      <c r="CU77" s="955"/>
      <c r="CV77" s="956"/>
      <c r="CW77" s="954"/>
      <c r="CX77" s="955"/>
      <c r="CY77" s="955"/>
      <c r="CZ77" s="955"/>
      <c r="DA77" s="956"/>
      <c r="DB77" s="954"/>
      <c r="DC77" s="955"/>
      <c r="DD77" s="955"/>
      <c r="DE77" s="955"/>
      <c r="DF77" s="956"/>
      <c r="DG77" s="954"/>
      <c r="DH77" s="955"/>
      <c r="DI77" s="955"/>
      <c r="DJ77" s="955"/>
      <c r="DK77" s="956"/>
      <c r="DL77" s="954"/>
      <c r="DM77" s="955"/>
      <c r="DN77" s="955"/>
      <c r="DO77" s="955"/>
      <c r="DP77" s="956"/>
      <c r="DQ77" s="954"/>
      <c r="DR77" s="955"/>
      <c r="DS77" s="955"/>
      <c r="DT77" s="955"/>
      <c r="DU77" s="956"/>
      <c r="DV77" s="939"/>
      <c r="DW77" s="940"/>
      <c r="DX77" s="940"/>
      <c r="DY77" s="940"/>
      <c r="DZ77" s="941"/>
      <c r="EA77" s="235"/>
    </row>
    <row r="78" spans="1:131" s="236" customFormat="1" ht="26.25" customHeight="1" x14ac:dyDescent="0.2">
      <c r="A78" s="250">
        <v>11</v>
      </c>
      <c r="B78" s="972"/>
      <c r="C78" s="973"/>
      <c r="D78" s="973"/>
      <c r="E78" s="973"/>
      <c r="F78" s="973"/>
      <c r="G78" s="973"/>
      <c r="H78" s="973"/>
      <c r="I78" s="973"/>
      <c r="J78" s="973"/>
      <c r="K78" s="973"/>
      <c r="L78" s="973"/>
      <c r="M78" s="973"/>
      <c r="N78" s="973"/>
      <c r="O78" s="973"/>
      <c r="P78" s="974"/>
      <c r="Q78" s="975"/>
      <c r="R78" s="969"/>
      <c r="S78" s="969"/>
      <c r="T78" s="969"/>
      <c r="U78" s="969"/>
      <c r="V78" s="969"/>
      <c r="W78" s="969"/>
      <c r="X78" s="969"/>
      <c r="Y78" s="969"/>
      <c r="Z78" s="969"/>
      <c r="AA78" s="969"/>
      <c r="AB78" s="969"/>
      <c r="AC78" s="969"/>
      <c r="AD78" s="969"/>
      <c r="AE78" s="969"/>
      <c r="AF78" s="969"/>
      <c r="AG78" s="969"/>
      <c r="AH78" s="969"/>
      <c r="AI78" s="969"/>
      <c r="AJ78" s="969"/>
      <c r="AK78" s="969"/>
      <c r="AL78" s="969"/>
      <c r="AM78" s="969"/>
      <c r="AN78" s="969"/>
      <c r="AO78" s="969"/>
      <c r="AP78" s="969"/>
      <c r="AQ78" s="969"/>
      <c r="AR78" s="969"/>
      <c r="AS78" s="969"/>
      <c r="AT78" s="969"/>
      <c r="AU78" s="969"/>
      <c r="AV78" s="969"/>
      <c r="AW78" s="969"/>
      <c r="AX78" s="969"/>
      <c r="AY78" s="969"/>
      <c r="AZ78" s="970"/>
      <c r="BA78" s="970"/>
      <c r="BB78" s="970"/>
      <c r="BC78" s="970"/>
      <c r="BD78" s="971"/>
      <c r="BE78" s="254"/>
      <c r="BF78" s="254"/>
      <c r="BG78" s="254"/>
      <c r="BH78" s="254"/>
      <c r="BI78" s="254"/>
      <c r="BJ78" s="257"/>
      <c r="BK78" s="257"/>
      <c r="BL78" s="257"/>
      <c r="BM78" s="257"/>
      <c r="BN78" s="257"/>
      <c r="BO78" s="254"/>
      <c r="BP78" s="254"/>
      <c r="BQ78" s="251">
        <v>72</v>
      </c>
      <c r="BR78" s="256"/>
      <c r="BS78" s="951"/>
      <c r="BT78" s="952"/>
      <c r="BU78" s="952"/>
      <c r="BV78" s="952"/>
      <c r="BW78" s="952"/>
      <c r="BX78" s="952"/>
      <c r="BY78" s="952"/>
      <c r="BZ78" s="952"/>
      <c r="CA78" s="952"/>
      <c r="CB78" s="952"/>
      <c r="CC78" s="952"/>
      <c r="CD78" s="952"/>
      <c r="CE78" s="952"/>
      <c r="CF78" s="952"/>
      <c r="CG78" s="953"/>
      <c r="CH78" s="954"/>
      <c r="CI78" s="955"/>
      <c r="CJ78" s="955"/>
      <c r="CK78" s="955"/>
      <c r="CL78" s="956"/>
      <c r="CM78" s="954"/>
      <c r="CN78" s="955"/>
      <c r="CO78" s="955"/>
      <c r="CP78" s="955"/>
      <c r="CQ78" s="956"/>
      <c r="CR78" s="954"/>
      <c r="CS78" s="955"/>
      <c r="CT78" s="955"/>
      <c r="CU78" s="955"/>
      <c r="CV78" s="956"/>
      <c r="CW78" s="954"/>
      <c r="CX78" s="955"/>
      <c r="CY78" s="955"/>
      <c r="CZ78" s="955"/>
      <c r="DA78" s="956"/>
      <c r="DB78" s="954"/>
      <c r="DC78" s="955"/>
      <c r="DD78" s="955"/>
      <c r="DE78" s="955"/>
      <c r="DF78" s="956"/>
      <c r="DG78" s="954"/>
      <c r="DH78" s="955"/>
      <c r="DI78" s="955"/>
      <c r="DJ78" s="955"/>
      <c r="DK78" s="956"/>
      <c r="DL78" s="954"/>
      <c r="DM78" s="955"/>
      <c r="DN78" s="955"/>
      <c r="DO78" s="955"/>
      <c r="DP78" s="956"/>
      <c r="DQ78" s="954"/>
      <c r="DR78" s="955"/>
      <c r="DS78" s="955"/>
      <c r="DT78" s="955"/>
      <c r="DU78" s="956"/>
      <c r="DV78" s="939"/>
      <c r="DW78" s="940"/>
      <c r="DX78" s="940"/>
      <c r="DY78" s="940"/>
      <c r="DZ78" s="941"/>
      <c r="EA78" s="235"/>
    </row>
    <row r="79" spans="1:131" s="236" customFormat="1" ht="26.25" customHeight="1" x14ac:dyDescent="0.2">
      <c r="A79" s="250">
        <v>12</v>
      </c>
      <c r="B79" s="972"/>
      <c r="C79" s="973"/>
      <c r="D79" s="973"/>
      <c r="E79" s="973"/>
      <c r="F79" s="973"/>
      <c r="G79" s="973"/>
      <c r="H79" s="973"/>
      <c r="I79" s="973"/>
      <c r="J79" s="973"/>
      <c r="K79" s="973"/>
      <c r="L79" s="973"/>
      <c r="M79" s="973"/>
      <c r="N79" s="973"/>
      <c r="O79" s="973"/>
      <c r="P79" s="974"/>
      <c r="Q79" s="975"/>
      <c r="R79" s="969"/>
      <c r="S79" s="969"/>
      <c r="T79" s="969"/>
      <c r="U79" s="969"/>
      <c r="V79" s="969"/>
      <c r="W79" s="969"/>
      <c r="X79" s="969"/>
      <c r="Y79" s="969"/>
      <c r="Z79" s="969"/>
      <c r="AA79" s="969"/>
      <c r="AB79" s="969"/>
      <c r="AC79" s="969"/>
      <c r="AD79" s="969"/>
      <c r="AE79" s="969"/>
      <c r="AF79" s="969"/>
      <c r="AG79" s="969"/>
      <c r="AH79" s="969"/>
      <c r="AI79" s="969"/>
      <c r="AJ79" s="969"/>
      <c r="AK79" s="969"/>
      <c r="AL79" s="969"/>
      <c r="AM79" s="969"/>
      <c r="AN79" s="969"/>
      <c r="AO79" s="969"/>
      <c r="AP79" s="969"/>
      <c r="AQ79" s="969"/>
      <c r="AR79" s="969"/>
      <c r="AS79" s="969"/>
      <c r="AT79" s="969"/>
      <c r="AU79" s="969"/>
      <c r="AV79" s="969"/>
      <c r="AW79" s="969"/>
      <c r="AX79" s="969"/>
      <c r="AY79" s="969"/>
      <c r="AZ79" s="970"/>
      <c r="BA79" s="970"/>
      <c r="BB79" s="970"/>
      <c r="BC79" s="970"/>
      <c r="BD79" s="971"/>
      <c r="BE79" s="254"/>
      <c r="BF79" s="254"/>
      <c r="BG79" s="254"/>
      <c r="BH79" s="254"/>
      <c r="BI79" s="254"/>
      <c r="BJ79" s="257"/>
      <c r="BK79" s="257"/>
      <c r="BL79" s="257"/>
      <c r="BM79" s="257"/>
      <c r="BN79" s="257"/>
      <c r="BO79" s="254"/>
      <c r="BP79" s="254"/>
      <c r="BQ79" s="251">
        <v>73</v>
      </c>
      <c r="BR79" s="256"/>
      <c r="BS79" s="951"/>
      <c r="BT79" s="952"/>
      <c r="BU79" s="952"/>
      <c r="BV79" s="952"/>
      <c r="BW79" s="952"/>
      <c r="BX79" s="952"/>
      <c r="BY79" s="952"/>
      <c r="BZ79" s="952"/>
      <c r="CA79" s="952"/>
      <c r="CB79" s="952"/>
      <c r="CC79" s="952"/>
      <c r="CD79" s="952"/>
      <c r="CE79" s="952"/>
      <c r="CF79" s="952"/>
      <c r="CG79" s="953"/>
      <c r="CH79" s="954"/>
      <c r="CI79" s="955"/>
      <c r="CJ79" s="955"/>
      <c r="CK79" s="955"/>
      <c r="CL79" s="956"/>
      <c r="CM79" s="954"/>
      <c r="CN79" s="955"/>
      <c r="CO79" s="955"/>
      <c r="CP79" s="955"/>
      <c r="CQ79" s="956"/>
      <c r="CR79" s="954"/>
      <c r="CS79" s="955"/>
      <c r="CT79" s="955"/>
      <c r="CU79" s="955"/>
      <c r="CV79" s="956"/>
      <c r="CW79" s="954"/>
      <c r="CX79" s="955"/>
      <c r="CY79" s="955"/>
      <c r="CZ79" s="955"/>
      <c r="DA79" s="956"/>
      <c r="DB79" s="954"/>
      <c r="DC79" s="955"/>
      <c r="DD79" s="955"/>
      <c r="DE79" s="955"/>
      <c r="DF79" s="956"/>
      <c r="DG79" s="954"/>
      <c r="DH79" s="955"/>
      <c r="DI79" s="955"/>
      <c r="DJ79" s="955"/>
      <c r="DK79" s="956"/>
      <c r="DL79" s="954"/>
      <c r="DM79" s="955"/>
      <c r="DN79" s="955"/>
      <c r="DO79" s="955"/>
      <c r="DP79" s="956"/>
      <c r="DQ79" s="954"/>
      <c r="DR79" s="955"/>
      <c r="DS79" s="955"/>
      <c r="DT79" s="955"/>
      <c r="DU79" s="956"/>
      <c r="DV79" s="939"/>
      <c r="DW79" s="940"/>
      <c r="DX79" s="940"/>
      <c r="DY79" s="940"/>
      <c r="DZ79" s="941"/>
      <c r="EA79" s="235"/>
    </row>
    <row r="80" spans="1:131" s="236" customFormat="1" ht="26.25" customHeight="1" x14ac:dyDescent="0.2">
      <c r="A80" s="250">
        <v>13</v>
      </c>
      <c r="B80" s="972"/>
      <c r="C80" s="973"/>
      <c r="D80" s="973"/>
      <c r="E80" s="973"/>
      <c r="F80" s="973"/>
      <c r="G80" s="973"/>
      <c r="H80" s="973"/>
      <c r="I80" s="973"/>
      <c r="J80" s="973"/>
      <c r="K80" s="973"/>
      <c r="L80" s="973"/>
      <c r="M80" s="973"/>
      <c r="N80" s="973"/>
      <c r="O80" s="973"/>
      <c r="P80" s="974"/>
      <c r="Q80" s="975"/>
      <c r="R80" s="969"/>
      <c r="S80" s="969"/>
      <c r="T80" s="969"/>
      <c r="U80" s="969"/>
      <c r="V80" s="969"/>
      <c r="W80" s="969"/>
      <c r="X80" s="969"/>
      <c r="Y80" s="969"/>
      <c r="Z80" s="969"/>
      <c r="AA80" s="969"/>
      <c r="AB80" s="969"/>
      <c r="AC80" s="969"/>
      <c r="AD80" s="969"/>
      <c r="AE80" s="969"/>
      <c r="AF80" s="969"/>
      <c r="AG80" s="969"/>
      <c r="AH80" s="969"/>
      <c r="AI80" s="969"/>
      <c r="AJ80" s="969"/>
      <c r="AK80" s="969"/>
      <c r="AL80" s="969"/>
      <c r="AM80" s="969"/>
      <c r="AN80" s="969"/>
      <c r="AO80" s="969"/>
      <c r="AP80" s="969"/>
      <c r="AQ80" s="969"/>
      <c r="AR80" s="969"/>
      <c r="AS80" s="969"/>
      <c r="AT80" s="969"/>
      <c r="AU80" s="969"/>
      <c r="AV80" s="969"/>
      <c r="AW80" s="969"/>
      <c r="AX80" s="969"/>
      <c r="AY80" s="969"/>
      <c r="AZ80" s="970"/>
      <c r="BA80" s="970"/>
      <c r="BB80" s="970"/>
      <c r="BC80" s="970"/>
      <c r="BD80" s="971"/>
      <c r="BE80" s="254"/>
      <c r="BF80" s="254"/>
      <c r="BG80" s="254"/>
      <c r="BH80" s="254"/>
      <c r="BI80" s="254"/>
      <c r="BJ80" s="254"/>
      <c r="BK80" s="254"/>
      <c r="BL80" s="254"/>
      <c r="BM80" s="254"/>
      <c r="BN80" s="254"/>
      <c r="BO80" s="254"/>
      <c r="BP80" s="254"/>
      <c r="BQ80" s="251">
        <v>74</v>
      </c>
      <c r="BR80" s="256"/>
      <c r="BS80" s="951"/>
      <c r="BT80" s="952"/>
      <c r="BU80" s="952"/>
      <c r="BV80" s="952"/>
      <c r="BW80" s="952"/>
      <c r="BX80" s="952"/>
      <c r="BY80" s="952"/>
      <c r="BZ80" s="952"/>
      <c r="CA80" s="952"/>
      <c r="CB80" s="952"/>
      <c r="CC80" s="952"/>
      <c r="CD80" s="952"/>
      <c r="CE80" s="952"/>
      <c r="CF80" s="952"/>
      <c r="CG80" s="953"/>
      <c r="CH80" s="954"/>
      <c r="CI80" s="955"/>
      <c r="CJ80" s="955"/>
      <c r="CK80" s="955"/>
      <c r="CL80" s="956"/>
      <c r="CM80" s="954"/>
      <c r="CN80" s="955"/>
      <c r="CO80" s="955"/>
      <c r="CP80" s="955"/>
      <c r="CQ80" s="956"/>
      <c r="CR80" s="954"/>
      <c r="CS80" s="955"/>
      <c r="CT80" s="955"/>
      <c r="CU80" s="955"/>
      <c r="CV80" s="956"/>
      <c r="CW80" s="954"/>
      <c r="CX80" s="955"/>
      <c r="CY80" s="955"/>
      <c r="CZ80" s="955"/>
      <c r="DA80" s="956"/>
      <c r="DB80" s="954"/>
      <c r="DC80" s="955"/>
      <c r="DD80" s="955"/>
      <c r="DE80" s="955"/>
      <c r="DF80" s="956"/>
      <c r="DG80" s="954"/>
      <c r="DH80" s="955"/>
      <c r="DI80" s="955"/>
      <c r="DJ80" s="955"/>
      <c r="DK80" s="956"/>
      <c r="DL80" s="954"/>
      <c r="DM80" s="955"/>
      <c r="DN80" s="955"/>
      <c r="DO80" s="955"/>
      <c r="DP80" s="956"/>
      <c r="DQ80" s="954"/>
      <c r="DR80" s="955"/>
      <c r="DS80" s="955"/>
      <c r="DT80" s="955"/>
      <c r="DU80" s="956"/>
      <c r="DV80" s="939"/>
      <c r="DW80" s="940"/>
      <c r="DX80" s="940"/>
      <c r="DY80" s="940"/>
      <c r="DZ80" s="941"/>
      <c r="EA80" s="235"/>
    </row>
    <row r="81" spans="1:131" s="236" customFormat="1" ht="26.25" customHeight="1" x14ac:dyDescent="0.2">
      <c r="A81" s="250">
        <v>14</v>
      </c>
      <c r="B81" s="972"/>
      <c r="C81" s="973"/>
      <c r="D81" s="973"/>
      <c r="E81" s="973"/>
      <c r="F81" s="973"/>
      <c r="G81" s="973"/>
      <c r="H81" s="973"/>
      <c r="I81" s="973"/>
      <c r="J81" s="973"/>
      <c r="K81" s="973"/>
      <c r="L81" s="973"/>
      <c r="M81" s="973"/>
      <c r="N81" s="973"/>
      <c r="O81" s="973"/>
      <c r="P81" s="974"/>
      <c r="Q81" s="975"/>
      <c r="R81" s="969"/>
      <c r="S81" s="969"/>
      <c r="T81" s="969"/>
      <c r="U81" s="969"/>
      <c r="V81" s="969"/>
      <c r="W81" s="969"/>
      <c r="X81" s="969"/>
      <c r="Y81" s="969"/>
      <c r="Z81" s="969"/>
      <c r="AA81" s="969"/>
      <c r="AB81" s="969"/>
      <c r="AC81" s="969"/>
      <c r="AD81" s="969"/>
      <c r="AE81" s="969"/>
      <c r="AF81" s="969"/>
      <c r="AG81" s="969"/>
      <c r="AH81" s="969"/>
      <c r="AI81" s="969"/>
      <c r="AJ81" s="969"/>
      <c r="AK81" s="969"/>
      <c r="AL81" s="969"/>
      <c r="AM81" s="969"/>
      <c r="AN81" s="969"/>
      <c r="AO81" s="969"/>
      <c r="AP81" s="969"/>
      <c r="AQ81" s="969"/>
      <c r="AR81" s="969"/>
      <c r="AS81" s="969"/>
      <c r="AT81" s="969"/>
      <c r="AU81" s="969"/>
      <c r="AV81" s="969"/>
      <c r="AW81" s="969"/>
      <c r="AX81" s="969"/>
      <c r="AY81" s="969"/>
      <c r="AZ81" s="970"/>
      <c r="BA81" s="970"/>
      <c r="BB81" s="970"/>
      <c r="BC81" s="970"/>
      <c r="BD81" s="971"/>
      <c r="BE81" s="254"/>
      <c r="BF81" s="254"/>
      <c r="BG81" s="254"/>
      <c r="BH81" s="254"/>
      <c r="BI81" s="254"/>
      <c r="BJ81" s="254"/>
      <c r="BK81" s="254"/>
      <c r="BL81" s="254"/>
      <c r="BM81" s="254"/>
      <c r="BN81" s="254"/>
      <c r="BO81" s="254"/>
      <c r="BP81" s="254"/>
      <c r="BQ81" s="251">
        <v>75</v>
      </c>
      <c r="BR81" s="256"/>
      <c r="BS81" s="951"/>
      <c r="BT81" s="952"/>
      <c r="BU81" s="952"/>
      <c r="BV81" s="952"/>
      <c r="BW81" s="952"/>
      <c r="BX81" s="952"/>
      <c r="BY81" s="952"/>
      <c r="BZ81" s="952"/>
      <c r="CA81" s="952"/>
      <c r="CB81" s="952"/>
      <c r="CC81" s="952"/>
      <c r="CD81" s="952"/>
      <c r="CE81" s="952"/>
      <c r="CF81" s="952"/>
      <c r="CG81" s="953"/>
      <c r="CH81" s="954"/>
      <c r="CI81" s="955"/>
      <c r="CJ81" s="955"/>
      <c r="CK81" s="955"/>
      <c r="CL81" s="956"/>
      <c r="CM81" s="954"/>
      <c r="CN81" s="955"/>
      <c r="CO81" s="955"/>
      <c r="CP81" s="955"/>
      <c r="CQ81" s="956"/>
      <c r="CR81" s="954"/>
      <c r="CS81" s="955"/>
      <c r="CT81" s="955"/>
      <c r="CU81" s="955"/>
      <c r="CV81" s="956"/>
      <c r="CW81" s="954"/>
      <c r="CX81" s="955"/>
      <c r="CY81" s="955"/>
      <c r="CZ81" s="955"/>
      <c r="DA81" s="956"/>
      <c r="DB81" s="954"/>
      <c r="DC81" s="955"/>
      <c r="DD81" s="955"/>
      <c r="DE81" s="955"/>
      <c r="DF81" s="956"/>
      <c r="DG81" s="954"/>
      <c r="DH81" s="955"/>
      <c r="DI81" s="955"/>
      <c r="DJ81" s="955"/>
      <c r="DK81" s="956"/>
      <c r="DL81" s="954"/>
      <c r="DM81" s="955"/>
      <c r="DN81" s="955"/>
      <c r="DO81" s="955"/>
      <c r="DP81" s="956"/>
      <c r="DQ81" s="954"/>
      <c r="DR81" s="955"/>
      <c r="DS81" s="955"/>
      <c r="DT81" s="955"/>
      <c r="DU81" s="956"/>
      <c r="DV81" s="939"/>
      <c r="DW81" s="940"/>
      <c r="DX81" s="940"/>
      <c r="DY81" s="940"/>
      <c r="DZ81" s="941"/>
      <c r="EA81" s="235"/>
    </row>
    <row r="82" spans="1:131" s="236" customFormat="1" ht="26.25" customHeight="1" x14ac:dyDescent="0.2">
      <c r="A82" s="250">
        <v>15</v>
      </c>
      <c r="B82" s="972"/>
      <c r="C82" s="973"/>
      <c r="D82" s="973"/>
      <c r="E82" s="973"/>
      <c r="F82" s="973"/>
      <c r="G82" s="973"/>
      <c r="H82" s="973"/>
      <c r="I82" s="973"/>
      <c r="J82" s="973"/>
      <c r="K82" s="973"/>
      <c r="L82" s="973"/>
      <c r="M82" s="973"/>
      <c r="N82" s="973"/>
      <c r="O82" s="973"/>
      <c r="P82" s="974"/>
      <c r="Q82" s="975"/>
      <c r="R82" s="969"/>
      <c r="S82" s="969"/>
      <c r="T82" s="969"/>
      <c r="U82" s="969"/>
      <c r="V82" s="969"/>
      <c r="W82" s="969"/>
      <c r="X82" s="969"/>
      <c r="Y82" s="969"/>
      <c r="Z82" s="969"/>
      <c r="AA82" s="969"/>
      <c r="AB82" s="969"/>
      <c r="AC82" s="969"/>
      <c r="AD82" s="969"/>
      <c r="AE82" s="969"/>
      <c r="AF82" s="969"/>
      <c r="AG82" s="969"/>
      <c r="AH82" s="969"/>
      <c r="AI82" s="969"/>
      <c r="AJ82" s="969"/>
      <c r="AK82" s="969"/>
      <c r="AL82" s="969"/>
      <c r="AM82" s="969"/>
      <c r="AN82" s="969"/>
      <c r="AO82" s="969"/>
      <c r="AP82" s="969"/>
      <c r="AQ82" s="969"/>
      <c r="AR82" s="969"/>
      <c r="AS82" s="969"/>
      <c r="AT82" s="969"/>
      <c r="AU82" s="969"/>
      <c r="AV82" s="969"/>
      <c r="AW82" s="969"/>
      <c r="AX82" s="969"/>
      <c r="AY82" s="969"/>
      <c r="AZ82" s="970"/>
      <c r="BA82" s="970"/>
      <c r="BB82" s="970"/>
      <c r="BC82" s="970"/>
      <c r="BD82" s="971"/>
      <c r="BE82" s="254"/>
      <c r="BF82" s="254"/>
      <c r="BG82" s="254"/>
      <c r="BH82" s="254"/>
      <c r="BI82" s="254"/>
      <c r="BJ82" s="254"/>
      <c r="BK82" s="254"/>
      <c r="BL82" s="254"/>
      <c r="BM82" s="254"/>
      <c r="BN82" s="254"/>
      <c r="BO82" s="254"/>
      <c r="BP82" s="254"/>
      <c r="BQ82" s="251">
        <v>76</v>
      </c>
      <c r="BR82" s="256"/>
      <c r="BS82" s="951"/>
      <c r="BT82" s="952"/>
      <c r="BU82" s="952"/>
      <c r="BV82" s="952"/>
      <c r="BW82" s="952"/>
      <c r="BX82" s="952"/>
      <c r="BY82" s="952"/>
      <c r="BZ82" s="952"/>
      <c r="CA82" s="952"/>
      <c r="CB82" s="952"/>
      <c r="CC82" s="952"/>
      <c r="CD82" s="952"/>
      <c r="CE82" s="952"/>
      <c r="CF82" s="952"/>
      <c r="CG82" s="953"/>
      <c r="CH82" s="954"/>
      <c r="CI82" s="955"/>
      <c r="CJ82" s="955"/>
      <c r="CK82" s="955"/>
      <c r="CL82" s="956"/>
      <c r="CM82" s="954"/>
      <c r="CN82" s="955"/>
      <c r="CO82" s="955"/>
      <c r="CP82" s="955"/>
      <c r="CQ82" s="956"/>
      <c r="CR82" s="954"/>
      <c r="CS82" s="955"/>
      <c r="CT82" s="955"/>
      <c r="CU82" s="955"/>
      <c r="CV82" s="956"/>
      <c r="CW82" s="954"/>
      <c r="CX82" s="955"/>
      <c r="CY82" s="955"/>
      <c r="CZ82" s="955"/>
      <c r="DA82" s="956"/>
      <c r="DB82" s="954"/>
      <c r="DC82" s="955"/>
      <c r="DD82" s="955"/>
      <c r="DE82" s="955"/>
      <c r="DF82" s="956"/>
      <c r="DG82" s="954"/>
      <c r="DH82" s="955"/>
      <c r="DI82" s="955"/>
      <c r="DJ82" s="955"/>
      <c r="DK82" s="956"/>
      <c r="DL82" s="954"/>
      <c r="DM82" s="955"/>
      <c r="DN82" s="955"/>
      <c r="DO82" s="955"/>
      <c r="DP82" s="956"/>
      <c r="DQ82" s="954"/>
      <c r="DR82" s="955"/>
      <c r="DS82" s="955"/>
      <c r="DT82" s="955"/>
      <c r="DU82" s="956"/>
      <c r="DV82" s="939"/>
      <c r="DW82" s="940"/>
      <c r="DX82" s="940"/>
      <c r="DY82" s="940"/>
      <c r="DZ82" s="941"/>
      <c r="EA82" s="235"/>
    </row>
    <row r="83" spans="1:131" s="236" customFormat="1" ht="26.25" customHeight="1" x14ac:dyDescent="0.2">
      <c r="A83" s="250">
        <v>16</v>
      </c>
      <c r="B83" s="972"/>
      <c r="C83" s="973"/>
      <c r="D83" s="973"/>
      <c r="E83" s="973"/>
      <c r="F83" s="973"/>
      <c r="G83" s="973"/>
      <c r="H83" s="973"/>
      <c r="I83" s="973"/>
      <c r="J83" s="973"/>
      <c r="K83" s="973"/>
      <c r="L83" s="973"/>
      <c r="M83" s="973"/>
      <c r="N83" s="973"/>
      <c r="O83" s="973"/>
      <c r="P83" s="974"/>
      <c r="Q83" s="975"/>
      <c r="R83" s="969"/>
      <c r="S83" s="969"/>
      <c r="T83" s="969"/>
      <c r="U83" s="969"/>
      <c r="V83" s="969"/>
      <c r="W83" s="969"/>
      <c r="X83" s="969"/>
      <c r="Y83" s="969"/>
      <c r="Z83" s="969"/>
      <c r="AA83" s="969"/>
      <c r="AB83" s="969"/>
      <c r="AC83" s="969"/>
      <c r="AD83" s="969"/>
      <c r="AE83" s="969"/>
      <c r="AF83" s="969"/>
      <c r="AG83" s="969"/>
      <c r="AH83" s="969"/>
      <c r="AI83" s="969"/>
      <c r="AJ83" s="969"/>
      <c r="AK83" s="969"/>
      <c r="AL83" s="969"/>
      <c r="AM83" s="969"/>
      <c r="AN83" s="969"/>
      <c r="AO83" s="969"/>
      <c r="AP83" s="969"/>
      <c r="AQ83" s="969"/>
      <c r="AR83" s="969"/>
      <c r="AS83" s="969"/>
      <c r="AT83" s="969"/>
      <c r="AU83" s="969"/>
      <c r="AV83" s="969"/>
      <c r="AW83" s="969"/>
      <c r="AX83" s="969"/>
      <c r="AY83" s="969"/>
      <c r="AZ83" s="970"/>
      <c r="BA83" s="970"/>
      <c r="BB83" s="970"/>
      <c r="BC83" s="970"/>
      <c r="BD83" s="971"/>
      <c r="BE83" s="254"/>
      <c r="BF83" s="254"/>
      <c r="BG83" s="254"/>
      <c r="BH83" s="254"/>
      <c r="BI83" s="254"/>
      <c r="BJ83" s="254"/>
      <c r="BK83" s="254"/>
      <c r="BL83" s="254"/>
      <c r="BM83" s="254"/>
      <c r="BN83" s="254"/>
      <c r="BO83" s="254"/>
      <c r="BP83" s="254"/>
      <c r="BQ83" s="251">
        <v>77</v>
      </c>
      <c r="BR83" s="256"/>
      <c r="BS83" s="951"/>
      <c r="BT83" s="952"/>
      <c r="BU83" s="952"/>
      <c r="BV83" s="952"/>
      <c r="BW83" s="952"/>
      <c r="BX83" s="952"/>
      <c r="BY83" s="952"/>
      <c r="BZ83" s="952"/>
      <c r="CA83" s="952"/>
      <c r="CB83" s="952"/>
      <c r="CC83" s="952"/>
      <c r="CD83" s="952"/>
      <c r="CE83" s="952"/>
      <c r="CF83" s="952"/>
      <c r="CG83" s="953"/>
      <c r="CH83" s="954"/>
      <c r="CI83" s="955"/>
      <c r="CJ83" s="955"/>
      <c r="CK83" s="955"/>
      <c r="CL83" s="956"/>
      <c r="CM83" s="954"/>
      <c r="CN83" s="955"/>
      <c r="CO83" s="955"/>
      <c r="CP83" s="955"/>
      <c r="CQ83" s="956"/>
      <c r="CR83" s="954"/>
      <c r="CS83" s="955"/>
      <c r="CT83" s="955"/>
      <c r="CU83" s="955"/>
      <c r="CV83" s="956"/>
      <c r="CW83" s="954"/>
      <c r="CX83" s="955"/>
      <c r="CY83" s="955"/>
      <c r="CZ83" s="955"/>
      <c r="DA83" s="956"/>
      <c r="DB83" s="954"/>
      <c r="DC83" s="955"/>
      <c r="DD83" s="955"/>
      <c r="DE83" s="955"/>
      <c r="DF83" s="956"/>
      <c r="DG83" s="954"/>
      <c r="DH83" s="955"/>
      <c r="DI83" s="955"/>
      <c r="DJ83" s="955"/>
      <c r="DK83" s="956"/>
      <c r="DL83" s="954"/>
      <c r="DM83" s="955"/>
      <c r="DN83" s="955"/>
      <c r="DO83" s="955"/>
      <c r="DP83" s="956"/>
      <c r="DQ83" s="954"/>
      <c r="DR83" s="955"/>
      <c r="DS83" s="955"/>
      <c r="DT83" s="955"/>
      <c r="DU83" s="956"/>
      <c r="DV83" s="939"/>
      <c r="DW83" s="940"/>
      <c r="DX83" s="940"/>
      <c r="DY83" s="940"/>
      <c r="DZ83" s="941"/>
      <c r="EA83" s="235"/>
    </row>
    <row r="84" spans="1:131" s="236" customFormat="1" ht="26.25" customHeight="1" x14ac:dyDescent="0.2">
      <c r="A84" s="250">
        <v>17</v>
      </c>
      <c r="B84" s="972"/>
      <c r="C84" s="973"/>
      <c r="D84" s="973"/>
      <c r="E84" s="973"/>
      <c r="F84" s="973"/>
      <c r="G84" s="973"/>
      <c r="H84" s="973"/>
      <c r="I84" s="973"/>
      <c r="J84" s="973"/>
      <c r="K84" s="973"/>
      <c r="L84" s="973"/>
      <c r="M84" s="973"/>
      <c r="N84" s="973"/>
      <c r="O84" s="973"/>
      <c r="P84" s="974"/>
      <c r="Q84" s="975"/>
      <c r="R84" s="969"/>
      <c r="S84" s="969"/>
      <c r="T84" s="969"/>
      <c r="U84" s="969"/>
      <c r="V84" s="969"/>
      <c r="W84" s="969"/>
      <c r="X84" s="969"/>
      <c r="Y84" s="969"/>
      <c r="Z84" s="969"/>
      <c r="AA84" s="969"/>
      <c r="AB84" s="969"/>
      <c r="AC84" s="969"/>
      <c r="AD84" s="969"/>
      <c r="AE84" s="969"/>
      <c r="AF84" s="969"/>
      <c r="AG84" s="969"/>
      <c r="AH84" s="969"/>
      <c r="AI84" s="969"/>
      <c r="AJ84" s="969"/>
      <c r="AK84" s="969"/>
      <c r="AL84" s="969"/>
      <c r="AM84" s="969"/>
      <c r="AN84" s="969"/>
      <c r="AO84" s="969"/>
      <c r="AP84" s="969"/>
      <c r="AQ84" s="969"/>
      <c r="AR84" s="969"/>
      <c r="AS84" s="969"/>
      <c r="AT84" s="969"/>
      <c r="AU84" s="969"/>
      <c r="AV84" s="969"/>
      <c r="AW84" s="969"/>
      <c r="AX84" s="969"/>
      <c r="AY84" s="969"/>
      <c r="AZ84" s="970"/>
      <c r="BA84" s="970"/>
      <c r="BB84" s="970"/>
      <c r="BC84" s="970"/>
      <c r="BD84" s="971"/>
      <c r="BE84" s="254"/>
      <c r="BF84" s="254"/>
      <c r="BG84" s="254"/>
      <c r="BH84" s="254"/>
      <c r="BI84" s="254"/>
      <c r="BJ84" s="254"/>
      <c r="BK84" s="254"/>
      <c r="BL84" s="254"/>
      <c r="BM84" s="254"/>
      <c r="BN84" s="254"/>
      <c r="BO84" s="254"/>
      <c r="BP84" s="254"/>
      <c r="BQ84" s="251">
        <v>78</v>
      </c>
      <c r="BR84" s="256"/>
      <c r="BS84" s="951"/>
      <c r="BT84" s="952"/>
      <c r="BU84" s="952"/>
      <c r="BV84" s="952"/>
      <c r="BW84" s="952"/>
      <c r="BX84" s="952"/>
      <c r="BY84" s="952"/>
      <c r="BZ84" s="952"/>
      <c r="CA84" s="952"/>
      <c r="CB84" s="952"/>
      <c r="CC84" s="952"/>
      <c r="CD84" s="952"/>
      <c r="CE84" s="952"/>
      <c r="CF84" s="952"/>
      <c r="CG84" s="953"/>
      <c r="CH84" s="954"/>
      <c r="CI84" s="955"/>
      <c r="CJ84" s="955"/>
      <c r="CK84" s="955"/>
      <c r="CL84" s="956"/>
      <c r="CM84" s="954"/>
      <c r="CN84" s="955"/>
      <c r="CO84" s="955"/>
      <c r="CP84" s="955"/>
      <c r="CQ84" s="956"/>
      <c r="CR84" s="954"/>
      <c r="CS84" s="955"/>
      <c r="CT84" s="955"/>
      <c r="CU84" s="955"/>
      <c r="CV84" s="956"/>
      <c r="CW84" s="954"/>
      <c r="CX84" s="955"/>
      <c r="CY84" s="955"/>
      <c r="CZ84" s="955"/>
      <c r="DA84" s="956"/>
      <c r="DB84" s="954"/>
      <c r="DC84" s="955"/>
      <c r="DD84" s="955"/>
      <c r="DE84" s="955"/>
      <c r="DF84" s="956"/>
      <c r="DG84" s="954"/>
      <c r="DH84" s="955"/>
      <c r="DI84" s="955"/>
      <c r="DJ84" s="955"/>
      <c r="DK84" s="956"/>
      <c r="DL84" s="954"/>
      <c r="DM84" s="955"/>
      <c r="DN84" s="955"/>
      <c r="DO84" s="955"/>
      <c r="DP84" s="956"/>
      <c r="DQ84" s="954"/>
      <c r="DR84" s="955"/>
      <c r="DS84" s="955"/>
      <c r="DT84" s="955"/>
      <c r="DU84" s="956"/>
      <c r="DV84" s="939"/>
      <c r="DW84" s="940"/>
      <c r="DX84" s="940"/>
      <c r="DY84" s="940"/>
      <c r="DZ84" s="941"/>
      <c r="EA84" s="235"/>
    </row>
    <row r="85" spans="1:131" s="236" customFormat="1" ht="26.25" customHeight="1" x14ac:dyDescent="0.2">
      <c r="A85" s="250">
        <v>18</v>
      </c>
      <c r="B85" s="972"/>
      <c r="C85" s="973"/>
      <c r="D85" s="973"/>
      <c r="E85" s="973"/>
      <c r="F85" s="973"/>
      <c r="G85" s="973"/>
      <c r="H85" s="973"/>
      <c r="I85" s="973"/>
      <c r="J85" s="973"/>
      <c r="K85" s="973"/>
      <c r="L85" s="973"/>
      <c r="M85" s="973"/>
      <c r="N85" s="973"/>
      <c r="O85" s="973"/>
      <c r="P85" s="974"/>
      <c r="Q85" s="975"/>
      <c r="R85" s="969"/>
      <c r="S85" s="969"/>
      <c r="T85" s="969"/>
      <c r="U85" s="969"/>
      <c r="V85" s="969"/>
      <c r="W85" s="969"/>
      <c r="X85" s="969"/>
      <c r="Y85" s="969"/>
      <c r="Z85" s="969"/>
      <c r="AA85" s="969"/>
      <c r="AB85" s="969"/>
      <c r="AC85" s="969"/>
      <c r="AD85" s="969"/>
      <c r="AE85" s="969"/>
      <c r="AF85" s="969"/>
      <c r="AG85" s="969"/>
      <c r="AH85" s="969"/>
      <c r="AI85" s="969"/>
      <c r="AJ85" s="969"/>
      <c r="AK85" s="969"/>
      <c r="AL85" s="969"/>
      <c r="AM85" s="969"/>
      <c r="AN85" s="969"/>
      <c r="AO85" s="969"/>
      <c r="AP85" s="969"/>
      <c r="AQ85" s="969"/>
      <c r="AR85" s="969"/>
      <c r="AS85" s="969"/>
      <c r="AT85" s="969"/>
      <c r="AU85" s="969"/>
      <c r="AV85" s="969"/>
      <c r="AW85" s="969"/>
      <c r="AX85" s="969"/>
      <c r="AY85" s="969"/>
      <c r="AZ85" s="970"/>
      <c r="BA85" s="970"/>
      <c r="BB85" s="970"/>
      <c r="BC85" s="970"/>
      <c r="BD85" s="971"/>
      <c r="BE85" s="254"/>
      <c r="BF85" s="254"/>
      <c r="BG85" s="254"/>
      <c r="BH85" s="254"/>
      <c r="BI85" s="254"/>
      <c r="BJ85" s="254"/>
      <c r="BK85" s="254"/>
      <c r="BL85" s="254"/>
      <c r="BM85" s="254"/>
      <c r="BN85" s="254"/>
      <c r="BO85" s="254"/>
      <c r="BP85" s="254"/>
      <c r="BQ85" s="251">
        <v>79</v>
      </c>
      <c r="BR85" s="256"/>
      <c r="BS85" s="951"/>
      <c r="BT85" s="952"/>
      <c r="BU85" s="952"/>
      <c r="BV85" s="952"/>
      <c r="BW85" s="952"/>
      <c r="BX85" s="952"/>
      <c r="BY85" s="952"/>
      <c r="BZ85" s="952"/>
      <c r="CA85" s="952"/>
      <c r="CB85" s="952"/>
      <c r="CC85" s="952"/>
      <c r="CD85" s="952"/>
      <c r="CE85" s="952"/>
      <c r="CF85" s="952"/>
      <c r="CG85" s="953"/>
      <c r="CH85" s="954"/>
      <c r="CI85" s="955"/>
      <c r="CJ85" s="955"/>
      <c r="CK85" s="955"/>
      <c r="CL85" s="956"/>
      <c r="CM85" s="954"/>
      <c r="CN85" s="955"/>
      <c r="CO85" s="955"/>
      <c r="CP85" s="955"/>
      <c r="CQ85" s="956"/>
      <c r="CR85" s="954"/>
      <c r="CS85" s="955"/>
      <c r="CT85" s="955"/>
      <c r="CU85" s="955"/>
      <c r="CV85" s="956"/>
      <c r="CW85" s="954"/>
      <c r="CX85" s="955"/>
      <c r="CY85" s="955"/>
      <c r="CZ85" s="955"/>
      <c r="DA85" s="956"/>
      <c r="DB85" s="954"/>
      <c r="DC85" s="955"/>
      <c r="DD85" s="955"/>
      <c r="DE85" s="955"/>
      <c r="DF85" s="956"/>
      <c r="DG85" s="954"/>
      <c r="DH85" s="955"/>
      <c r="DI85" s="955"/>
      <c r="DJ85" s="955"/>
      <c r="DK85" s="956"/>
      <c r="DL85" s="954"/>
      <c r="DM85" s="955"/>
      <c r="DN85" s="955"/>
      <c r="DO85" s="955"/>
      <c r="DP85" s="956"/>
      <c r="DQ85" s="954"/>
      <c r="DR85" s="955"/>
      <c r="DS85" s="955"/>
      <c r="DT85" s="955"/>
      <c r="DU85" s="956"/>
      <c r="DV85" s="939"/>
      <c r="DW85" s="940"/>
      <c r="DX85" s="940"/>
      <c r="DY85" s="940"/>
      <c r="DZ85" s="941"/>
      <c r="EA85" s="235"/>
    </row>
    <row r="86" spans="1:131" s="236" customFormat="1" ht="26.25" customHeight="1" x14ac:dyDescent="0.2">
      <c r="A86" s="250">
        <v>19</v>
      </c>
      <c r="B86" s="972"/>
      <c r="C86" s="973"/>
      <c r="D86" s="973"/>
      <c r="E86" s="973"/>
      <c r="F86" s="973"/>
      <c r="G86" s="973"/>
      <c r="H86" s="973"/>
      <c r="I86" s="973"/>
      <c r="J86" s="973"/>
      <c r="K86" s="973"/>
      <c r="L86" s="973"/>
      <c r="M86" s="973"/>
      <c r="N86" s="973"/>
      <c r="O86" s="973"/>
      <c r="P86" s="974"/>
      <c r="Q86" s="975"/>
      <c r="R86" s="969"/>
      <c r="S86" s="969"/>
      <c r="T86" s="969"/>
      <c r="U86" s="969"/>
      <c r="V86" s="969"/>
      <c r="W86" s="969"/>
      <c r="X86" s="969"/>
      <c r="Y86" s="969"/>
      <c r="Z86" s="969"/>
      <c r="AA86" s="969"/>
      <c r="AB86" s="969"/>
      <c r="AC86" s="969"/>
      <c r="AD86" s="969"/>
      <c r="AE86" s="969"/>
      <c r="AF86" s="969"/>
      <c r="AG86" s="969"/>
      <c r="AH86" s="969"/>
      <c r="AI86" s="969"/>
      <c r="AJ86" s="969"/>
      <c r="AK86" s="969"/>
      <c r="AL86" s="969"/>
      <c r="AM86" s="969"/>
      <c r="AN86" s="969"/>
      <c r="AO86" s="969"/>
      <c r="AP86" s="969"/>
      <c r="AQ86" s="969"/>
      <c r="AR86" s="969"/>
      <c r="AS86" s="969"/>
      <c r="AT86" s="969"/>
      <c r="AU86" s="969"/>
      <c r="AV86" s="969"/>
      <c r="AW86" s="969"/>
      <c r="AX86" s="969"/>
      <c r="AY86" s="969"/>
      <c r="AZ86" s="970"/>
      <c r="BA86" s="970"/>
      <c r="BB86" s="970"/>
      <c r="BC86" s="970"/>
      <c r="BD86" s="971"/>
      <c r="BE86" s="254"/>
      <c r="BF86" s="254"/>
      <c r="BG86" s="254"/>
      <c r="BH86" s="254"/>
      <c r="BI86" s="254"/>
      <c r="BJ86" s="254"/>
      <c r="BK86" s="254"/>
      <c r="BL86" s="254"/>
      <c r="BM86" s="254"/>
      <c r="BN86" s="254"/>
      <c r="BO86" s="254"/>
      <c r="BP86" s="254"/>
      <c r="BQ86" s="251">
        <v>80</v>
      </c>
      <c r="BR86" s="256"/>
      <c r="BS86" s="951"/>
      <c r="BT86" s="952"/>
      <c r="BU86" s="952"/>
      <c r="BV86" s="952"/>
      <c r="BW86" s="952"/>
      <c r="BX86" s="952"/>
      <c r="BY86" s="952"/>
      <c r="BZ86" s="952"/>
      <c r="CA86" s="952"/>
      <c r="CB86" s="952"/>
      <c r="CC86" s="952"/>
      <c r="CD86" s="952"/>
      <c r="CE86" s="952"/>
      <c r="CF86" s="952"/>
      <c r="CG86" s="953"/>
      <c r="CH86" s="954"/>
      <c r="CI86" s="955"/>
      <c r="CJ86" s="955"/>
      <c r="CK86" s="955"/>
      <c r="CL86" s="956"/>
      <c r="CM86" s="954"/>
      <c r="CN86" s="955"/>
      <c r="CO86" s="955"/>
      <c r="CP86" s="955"/>
      <c r="CQ86" s="956"/>
      <c r="CR86" s="954"/>
      <c r="CS86" s="955"/>
      <c r="CT86" s="955"/>
      <c r="CU86" s="955"/>
      <c r="CV86" s="956"/>
      <c r="CW86" s="954"/>
      <c r="CX86" s="955"/>
      <c r="CY86" s="955"/>
      <c r="CZ86" s="955"/>
      <c r="DA86" s="956"/>
      <c r="DB86" s="954"/>
      <c r="DC86" s="955"/>
      <c r="DD86" s="955"/>
      <c r="DE86" s="955"/>
      <c r="DF86" s="956"/>
      <c r="DG86" s="954"/>
      <c r="DH86" s="955"/>
      <c r="DI86" s="955"/>
      <c r="DJ86" s="955"/>
      <c r="DK86" s="956"/>
      <c r="DL86" s="954"/>
      <c r="DM86" s="955"/>
      <c r="DN86" s="955"/>
      <c r="DO86" s="955"/>
      <c r="DP86" s="956"/>
      <c r="DQ86" s="954"/>
      <c r="DR86" s="955"/>
      <c r="DS86" s="955"/>
      <c r="DT86" s="955"/>
      <c r="DU86" s="956"/>
      <c r="DV86" s="939"/>
      <c r="DW86" s="940"/>
      <c r="DX86" s="940"/>
      <c r="DY86" s="940"/>
      <c r="DZ86" s="941"/>
      <c r="EA86" s="235"/>
    </row>
    <row r="87" spans="1:131" s="236" customFormat="1" ht="26.25" customHeight="1" x14ac:dyDescent="0.2">
      <c r="A87" s="258">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54"/>
      <c r="BF87" s="254"/>
      <c r="BG87" s="254"/>
      <c r="BH87" s="254"/>
      <c r="BI87" s="254"/>
      <c r="BJ87" s="254"/>
      <c r="BK87" s="254"/>
      <c r="BL87" s="254"/>
      <c r="BM87" s="254"/>
      <c r="BN87" s="254"/>
      <c r="BO87" s="254"/>
      <c r="BP87" s="254"/>
      <c r="BQ87" s="251">
        <v>81</v>
      </c>
      <c r="BR87" s="256"/>
      <c r="BS87" s="951"/>
      <c r="BT87" s="952"/>
      <c r="BU87" s="952"/>
      <c r="BV87" s="952"/>
      <c r="BW87" s="952"/>
      <c r="BX87" s="952"/>
      <c r="BY87" s="952"/>
      <c r="BZ87" s="952"/>
      <c r="CA87" s="952"/>
      <c r="CB87" s="952"/>
      <c r="CC87" s="952"/>
      <c r="CD87" s="952"/>
      <c r="CE87" s="952"/>
      <c r="CF87" s="952"/>
      <c r="CG87" s="953"/>
      <c r="CH87" s="954"/>
      <c r="CI87" s="955"/>
      <c r="CJ87" s="955"/>
      <c r="CK87" s="955"/>
      <c r="CL87" s="956"/>
      <c r="CM87" s="954"/>
      <c r="CN87" s="955"/>
      <c r="CO87" s="955"/>
      <c r="CP87" s="955"/>
      <c r="CQ87" s="956"/>
      <c r="CR87" s="954"/>
      <c r="CS87" s="955"/>
      <c r="CT87" s="955"/>
      <c r="CU87" s="955"/>
      <c r="CV87" s="956"/>
      <c r="CW87" s="954"/>
      <c r="CX87" s="955"/>
      <c r="CY87" s="955"/>
      <c r="CZ87" s="955"/>
      <c r="DA87" s="956"/>
      <c r="DB87" s="954"/>
      <c r="DC87" s="955"/>
      <c r="DD87" s="955"/>
      <c r="DE87" s="955"/>
      <c r="DF87" s="956"/>
      <c r="DG87" s="954"/>
      <c r="DH87" s="955"/>
      <c r="DI87" s="955"/>
      <c r="DJ87" s="955"/>
      <c r="DK87" s="956"/>
      <c r="DL87" s="954"/>
      <c r="DM87" s="955"/>
      <c r="DN87" s="955"/>
      <c r="DO87" s="955"/>
      <c r="DP87" s="956"/>
      <c r="DQ87" s="954"/>
      <c r="DR87" s="955"/>
      <c r="DS87" s="955"/>
      <c r="DT87" s="955"/>
      <c r="DU87" s="956"/>
      <c r="DV87" s="939"/>
      <c r="DW87" s="940"/>
      <c r="DX87" s="940"/>
      <c r="DY87" s="940"/>
      <c r="DZ87" s="941"/>
      <c r="EA87" s="235"/>
    </row>
    <row r="88" spans="1:131" s="236" customFormat="1" ht="26.25" customHeight="1" thickBot="1" x14ac:dyDescent="0.25">
      <c r="A88" s="253" t="s">
        <v>378</v>
      </c>
      <c r="B88" s="942" t="s">
        <v>404</v>
      </c>
      <c r="C88" s="943"/>
      <c r="D88" s="943"/>
      <c r="E88" s="943"/>
      <c r="F88" s="943"/>
      <c r="G88" s="943"/>
      <c r="H88" s="943"/>
      <c r="I88" s="943"/>
      <c r="J88" s="943"/>
      <c r="K88" s="943"/>
      <c r="L88" s="943"/>
      <c r="M88" s="943"/>
      <c r="N88" s="943"/>
      <c r="O88" s="943"/>
      <c r="P88" s="944"/>
      <c r="Q88" s="960"/>
      <c r="R88" s="961"/>
      <c r="S88" s="961"/>
      <c r="T88" s="961"/>
      <c r="U88" s="961"/>
      <c r="V88" s="961"/>
      <c r="W88" s="961"/>
      <c r="X88" s="961"/>
      <c r="Y88" s="961"/>
      <c r="Z88" s="961"/>
      <c r="AA88" s="961"/>
      <c r="AB88" s="961"/>
      <c r="AC88" s="961"/>
      <c r="AD88" s="961"/>
      <c r="AE88" s="961"/>
      <c r="AF88" s="957"/>
      <c r="AG88" s="957"/>
      <c r="AH88" s="957"/>
      <c r="AI88" s="957"/>
      <c r="AJ88" s="957"/>
      <c r="AK88" s="961"/>
      <c r="AL88" s="961"/>
      <c r="AM88" s="961"/>
      <c r="AN88" s="961"/>
      <c r="AO88" s="961"/>
      <c r="AP88" s="957"/>
      <c r="AQ88" s="957"/>
      <c r="AR88" s="957"/>
      <c r="AS88" s="957"/>
      <c r="AT88" s="957"/>
      <c r="AU88" s="957"/>
      <c r="AV88" s="957"/>
      <c r="AW88" s="957"/>
      <c r="AX88" s="957"/>
      <c r="AY88" s="957"/>
      <c r="AZ88" s="958"/>
      <c r="BA88" s="958"/>
      <c r="BB88" s="958"/>
      <c r="BC88" s="958"/>
      <c r="BD88" s="959"/>
      <c r="BE88" s="254"/>
      <c r="BF88" s="254"/>
      <c r="BG88" s="254"/>
      <c r="BH88" s="254"/>
      <c r="BI88" s="254"/>
      <c r="BJ88" s="254"/>
      <c r="BK88" s="254"/>
      <c r="BL88" s="254"/>
      <c r="BM88" s="254"/>
      <c r="BN88" s="254"/>
      <c r="BO88" s="254"/>
      <c r="BP88" s="254"/>
      <c r="BQ88" s="251">
        <v>82</v>
      </c>
      <c r="BR88" s="256"/>
      <c r="BS88" s="951"/>
      <c r="BT88" s="952"/>
      <c r="BU88" s="952"/>
      <c r="BV88" s="952"/>
      <c r="BW88" s="952"/>
      <c r="BX88" s="952"/>
      <c r="BY88" s="952"/>
      <c r="BZ88" s="952"/>
      <c r="CA88" s="952"/>
      <c r="CB88" s="952"/>
      <c r="CC88" s="952"/>
      <c r="CD88" s="952"/>
      <c r="CE88" s="952"/>
      <c r="CF88" s="952"/>
      <c r="CG88" s="953"/>
      <c r="CH88" s="954"/>
      <c r="CI88" s="955"/>
      <c r="CJ88" s="955"/>
      <c r="CK88" s="955"/>
      <c r="CL88" s="956"/>
      <c r="CM88" s="954"/>
      <c r="CN88" s="955"/>
      <c r="CO88" s="955"/>
      <c r="CP88" s="955"/>
      <c r="CQ88" s="956"/>
      <c r="CR88" s="954"/>
      <c r="CS88" s="955"/>
      <c r="CT88" s="955"/>
      <c r="CU88" s="955"/>
      <c r="CV88" s="956"/>
      <c r="CW88" s="954"/>
      <c r="CX88" s="955"/>
      <c r="CY88" s="955"/>
      <c r="CZ88" s="955"/>
      <c r="DA88" s="956"/>
      <c r="DB88" s="954"/>
      <c r="DC88" s="955"/>
      <c r="DD88" s="955"/>
      <c r="DE88" s="955"/>
      <c r="DF88" s="956"/>
      <c r="DG88" s="954"/>
      <c r="DH88" s="955"/>
      <c r="DI88" s="955"/>
      <c r="DJ88" s="955"/>
      <c r="DK88" s="956"/>
      <c r="DL88" s="954"/>
      <c r="DM88" s="955"/>
      <c r="DN88" s="955"/>
      <c r="DO88" s="955"/>
      <c r="DP88" s="956"/>
      <c r="DQ88" s="954"/>
      <c r="DR88" s="955"/>
      <c r="DS88" s="955"/>
      <c r="DT88" s="955"/>
      <c r="DU88" s="956"/>
      <c r="DV88" s="939"/>
      <c r="DW88" s="940"/>
      <c r="DX88" s="940"/>
      <c r="DY88" s="940"/>
      <c r="DZ88" s="941"/>
      <c r="EA88" s="235"/>
    </row>
    <row r="89" spans="1:131" s="236" customFormat="1" ht="26.25" hidden="1" customHeight="1" x14ac:dyDescent="0.2">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951"/>
      <c r="BT89" s="952"/>
      <c r="BU89" s="952"/>
      <c r="BV89" s="952"/>
      <c r="BW89" s="952"/>
      <c r="BX89" s="952"/>
      <c r="BY89" s="952"/>
      <c r="BZ89" s="952"/>
      <c r="CA89" s="952"/>
      <c r="CB89" s="952"/>
      <c r="CC89" s="952"/>
      <c r="CD89" s="952"/>
      <c r="CE89" s="952"/>
      <c r="CF89" s="952"/>
      <c r="CG89" s="953"/>
      <c r="CH89" s="954"/>
      <c r="CI89" s="955"/>
      <c r="CJ89" s="955"/>
      <c r="CK89" s="955"/>
      <c r="CL89" s="956"/>
      <c r="CM89" s="954"/>
      <c r="CN89" s="955"/>
      <c r="CO89" s="955"/>
      <c r="CP89" s="955"/>
      <c r="CQ89" s="956"/>
      <c r="CR89" s="954"/>
      <c r="CS89" s="955"/>
      <c r="CT89" s="955"/>
      <c r="CU89" s="955"/>
      <c r="CV89" s="956"/>
      <c r="CW89" s="954"/>
      <c r="CX89" s="955"/>
      <c r="CY89" s="955"/>
      <c r="CZ89" s="955"/>
      <c r="DA89" s="956"/>
      <c r="DB89" s="954"/>
      <c r="DC89" s="955"/>
      <c r="DD89" s="955"/>
      <c r="DE89" s="955"/>
      <c r="DF89" s="956"/>
      <c r="DG89" s="954"/>
      <c r="DH89" s="955"/>
      <c r="DI89" s="955"/>
      <c r="DJ89" s="955"/>
      <c r="DK89" s="956"/>
      <c r="DL89" s="954"/>
      <c r="DM89" s="955"/>
      <c r="DN89" s="955"/>
      <c r="DO89" s="955"/>
      <c r="DP89" s="956"/>
      <c r="DQ89" s="954"/>
      <c r="DR89" s="955"/>
      <c r="DS89" s="955"/>
      <c r="DT89" s="955"/>
      <c r="DU89" s="956"/>
      <c r="DV89" s="939"/>
      <c r="DW89" s="940"/>
      <c r="DX89" s="940"/>
      <c r="DY89" s="940"/>
      <c r="DZ89" s="941"/>
      <c r="EA89" s="235"/>
    </row>
    <row r="90" spans="1:131" s="236" customFormat="1" ht="26.25" hidden="1" customHeight="1" x14ac:dyDescent="0.2">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951"/>
      <c r="BT90" s="952"/>
      <c r="BU90" s="952"/>
      <c r="BV90" s="952"/>
      <c r="BW90" s="952"/>
      <c r="BX90" s="952"/>
      <c r="BY90" s="952"/>
      <c r="BZ90" s="952"/>
      <c r="CA90" s="952"/>
      <c r="CB90" s="952"/>
      <c r="CC90" s="952"/>
      <c r="CD90" s="952"/>
      <c r="CE90" s="952"/>
      <c r="CF90" s="952"/>
      <c r="CG90" s="953"/>
      <c r="CH90" s="954"/>
      <c r="CI90" s="955"/>
      <c r="CJ90" s="955"/>
      <c r="CK90" s="955"/>
      <c r="CL90" s="956"/>
      <c r="CM90" s="954"/>
      <c r="CN90" s="955"/>
      <c r="CO90" s="955"/>
      <c r="CP90" s="955"/>
      <c r="CQ90" s="956"/>
      <c r="CR90" s="954"/>
      <c r="CS90" s="955"/>
      <c r="CT90" s="955"/>
      <c r="CU90" s="955"/>
      <c r="CV90" s="956"/>
      <c r="CW90" s="954"/>
      <c r="CX90" s="955"/>
      <c r="CY90" s="955"/>
      <c r="CZ90" s="955"/>
      <c r="DA90" s="956"/>
      <c r="DB90" s="954"/>
      <c r="DC90" s="955"/>
      <c r="DD90" s="955"/>
      <c r="DE90" s="955"/>
      <c r="DF90" s="956"/>
      <c r="DG90" s="954"/>
      <c r="DH90" s="955"/>
      <c r="DI90" s="955"/>
      <c r="DJ90" s="955"/>
      <c r="DK90" s="956"/>
      <c r="DL90" s="954"/>
      <c r="DM90" s="955"/>
      <c r="DN90" s="955"/>
      <c r="DO90" s="955"/>
      <c r="DP90" s="956"/>
      <c r="DQ90" s="954"/>
      <c r="DR90" s="955"/>
      <c r="DS90" s="955"/>
      <c r="DT90" s="955"/>
      <c r="DU90" s="956"/>
      <c r="DV90" s="939"/>
      <c r="DW90" s="940"/>
      <c r="DX90" s="940"/>
      <c r="DY90" s="940"/>
      <c r="DZ90" s="941"/>
      <c r="EA90" s="235"/>
    </row>
    <row r="91" spans="1:131" s="236" customFormat="1" ht="26.25" hidden="1" customHeight="1" x14ac:dyDescent="0.2">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951"/>
      <c r="BT91" s="952"/>
      <c r="BU91" s="952"/>
      <c r="BV91" s="952"/>
      <c r="BW91" s="952"/>
      <c r="BX91" s="952"/>
      <c r="BY91" s="952"/>
      <c r="BZ91" s="952"/>
      <c r="CA91" s="952"/>
      <c r="CB91" s="952"/>
      <c r="CC91" s="952"/>
      <c r="CD91" s="952"/>
      <c r="CE91" s="952"/>
      <c r="CF91" s="952"/>
      <c r="CG91" s="953"/>
      <c r="CH91" s="954"/>
      <c r="CI91" s="955"/>
      <c r="CJ91" s="955"/>
      <c r="CK91" s="955"/>
      <c r="CL91" s="956"/>
      <c r="CM91" s="954"/>
      <c r="CN91" s="955"/>
      <c r="CO91" s="955"/>
      <c r="CP91" s="955"/>
      <c r="CQ91" s="956"/>
      <c r="CR91" s="954"/>
      <c r="CS91" s="955"/>
      <c r="CT91" s="955"/>
      <c r="CU91" s="955"/>
      <c r="CV91" s="956"/>
      <c r="CW91" s="954"/>
      <c r="CX91" s="955"/>
      <c r="CY91" s="955"/>
      <c r="CZ91" s="955"/>
      <c r="DA91" s="956"/>
      <c r="DB91" s="954"/>
      <c r="DC91" s="955"/>
      <c r="DD91" s="955"/>
      <c r="DE91" s="955"/>
      <c r="DF91" s="956"/>
      <c r="DG91" s="954"/>
      <c r="DH91" s="955"/>
      <c r="DI91" s="955"/>
      <c r="DJ91" s="955"/>
      <c r="DK91" s="956"/>
      <c r="DL91" s="954"/>
      <c r="DM91" s="955"/>
      <c r="DN91" s="955"/>
      <c r="DO91" s="955"/>
      <c r="DP91" s="956"/>
      <c r="DQ91" s="954"/>
      <c r="DR91" s="955"/>
      <c r="DS91" s="955"/>
      <c r="DT91" s="955"/>
      <c r="DU91" s="956"/>
      <c r="DV91" s="939"/>
      <c r="DW91" s="940"/>
      <c r="DX91" s="940"/>
      <c r="DY91" s="940"/>
      <c r="DZ91" s="941"/>
      <c r="EA91" s="235"/>
    </row>
    <row r="92" spans="1:131" s="236" customFormat="1" ht="26.25" hidden="1" customHeight="1" x14ac:dyDescent="0.2">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951"/>
      <c r="BT92" s="952"/>
      <c r="BU92" s="952"/>
      <c r="BV92" s="952"/>
      <c r="BW92" s="952"/>
      <c r="BX92" s="952"/>
      <c r="BY92" s="952"/>
      <c r="BZ92" s="952"/>
      <c r="CA92" s="952"/>
      <c r="CB92" s="952"/>
      <c r="CC92" s="952"/>
      <c r="CD92" s="952"/>
      <c r="CE92" s="952"/>
      <c r="CF92" s="952"/>
      <c r="CG92" s="953"/>
      <c r="CH92" s="954"/>
      <c r="CI92" s="955"/>
      <c r="CJ92" s="955"/>
      <c r="CK92" s="955"/>
      <c r="CL92" s="956"/>
      <c r="CM92" s="954"/>
      <c r="CN92" s="955"/>
      <c r="CO92" s="955"/>
      <c r="CP92" s="955"/>
      <c r="CQ92" s="956"/>
      <c r="CR92" s="954"/>
      <c r="CS92" s="955"/>
      <c r="CT92" s="955"/>
      <c r="CU92" s="955"/>
      <c r="CV92" s="956"/>
      <c r="CW92" s="954"/>
      <c r="CX92" s="955"/>
      <c r="CY92" s="955"/>
      <c r="CZ92" s="955"/>
      <c r="DA92" s="956"/>
      <c r="DB92" s="954"/>
      <c r="DC92" s="955"/>
      <c r="DD92" s="955"/>
      <c r="DE92" s="955"/>
      <c r="DF92" s="956"/>
      <c r="DG92" s="954"/>
      <c r="DH92" s="955"/>
      <c r="DI92" s="955"/>
      <c r="DJ92" s="955"/>
      <c r="DK92" s="956"/>
      <c r="DL92" s="954"/>
      <c r="DM92" s="955"/>
      <c r="DN92" s="955"/>
      <c r="DO92" s="955"/>
      <c r="DP92" s="956"/>
      <c r="DQ92" s="954"/>
      <c r="DR92" s="955"/>
      <c r="DS92" s="955"/>
      <c r="DT92" s="955"/>
      <c r="DU92" s="956"/>
      <c r="DV92" s="939"/>
      <c r="DW92" s="940"/>
      <c r="DX92" s="940"/>
      <c r="DY92" s="940"/>
      <c r="DZ92" s="941"/>
      <c r="EA92" s="235"/>
    </row>
    <row r="93" spans="1:131" s="236" customFormat="1" ht="26.25" hidden="1" customHeight="1" x14ac:dyDescent="0.2">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951"/>
      <c r="BT93" s="952"/>
      <c r="BU93" s="952"/>
      <c r="BV93" s="952"/>
      <c r="BW93" s="952"/>
      <c r="BX93" s="952"/>
      <c r="BY93" s="952"/>
      <c r="BZ93" s="952"/>
      <c r="CA93" s="952"/>
      <c r="CB93" s="952"/>
      <c r="CC93" s="952"/>
      <c r="CD93" s="952"/>
      <c r="CE93" s="952"/>
      <c r="CF93" s="952"/>
      <c r="CG93" s="953"/>
      <c r="CH93" s="954"/>
      <c r="CI93" s="955"/>
      <c r="CJ93" s="955"/>
      <c r="CK93" s="955"/>
      <c r="CL93" s="956"/>
      <c r="CM93" s="954"/>
      <c r="CN93" s="955"/>
      <c r="CO93" s="955"/>
      <c r="CP93" s="955"/>
      <c r="CQ93" s="956"/>
      <c r="CR93" s="954"/>
      <c r="CS93" s="955"/>
      <c r="CT93" s="955"/>
      <c r="CU93" s="955"/>
      <c r="CV93" s="956"/>
      <c r="CW93" s="954"/>
      <c r="CX93" s="955"/>
      <c r="CY93" s="955"/>
      <c r="CZ93" s="955"/>
      <c r="DA93" s="956"/>
      <c r="DB93" s="954"/>
      <c r="DC93" s="955"/>
      <c r="DD93" s="955"/>
      <c r="DE93" s="955"/>
      <c r="DF93" s="956"/>
      <c r="DG93" s="954"/>
      <c r="DH93" s="955"/>
      <c r="DI93" s="955"/>
      <c r="DJ93" s="955"/>
      <c r="DK93" s="956"/>
      <c r="DL93" s="954"/>
      <c r="DM93" s="955"/>
      <c r="DN93" s="955"/>
      <c r="DO93" s="955"/>
      <c r="DP93" s="956"/>
      <c r="DQ93" s="954"/>
      <c r="DR93" s="955"/>
      <c r="DS93" s="955"/>
      <c r="DT93" s="955"/>
      <c r="DU93" s="956"/>
      <c r="DV93" s="939"/>
      <c r="DW93" s="940"/>
      <c r="DX93" s="940"/>
      <c r="DY93" s="940"/>
      <c r="DZ93" s="941"/>
      <c r="EA93" s="235"/>
    </row>
    <row r="94" spans="1:131" s="236" customFormat="1" ht="26.25" hidden="1" customHeight="1" x14ac:dyDescent="0.2">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951"/>
      <c r="BT94" s="952"/>
      <c r="BU94" s="952"/>
      <c r="BV94" s="952"/>
      <c r="BW94" s="952"/>
      <c r="BX94" s="952"/>
      <c r="BY94" s="952"/>
      <c r="BZ94" s="952"/>
      <c r="CA94" s="952"/>
      <c r="CB94" s="952"/>
      <c r="CC94" s="952"/>
      <c r="CD94" s="952"/>
      <c r="CE94" s="952"/>
      <c r="CF94" s="952"/>
      <c r="CG94" s="953"/>
      <c r="CH94" s="954"/>
      <c r="CI94" s="955"/>
      <c r="CJ94" s="955"/>
      <c r="CK94" s="955"/>
      <c r="CL94" s="956"/>
      <c r="CM94" s="954"/>
      <c r="CN94" s="955"/>
      <c r="CO94" s="955"/>
      <c r="CP94" s="955"/>
      <c r="CQ94" s="956"/>
      <c r="CR94" s="954"/>
      <c r="CS94" s="955"/>
      <c r="CT94" s="955"/>
      <c r="CU94" s="955"/>
      <c r="CV94" s="956"/>
      <c r="CW94" s="954"/>
      <c r="CX94" s="955"/>
      <c r="CY94" s="955"/>
      <c r="CZ94" s="955"/>
      <c r="DA94" s="956"/>
      <c r="DB94" s="954"/>
      <c r="DC94" s="955"/>
      <c r="DD94" s="955"/>
      <c r="DE94" s="955"/>
      <c r="DF94" s="956"/>
      <c r="DG94" s="954"/>
      <c r="DH94" s="955"/>
      <c r="DI94" s="955"/>
      <c r="DJ94" s="955"/>
      <c r="DK94" s="956"/>
      <c r="DL94" s="954"/>
      <c r="DM94" s="955"/>
      <c r="DN94" s="955"/>
      <c r="DO94" s="955"/>
      <c r="DP94" s="956"/>
      <c r="DQ94" s="954"/>
      <c r="DR94" s="955"/>
      <c r="DS94" s="955"/>
      <c r="DT94" s="955"/>
      <c r="DU94" s="956"/>
      <c r="DV94" s="939"/>
      <c r="DW94" s="940"/>
      <c r="DX94" s="940"/>
      <c r="DY94" s="940"/>
      <c r="DZ94" s="941"/>
      <c r="EA94" s="235"/>
    </row>
    <row r="95" spans="1:131" s="236" customFormat="1" ht="26.25" hidden="1" customHeight="1" x14ac:dyDescent="0.2">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951"/>
      <c r="BT95" s="952"/>
      <c r="BU95" s="952"/>
      <c r="BV95" s="952"/>
      <c r="BW95" s="952"/>
      <c r="BX95" s="952"/>
      <c r="BY95" s="952"/>
      <c r="BZ95" s="952"/>
      <c r="CA95" s="952"/>
      <c r="CB95" s="952"/>
      <c r="CC95" s="952"/>
      <c r="CD95" s="952"/>
      <c r="CE95" s="952"/>
      <c r="CF95" s="952"/>
      <c r="CG95" s="953"/>
      <c r="CH95" s="954"/>
      <c r="CI95" s="955"/>
      <c r="CJ95" s="955"/>
      <c r="CK95" s="955"/>
      <c r="CL95" s="956"/>
      <c r="CM95" s="954"/>
      <c r="CN95" s="955"/>
      <c r="CO95" s="955"/>
      <c r="CP95" s="955"/>
      <c r="CQ95" s="956"/>
      <c r="CR95" s="954"/>
      <c r="CS95" s="955"/>
      <c r="CT95" s="955"/>
      <c r="CU95" s="955"/>
      <c r="CV95" s="956"/>
      <c r="CW95" s="954"/>
      <c r="CX95" s="955"/>
      <c r="CY95" s="955"/>
      <c r="CZ95" s="955"/>
      <c r="DA95" s="956"/>
      <c r="DB95" s="954"/>
      <c r="DC95" s="955"/>
      <c r="DD95" s="955"/>
      <c r="DE95" s="955"/>
      <c r="DF95" s="956"/>
      <c r="DG95" s="954"/>
      <c r="DH95" s="955"/>
      <c r="DI95" s="955"/>
      <c r="DJ95" s="955"/>
      <c r="DK95" s="956"/>
      <c r="DL95" s="954"/>
      <c r="DM95" s="955"/>
      <c r="DN95" s="955"/>
      <c r="DO95" s="955"/>
      <c r="DP95" s="956"/>
      <c r="DQ95" s="954"/>
      <c r="DR95" s="955"/>
      <c r="DS95" s="955"/>
      <c r="DT95" s="955"/>
      <c r="DU95" s="956"/>
      <c r="DV95" s="939"/>
      <c r="DW95" s="940"/>
      <c r="DX95" s="940"/>
      <c r="DY95" s="940"/>
      <c r="DZ95" s="941"/>
      <c r="EA95" s="235"/>
    </row>
    <row r="96" spans="1:131" s="236" customFormat="1" ht="26.25" hidden="1" customHeight="1" x14ac:dyDescent="0.2">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951"/>
      <c r="BT96" s="952"/>
      <c r="BU96" s="952"/>
      <c r="BV96" s="952"/>
      <c r="BW96" s="952"/>
      <c r="BX96" s="952"/>
      <c r="BY96" s="952"/>
      <c r="BZ96" s="952"/>
      <c r="CA96" s="952"/>
      <c r="CB96" s="952"/>
      <c r="CC96" s="952"/>
      <c r="CD96" s="952"/>
      <c r="CE96" s="952"/>
      <c r="CF96" s="952"/>
      <c r="CG96" s="953"/>
      <c r="CH96" s="954"/>
      <c r="CI96" s="955"/>
      <c r="CJ96" s="955"/>
      <c r="CK96" s="955"/>
      <c r="CL96" s="956"/>
      <c r="CM96" s="954"/>
      <c r="CN96" s="955"/>
      <c r="CO96" s="955"/>
      <c r="CP96" s="955"/>
      <c r="CQ96" s="956"/>
      <c r="CR96" s="954"/>
      <c r="CS96" s="955"/>
      <c r="CT96" s="955"/>
      <c r="CU96" s="955"/>
      <c r="CV96" s="956"/>
      <c r="CW96" s="954"/>
      <c r="CX96" s="955"/>
      <c r="CY96" s="955"/>
      <c r="CZ96" s="955"/>
      <c r="DA96" s="956"/>
      <c r="DB96" s="954"/>
      <c r="DC96" s="955"/>
      <c r="DD96" s="955"/>
      <c r="DE96" s="955"/>
      <c r="DF96" s="956"/>
      <c r="DG96" s="954"/>
      <c r="DH96" s="955"/>
      <c r="DI96" s="955"/>
      <c r="DJ96" s="955"/>
      <c r="DK96" s="956"/>
      <c r="DL96" s="954"/>
      <c r="DM96" s="955"/>
      <c r="DN96" s="955"/>
      <c r="DO96" s="955"/>
      <c r="DP96" s="956"/>
      <c r="DQ96" s="954"/>
      <c r="DR96" s="955"/>
      <c r="DS96" s="955"/>
      <c r="DT96" s="955"/>
      <c r="DU96" s="956"/>
      <c r="DV96" s="939"/>
      <c r="DW96" s="940"/>
      <c r="DX96" s="940"/>
      <c r="DY96" s="940"/>
      <c r="DZ96" s="941"/>
      <c r="EA96" s="235"/>
    </row>
    <row r="97" spans="1:131" s="236" customFormat="1" ht="26.25" hidden="1" customHeight="1" x14ac:dyDescent="0.2">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951"/>
      <c r="BT97" s="952"/>
      <c r="BU97" s="952"/>
      <c r="BV97" s="952"/>
      <c r="BW97" s="952"/>
      <c r="BX97" s="952"/>
      <c r="BY97" s="952"/>
      <c r="BZ97" s="952"/>
      <c r="CA97" s="952"/>
      <c r="CB97" s="952"/>
      <c r="CC97" s="952"/>
      <c r="CD97" s="952"/>
      <c r="CE97" s="952"/>
      <c r="CF97" s="952"/>
      <c r="CG97" s="953"/>
      <c r="CH97" s="954"/>
      <c r="CI97" s="955"/>
      <c r="CJ97" s="955"/>
      <c r="CK97" s="955"/>
      <c r="CL97" s="956"/>
      <c r="CM97" s="954"/>
      <c r="CN97" s="955"/>
      <c r="CO97" s="955"/>
      <c r="CP97" s="955"/>
      <c r="CQ97" s="956"/>
      <c r="CR97" s="954"/>
      <c r="CS97" s="955"/>
      <c r="CT97" s="955"/>
      <c r="CU97" s="955"/>
      <c r="CV97" s="956"/>
      <c r="CW97" s="954"/>
      <c r="CX97" s="955"/>
      <c r="CY97" s="955"/>
      <c r="CZ97" s="955"/>
      <c r="DA97" s="956"/>
      <c r="DB97" s="954"/>
      <c r="DC97" s="955"/>
      <c r="DD97" s="955"/>
      <c r="DE97" s="955"/>
      <c r="DF97" s="956"/>
      <c r="DG97" s="954"/>
      <c r="DH97" s="955"/>
      <c r="DI97" s="955"/>
      <c r="DJ97" s="955"/>
      <c r="DK97" s="956"/>
      <c r="DL97" s="954"/>
      <c r="DM97" s="955"/>
      <c r="DN97" s="955"/>
      <c r="DO97" s="955"/>
      <c r="DP97" s="956"/>
      <c r="DQ97" s="954"/>
      <c r="DR97" s="955"/>
      <c r="DS97" s="955"/>
      <c r="DT97" s="955"/>
      <c r="DU97" s="956"/>
      <c r="DV97" s="939"/>
      <c r="DW97" s="940"/>
      <c r="DX97" s="940"/>
      <c r="DY97" s="940"/>
      <c r="DZ97" s="941"/>
      <c r="EA97" s="235"/>
    </row>
    <row r="98" spans="1:131" s="236" customFormat="1" ht="26.25" hidden="1" customHeight="1" x14ac:dyDescent="0.2">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951"/>
      <c r="BT98" s="952"/>
      <c r="BU98" s="952"/>
      <c r="BV98" s="952"/>
      <c r="BW98" s="952"/>
      <c r="BX98" s="952"/>
      <c r="BY98" s="952"/>
      <c r="BZ98" s="952"/>
      <c r="CA98" s="952"/>
      <c r="CB98" s="952"/>
      <c r="CC98" s="952"/>
      <c r="CD98" s="952"/>
      <c r="CE98" s="952"/>
      <c r="CF98" s="952"/>
      <c r="CG98" s="953"/>
      <c r="CH98" s="954"/>
      <c r="CI98" s="955"/>
      <c r="CJ98" s="955"/>
      <c r="CK98" s="955"/>
      <c r="CL98" s="956"/>
      <c r="CM98" s="954"/>
      <c r="CN98" s="955"/>
      <c r="CO98" s="955"/>
      <c r="CP98" s="955"/>
      <c r="CQ98" s="956"/>
      <c r="CR98" s="954"/>
      <c r="CS98" s="955"/>
      <c r="CT98" s="955"/>
      <c r="CU98" s="955"/>
      <c r="CV98" s="956"/>
      <c r="CW98" s="954"/>
      <c r="CX98" s="955"/>
      <c r="CY98" s="955"/>
      <c r="CZ98" s="955"/>
      <c r="DA98" s="956"/>
      <c r="DB98" s="954"/>
      <c r="DC98" s="955"/>
      <c r="DD98" s="955"/>
      <c r="DE98" s="955"/>
      <c r="DF98" s="956"/>
      <c r="DG98" s="954"/>
      <c r="DH98" s="955"/>
      <c r="DI98" s="955"/>
      <c r="DJ98" s="955"/>
      <c r="DK98" s="956"/>
      <c r="DL98" s="954"/>
      <c r="DM98" s="955"/>
      <c r="DN98" s="955"/>
      <c r="DO98" s="955"/>
      <c r="DP98" s="956"/>
      <c r="DQ98" s="954"/>
      <c r="DR98" s="955"/>
      <c r="DS98" s="955"/>
      <c r="DT98" s="955"/>
      <c r="DU98" s="956"/>
      <c r="DV98" s="939"/>
      <c r="DW98" s="940"/>
      <c r="DX98" s="940"/>
      <c r="DY98" s="940"/>
      <c r="DZ98" s="941"/>
      <c r="EA98" s="235"/>
    </row>
    <row r="99" spans="1:131" s="236" customFormat="1" ht="26.25" hidden="1" customHeight="1" x14ac:dyDescent="0.2">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951"/>
      <c r="BT99" s="952"/>
      <c r="BU99" s="952"/>
      <c r="BV99" s="952"/>
      <c r="BW99" s="952"/>
      <c r="BX99" s="952"/>
      <c r="BY99" s="952"/>
      <c r="BZ99" s="952"/>
      <c r="CA99" s="952"/>
      <c r="CB99" s="952"/>
      <c r="CC99" s="952"/>
      <c r="CD99" s="952"/>
      <c r="CE99" s="952"/>
      <c r="CF99" s="952"/>
      <c r="CG99" s="953"/>
      <c r="CH99" s="954"/>
      <c r="CI99" s="955"/>
      <c r="CJ99" s="955"/>
      <c r="CK99" s="955"/>
      <c r="CL99" s="956"/>
      <c r="CM99" s="954"/>
      <c r="CN99" s="955"/>
      <c r="CO99" s="955"/>
      <c r="CP99" s="955"/>
      <c r="CQ99" s="956"/>
      <c r="CR99" s="954"/>
      <c r="CS99" s="955"/>
      <c r="CT99" s="955"/>
      <c r="CU99" s="955"/>
      <c r="CV99" s="956"/>
      <c r="CW99" s="954"/>
      <c r="CX99" s="955"/>
      <c r="CY99" s="955"/>
      <c r="CZ99" s="955"/>
      <c r="DA99" s="956"/>
      <c r="DB99" s="954"/>
      <c r="DC99" s="955"/>
      <c r="DD99" s="955"/>
      <c r="DE99" s="955"/>
      <c r="DF99" s="956"/>
      <c r="DG99" s="954"/>
      <c r="DH99" s="955"/>
      <c r="DI99" s="955"/>
      <c r="DJ99" s="955"/>
      <c r="DK99" s="956"/>
      <c r="DL99" s="954"/>
      <c r="DM99" s="955"/>
      <c r="DN99" s="955"/>
      <c r="DO99" s="955"/>
      <c r="DP99" s="956"/>
      <c r="DQ99" s="954"/>
      <c r="DR99" s="955"/>
      <c r="DS99" s="955"/>
      <c r="DT99" s="955"/>
      <c r="DU99" s="956"/>
      <c r="DV99" s="939"/>
      <c r="DW99" s="940"/>
      <c r="DX99" s="940"/>
      <c r="DY99" s="940"/>
      <c r="DZ99" s="941"/>
      <c r="EA99" s="235"/>
    </row>
    <row r="100" spans="1:131" s="236" customFormat="1" ht="26.25" hidden="1" customHeight="1" x14ac:dyDescent="0.2">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951"/>
      <c r="BT100" s="952"/>
      <c r="BU100" s="952"/>
      <c r="BV100" s="952"/>
      <c r="BW100" s="952"/>
      <c r="BX100" s="952"/>
      <c r="BY100" s="952"/>
      <c r="BZ100" s="952"/>
      <c r="CA100" s="952"/>
      <c r="CB100" s="952"/>
      <c r="CC100" s="952"/>
      <c r="CD100" s="952"/>
      <c r="CE100" s="952"/>
      <c r="CF100" s="952"/>
      <c r="CG100" s="953"/>
      <c r="CH100" s="954"/>
      <c r="CI100" s="955"/>
      <c r="CJ100" s="955"/>
      <c r="CK100" s="955"/>
      <c r="CL100" s="956"/>
      <c r="CM100" s="954"/>
      <c r="CN100" s="955"/>
      <c r="CO100" s="955"/>
      <c r="CP100" s="955"/>
      <c r="CQ100" s="956"/>
      <c r="CR100" s="954"/>
      <c r="CS100" s="955"/>
      <c r="CT100" s="955"/>
      <c r="CU100" s="955"/>
      <c r="CV100" s="956"/>
      <c r="CW100" s="954"/>
      <c r="CX100" s="955"/>
      <c r="CY100" s="955"/>
      <c r="CZ100" s="955"/>
      <c r="DA100" s="956"/>
      <c r="DB100" s="954"/>
      <c r="DC100" s="955"/>
      <c r="DD100" s="955"/>
      <c r="DE100" s="955"/>
      <c r="DF100" s="956"/>
      <c r="DG100" s="954"/>
      <c r="DH100" s="955"/>
      <c r="DI100" s="955"/>
      <c r="DJ100" s="955"/>
      <c r="DK100" s="956"/>
      <c r="DL100" s="954"/>
      <c r="DM100" s="955"/>
      <c r="DN100" s="955"/>
      <c r="DO100" s="955"/>
      <c r="DP100" s="956"/>
      <c r="DQ100" s="954"/>
      <c r="DR100" s="955"/>
      <c r="DS100" s="955"/>
      <c r="DT100" s="955"/>
      <c r="DU100" s="956"/>
      <c r="DV100" s="939"/>
      <c r="DW100" s="940"/>
      <c r="DX100" s="940"/>
      <c r="DY100" s="940"/>
      <c r="DZ100" s="941"/>
      <c r="EA100" s="235"/>
    </row>
    <row r="101" spans="1:131" s="236" customFormat="1" ht="26.25" hidden="1" customHeight="1" x14ac:dyDescent="0.2">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951"/>
      <c r="BT101" s="952"/>
      <c r="BU101" s="952"/>
      <c r="BV101" s="952"/>
      <c r="BW101" s="952"/>
      <c r="BX101" s="952"/>
      <c r="BY101" s="952"/>
      <c r="BZ101" s="952"/>
      <c r="CA101" s="952"/>
      <c r="CB101" s="952"/>
      <c r="CC101" s="952"/>
      <c r="CD101" s="952"/>
      <c r="CE101" s="952"/>
      <c r="CF101" s="952"/>
      <c r="CG101" s="953"/>
      <c r="CH101" s="954"/>
      <c r="CI101" s="955"/>
      <c r="CJ101" s="955"/>
      <c r="CK101" s="955"/>
      <c r="CL101" s="956"/>
      <c r="CM101" s="954"/>
      <c r="CN101" s="955"/>
      <c r="CO101" s="955"/>
      <c r="CP101" s="955"/>
      <c r="CQ101" s="956"/>
      <c r="CR101" s="954"/>
      <c r="CS101" s="955"/>
      <c r="CT101" s="955"/>
      <c r="CU101" s="955"/>
      <c r="CV101" s="956"/>
      <c r="CW101" s="954"/>
      <c r="CX101" s="955"/>
      <c r="CY101" s="955"/>
      <c r="CZ101" s="955"/>
      <c r="DA101" s="956"/>
      <c r="DB101" s="954"/>
      <c r="DC101" s="955"/>
      <c r="DD101" s="955"/>
      <c r="DE101" s="955"/>
      <c r="DF101" s="956"/>
      <c r="DG101" s="954"/>
      <c r="DH101" s="955"/>
      <c r="DI101" s="955"/>
      <c r="DJ101" s="955"/>
      <c r="DK101" s="956"/>
      <c r="DL101" s="954"/>
      <c r="DM101" s="955"/>
      <c r="DN101" s="955"/>
      <c r="DO101" s="955"/>
      <c r="DP101" s="956"/>
      <c r="DQ101" s="954"/>
      <c r="DR101" s="955"/>
      <c r="DS101" s="955"/>
      <c r="DT101" s="955"/>
      <c r="DU101" s="956"/>
      <c r="DV101" s="939"/>
      <c r="DW101" s="940"/>
      <c r="DX101" s="940"/>
      <c r="DY101" s="940"/>
      <c r="DZ101" s="941"/>
      <c r="EA101" s="235"/>
    </row>
    <row r="102" spans="1:131" s="236" customFormat="1" ht="26.25" customHeight="1" thickBot="1" x14ac:dyDescent="0.25">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378</v>
      </c>
      <c r="BR102" s="942" t="s">
        <v>405</v>
      </c>
      <c r="BS102" s="943"/>
      <c r="BT102" s="943"/>
      <c r="BU102" s="943"/>
      <c r="BV102" s="943"/>
      <c r="BW102" s="943"/>
      <c r="BX102" s="943"/>
      <c r="BY102" s="943"/>
      <c r="BZ102" s="943"/>
      <c r="CA102" s="943"/>
      <c r="CB102" s="943"/>
      <c r="CC102" s="943"/>
      <c r="CD102" s="943"/>
      <c r="CE102" s="943"/>
      <c r="CF102" s="943"/>
      <c r="CG102" s="944"/>
      <c r="CH102" s="945"/>
      <c r="CI102" s="946"/>
      <c r="CJ102" s="946"/>
      <c r="CK102" s="946"/>
      <c r="CL102" s="947"/>
      <c r="CM102" s="945"/>
      <c r="CN102" s="946"/>
      <c r="CO102" s="946"/>
      <c r="CP102" s="946"/>
      <c r="CQ102" s="947"/>
      <c r="CR102" s="948">
        <v>24041</v>
      </c>
      <c r="CS102" s="949"/>
      <c r="CT102" s="949"/>
      <c r="CU102" s="949"/>
      <c r="CV102" s="950"/>
      <c r="CW102" s="948">
        <v>4133</v>
      </c>
      <c r="CX102" s="949"/>
      <c r="CY102" s="949"/>
      <c r="CZ102" s="949"/>
      <c r="DA102" s="950"/>
      <c r="DB102" s="948">
        <v>31573</v>
      </c>
      <c r="DC102" s="949"/>
      <c r="DD102" s="949"/>
      <c r="DE102" s="949"/>
      <c r="DF102" s="950"/>
      <c r="DG102" s="948" t="s">
        <v>572</v>
      </c>
      <c r="DH102" s="949"/>
      <c r="DI102" s="949"/>
      <c r="DJ102" s="949"/>
      <c r="DK102" s="950"/>
      <c r="DL102" s="948">
        <v>13984</v>
      </c>
      <c r="DM102" s="949"/>
      <c r="DN102" s="949"/>
      <c r="DO102" s="949"/>
      <c r="DP102" s="950"/>
      <c r="DQ102" s="948">
        <v>1545</v>
      </c>
      <c r="DR102" s="949"/>
      <c r="DS102" s="949"/>
      <c r="DT102" s="949"/>
      <c r="DU102" s="950"/>
      <c r="DV102" s="931"/>
      <c r="DW102" s="932"/>
      <c r="DX102" s="932"/>
      <c r="DY102" s="932"/>
      <c r="DZ102" s="933"/>
      <c r="EA102" s="235"/>
    </row>
    <row r="103" spans="1:131" s="236" customFormat="1" ht="26.25" customHeight="1" x14ac:dyDescent="0.2">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34" t="s">
        <v>406</v>
      </c>
      <c r="BR103" s="934"/>
      <c r="BS103" s="934"/>
      <c r="BT103" s="934"/>
      <c r="BU103" s="934"/>
      <c r="BV103" s="934"/>
      <c r="BW103" s="934"/>
      <c r="BX103" s="934"/>
      <c r="BY103" s="934"/>
      <c r="BZ103" s="934"/>
      <c r="CA103" s="934"/>
      <c r="CB103" s="934"/>
      <c r="CC103" s="934"/>
      <c r="CD103" s="934"/>
      <c r="CE103" s="934"/>
      <c r="CF103" s="934"/>
      <c r="CG103" s="934"/>
      <c r="CH103" s="934"/>
      <c r="CI103" s="934"/>
      <c r="CJ103" s="934"/>
      <c r="CK103" s="934"/>
      <c r="CL103" s="934"/>
      <c r="CM103" s="934"/>
      <c r="CN103" s="934"/>
      <c r="CO103" s="934"/>
      <c r="CP103" s="934"/>
      <c r="CQ103" s="934"/>
      <c r="CR103" s="934"/>
      <c r="CS103" s="934"/>
      <c r="CT103" s="934"/>
      <c r="CU103" s="934"/>
      <c r="CV103" s="934"/>
      <c r="CW103" s="934"/>
      <c r="CX103" s="934"/>
      <c r="CY103" s="934"/>
      <c r="CZ103" s="934"/>
      <c r="DA103" s="934"/>
      <c r="DB103" s="934"/>
      <c r="DC103" s="934"/>
      <c r="DD103" s="934"/>
      <c r="DE103" s="934"/>
      <c r="DF103" s="934"/>
      <c r="DG103" s="934"/>
      <c r="DH103" s="934"/>
      <c r="DI103" s="934"/>
      <c r="DJ103" s="934"/>
      <c r="DK103" s="934"/>
      <c r="DL103" s="934"/>
      <c r="DM103" s="934"/>
      <c r="DN103" s="934"/>
      <c r="DO103" s="934"/>
      <c r="DP103" s="934"/>
      <c r="DQ103" s="934"/>
      <c r="DR103" s="934"/>
      <c r="DS103" s="934"/>
      <c r="DT103" s="934"/>
      <c r="DU103" s="934"/>
      <c r="DV103" s="934"/>
      <c r="DW103" s="934"/>
      <c r="DX103" s="934"/>
      <c r="DY103" s="934"/>
      <c r="DZ103" s="934"/>
      <c r="EA103" s="235"/>
    </row>
    <row r="104" spans="1:131" s="236" customFormat="1" ht="26.25" customHeight="1" x14ac:dyDescent="0.2">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35" t="s">
        <v>407</v>
      </c>
      <c r="BR104" s="935"/>
      <c r="BS104" s="935"/>
      <c r="BT104" s="935"/>
      <c r="BU104" s="935"/>
      <c r="BV104" s="935"/>
      <c r="BW104" s="935"/>
      <c r="BX104" s="935"/>
      <c r="BY104" s="935"/>
      <c r="BZ104" s="935"/>
      <c r="CA104" s="935"/>
      <c r="CB104" s="935"/>
      <c r="CC104" s="935"/>
      <c r="CD104" s="935"/>
      <c r="CE104" s="935"/>
      <c r="CF104" s="935"/>
      <c r="CG104" s="935"/>
      <c r="CH104" s="935"/>
      <c r="CI104" s="935"/>
      <c r="CJ104" s="935"/>
      <c r="CK104" s="935"/>
      <c r="CL104" s="935"/>
      <c r="CM104" s="935"/>
      <c r="CN104" s="935"/>
      <c r="CO104" s="935"/>
      <c r="CP104" s="935"/>
      <c r="CQ104" s="935"/>
      <c r="CR104" s="935"/>
      <c r="CS104" s="935"/>
      <c r="CT104" s="935"/>
      <c r="CU104" s="935"/>
      <c r="CV104" s="935"/>
      <c r="CW104" s="935"/>
      <c r="CX104" s="935"/>
      <c r="CY104" s="935"/>
      <c r="CZ104" s="935"/>
      <c r="DA104" s="935"/>
      <c r="DB104" s="935"/>
      <c r="DC104" s="935"/>
      <c r="DD104" s="935"/>
      <c r="DE104" s="935"/>
      <c r="DF104" s="935"/>
      <c r="DG104" s="935"/>
      <c r="DH104" s="935"/>
      <c r="DI104" s="935"/>
      <c r="DJ104" s="935"/>
      <c r="DK104" s="935"/>
      <c r="DL104" s="935"/>
      <c r="DM104" s="935"/>
      <c r="DN104" s="935"/>
      <c r="DO104" s="935"/>
      <c r="DP104" s="935"/>
      <c r="DQ104" s="935"/>
      <c r="DR104" s="935"/>
      <c r="DS104" s="935"/>
      <c r="DT104" s="935"/>
      <c r="DU104" s="935"/>
      <c r="DV104" s="935"/>
      <c r="DW104" s="935"/>
      <c r="DX104" s="935"/>
      <c r="DY104" s="935"/>
      <c r="DZ104" s="935"/>
      <c r="EA104" s="235"/>
    </row>
    <row r="105" spans="1:131" s="236" customFormat="1" ht="11.25" customHeight="1" x14ac:dyDescent="0.2">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2">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5">
      <c r="A107" s="264" t="s">
        <v>408</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409</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2">
      <c r="A108" s="936" t="s">
        <v>410</v>
      </c>
      <c r="B108" s="937"/>
      <c r="C108" s="937"/>
      <c r="D108" s="937"/>
      <c r="E108" s="937"/>
      <c r="F108" s="937"/>
      <c r="G108" s="937"/>
      <c r="H108" s="937"/>
      <c r="I108" s="937"/>
      <c r="J108" s="937"/>
      <c r="K108" s="937"/>
      <c r="L108" s="937"/>
      <c r="M108" s="937"/>
      <c r="N108" s="937"/>
      <c r="O108" s="937"/>
      <c r="P108" s="937"/>
      <c r="Q108" s="937"/>
      <c r="R108" s="937"/>
      <c r="S108" s="937"/>
      <c r="T108" s="937"/>
      <c r="U108" s="937"/>
      <c r="V108" s="937"/>
      <c r="W108" s="937"/>
      <c r="X108" s="937"/>
      <c r="Y108" s="937"/>
      <c r="Z108" s="937"/>
      <c r="AA108" s="937"/>
      <c r="AB108" s="937"/>
      <c r="AC108" s="937"/>
      <c r="AD108" s="937"/>
      <c r="AE108" s="937"/>
      <c r="AF108" s="937"/>
      <c r="AG108" s="937"/>
      <c r="AH108" s="937"/>
      <c r="AI108" s="937"/>
      <c r="AJ108" s="937"/>
      <c r="AK108" s="937"/>
      <c r="AL108" s="937"/>
      <c r="AM108" s="937"/>
      <c r="AN108" s="937"/>
      <c r="AO108" s="937"/>
      <c r="AP108" s="937"/>
      <c r="AQ108" s="937"/>
      <c r="AR108" s="937"/>
      <c r="AS108" s="937"/>
      <c r="AT108" s="938"/>
      <c r="AU108" s="936" t="s">
        <v>411</v>
      </c>
      <c r="AV108" s="937"/>
      <c r="AW108" s="937"/>
      <c r="AX108" s="937"/>
      <c r="AY108" s="937"/>
      <c r="AZ108" s="937"/>
      <c r="BA108" s="937"/>
      <c r="BB108" s="937"/>
      <c r="BC108" s="937"/>
      <c r="BD108" s="937"/>
      <c r="BE108" s="937"/>
      <c r="BF108" s="937"/>
      <c r="BG108" s="937"/>
      <c r="BH108" s="937"/>
      <c r="BI108" s="937"/>
      <c r="BJ108" s="937"/>
      <c r="BK108" s="937"/>
      <c r="BL108" s="937"/>
      <c r="BM108" s="937"/>
      <c r="BN108" s="937"/>
      <c r="BO108" s="937"/>
      <c r="BP108" s="937"/>
      <c r="BQ108" s="937"/>
      <c r="BR108" s="937"/>
      <c r="BS108" s="937"/>
      <c r="BT108" s="937"/>
      <c r="BU108" s="937"/>
      <c r="BV108" s="937"/>
      <c r="BW108" s="937"/>
      <c r="BX108" s="937"/>
      <c r="BY108" s="937"/>
      <c r="BZ108" s="937"/>
      <c r="CA108" s="937"/>
      <c r="CB108" s="937"/>
      <c r="CC108" s="937"/>
      <c r="CD108" s="937"/>
      <c r="CE108" s="937"/>
      <c r="CF108" s="937"/>
      <c r="CG108" s="937"/>
      <c r="CH108" s="937"/>
      <c r="CI108" s="937"/>
      <c r="CJ108" s="937"/>
      <c r="CK108" s="937"/>
      <c r="CL108" s="937"/>
      <c r="CM108" s="937"/>
      <c r="CN108" s="937"/>
      <c r="CO108" s="937"/>
      <c r="CP108" s="937"/>
      <c r="CQ108" s="937"/>
      <c r="CR108" s="937"/>
      <c r="CS108" s="937"/>
      <c r="CT108" s="937"/>
      <c r="CU108" s="937"/>
      <c r="CV108" s="937"/>
      <c r="CW108" s="937"/>
      <c r="CX108" s="937"/>
      <c r="CY108" s="937"/>
      <c r="CZ108" s="937"/>
      <c r="DA108" s="937"/>
      <c r="DB108" s="937"/>
      <c r="DC108" s="937"/>
      <c r="DD108" s="937"/>
      <c r="DE108" s="937"/>
      <c r="DF108" s="937"/>
      <c r="DG108" s="937"/>
      <c r="DH108" s="937"/>
      <c r="DI108" s="937"/>
      <c r="DJ108" s="937"/>
      <c r="DK108" s="937"/>
      <c r="DL108" s="937"/>
      <c r="DM108" s="937"/>
      <c r="DN108" s="937"/>
      <c r="DO108" s="937"/>
      <c r="DP108" s="937"/>
      <c r="DQ108" s="937"/>
      <c r="DR108" s="937"/>
      <c r="DS108" s="937"/>
      <c r="DT108" s="937"/>
      <c r="DU108" s="937"/>
      <c r="DV108" s="937"/>
      <c r="DW108" s="937"/>
      <c r="DX108" s="937"/>
      <c r="DY108" s="937"/>
      <c r="DZ108" s="938"/>
    </row>
    <row r="109" spans="1:131" s="235" customFormat="1" ht="26.25" customHeight="1" x14ac:dyDescent="0.2">
      <c r="A109" s="891" t="s">
        <v>412</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4" t="s">
        <v>413</v>
      </c>
      <c r="AB109" s="892"/>
      <c r="AC109" s="892"/>
      <c r="AD109" s="892"/>
      <c r="AE109" s="893"/>
      <c r="AF109" s="894" t="s">
        <v>313</v>
      </c>
      <c r="AG109" s="892"/>
      <c r="AH109" s="892"/>
      <c r="AI109" s="892"/>
      <c r="AJ109" s="893"/>
      <c r="AK109" s="894" t="s">
        <v>312</v>
      </c>
      <c r="AL109" s="892"/>
      <c r="AM109" s="892"/>
      <c r="AN109" s="892"/>
      <c r="AO109" s="893"/>
      <c r="AP109" s="894" t="s">
        <v>414</v>
      </c>
      <c r="AQ109" s="892"/>
      <c r="AR109" s="892"/>
      <c r="AS109" s="892"/>
      <c r="AT109" s="923"/>
      <c r="AU109" s="891" t="s">
        <v>412</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4" t="s">
        <v>413</v>
      </c>
      <c r="BR109" s="892"/>
      <c r="BS109" s="892"/>
      <c r="BT109" s="892"/>
      <c r="BU109" s="893"/>
      <c r="BV109" s="894" t="s">
        <v>313</v>
      </c>
      <c r="BW109" s="892"/>
      <c r="BX109" s="892"/>
      <c r="BY109" s="892"/>
      <c r="BZ109" s="893"/>
      <c r="CA109" s="894" t="s">
        <v>312</v>
      </c>
      <c r="CB109" s="892"/>
      <c r="CC109" s="892"/>
      <c r="CD109" s="892"/>
      <c r="CE109" s="893"/>
      <c r="CF109" s="930" t="s">
        <v>414</v>
      </c>
      <c r="CG109" s="930"/>
      <c r="CH109" s="930"/>
      <c r="CI109" s="930"/>
      <c r="CJ109" s="930"/>
      <c r="CK109" s="894" t="s">
        <v>415</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4" t="s">
        <v>413</v>
      </c>
      <c r="DH109" s="892"/>
      <c r="DI109" s="892"/>
      <c r="DJ109" s="892"/>
      <c r="DK109" s="893"/>
      <c r="DL109" s="894" t="s">
        <v>313</v>
      </c>
      <c r="DM109" s="892"/>
      <c r="DN109" s="892"/>
      <c r="DO109" s="892"/>
      <c r="DP109" s="893"/>
      <c r="DQ109" s="894" t="s">
        <v>312</v>
      </c>
      <c r="DR109" s="892"/>
      <c r="DS109" s="892"/>
      <c r="DT109" s="892"/>
      <c r="DU109" s="893"/>
      <c r="DV109" s="894" t="s">
        <v>414</v>
      </c>
      <c r="DW109" s="892"/>
      <c r="DX109" s="892"/>
      <c r="DY109" s="892"/>
      <c r="DZ109" s="923"/>
    </row>
    <row r="110" spans="1:131" s="235" customFormat="1" ht="26.25" customHeight="1" x14ac:dyDescent="0.2">
      <c r="A110" s="792" t="s">
        <v>416</v>
      </c>
      <c r="B110" s="793"/>
      <c r="C110" s="793"/>
      <c r="D110" s="793"/>
      <c r="E110" s="793"/>
      <c r="F110" s="793"/>
      <c r="G110" s="793"/>
      <c r="H110" s="793"/>
      <c r="I110" s="793"/>
      <c r="J110" s="793"/>
      <c r="K110" s="793"/>
      <c r="L110" s="793"/>
      <c r="M110" s="793"/>
      <c r="N110" s="793"/>
      <c r="O110" s="793"/>
      <c r="P110" s="793"/>
      <c r="Q110" s="793"/>
      <c r="R110" s="793"/>
      <c r="S110" s="793"/>
      <c r="T110" s="793"/>
      <c r="U110" s="793"/>
      <c r="V110" s="793"/>
      <c r="W110" s="793"/>
      <c r="X110" s="793"/>
      <c r="Y110" s="793"/>
      <c r="Z110" s="794"/>
      <c r="AA110" s="884">
        <v>109826338</v>
      </c>
      <c r="AB110" s="885"/>
      <c r="AC110" s="885"/>
      <c r="AD110" s="885"/>
      <c r="AE110" s="886"/>
      <c r="AF110" s="887">
        <v>96935866</v>
      </c>
      <c r="AG110" s="885"/>
      <c r="AH110" s="885"/>
      <c r="AI110" s="885"/>
      <c r="AJ110" s="886"/>
      <c r="AK110" s="887">
        <v>94096045</v>
      </c>
      <c r="AL110" s="885"/>
      <c r="AM110" s="885"/>
      <c r="AN110" s="885"/>
      <c r="AO110" s="886"/>
      <c r="AP110" s="888">
        <v>30.7</v>
      </c>
      <c r="AQ110" s="889"/>
      <c r="AR110" s="889"/>
      <c r="AS110" s="889"/>
      <c r="AT110" s="890"/>
      <c r="AU110" s="924" t="s">
        <v>70</v>
      </c>
      <c r="AV110" s="925"/>
      <c r="AW110" s="925"/>
      <c r="AX110" s="925"/>
      <c r="AY110" s="925"/>
      <c r="AZ110" s="847" t="s">
        <v>417</v>
      </c>
      <c r="BA110" s="793"/>
      <c r="BB110" s="793"/>
      <c r="BC110" s="793"/>
      <c r="BD110" s="793"/>
      <c r="BE110" s="793"/>
      <c r="BF110" s="793"/>
      <c r="BG110" s="793"/>
      <c r="BH110" s="793"/>
      <c r="BI110" s="793"/>
      <c r="BJ110" s="793"/>
      <c r="BK110" s="793"/>
      <c r="BL110" s="793"/>
      <c r="BM110" s="793"/>
      <c r="BN110" s="793"/>
      <c r="BO110" s="793"/>
      <c r="BP110" s="794"/>
      <c r="BQ110" s="848">
        <v>1252659194</v>
      </c>
      <c r="BR110" s="830"/>
      <c r="BS110" s="830"/>
      <c r="BT110" s="830"/>
      <c r="BU110" s="830"/>
      <c r="BV110" s="830">
        <v>1239360989</v>
      </c>
      <c r="BW110" s="830"/>
      <c r="BX110" s="830"/>
      <c r="BY110" s="830"/>
      <c r="BZ110" s="830"/>
      <c r="CA110" s="830">
        <v>1232487199</v>
      </c>
      <c r="CB110" s="830"/>
      <c r="CC110" s="830"/>
      <c r="CD110" s="830"/>
      <c r="CE110" s="830"/>
      <c r="CF110" s="857">
        <v>401.8</v>
      </c>
      <c r="CG110" s="858"/>
      <c r="CH110" s="858"/>
      <c r="CI110" s="858"/>
      <c r="CJ110" s="858"/>
      <c r="CK110" s="920" t="s">
        <v>418</v>
      </c>
      <c r="CL110" s="804"/>
      <c r="CM110" s="881" t="s">
        <v>419</v>
      </c>
      <c r="CN110" s="882"/>
      <c r="CO110" s="882"/>
      <c r="CP110" s="882"/>
      <c r="CQ110" s="882"/>
      <c r="CR110" s="882"/>
      <c r="CS110" s="882"/>
      <c r="CT110" s="882"/>
      <c r="CU110" s="882"/>
      <c r="CV110" s="882"/>
      <c r="CW110" s="882"/>
      <c r="CX110" s="882"/>
      <c r="CY110" s="882"/>
      <c r="CZ110" s="882"/>
      <c r="DA110" s="882"/>
      <c r="DB110" s="882"/>
      <c r="DC110" s="882"/>
      <c r="DD110" s="882"/>
      <c r="DE110" s="882"/>
      <c r="DF110" s="883"/>
      <c r="DG110" s="848">
        <v>2425568</v>
      </c>
      <c r="DH110" s="830"/>
      <c r="DI110" s="830"/>
      <c r="DJ110" s="830"/>
      <c r="DK110" s="830"/>
      <c r="DL110" s="830">
        <v>1833079</v>
      </c>
      <c r="DM110" s="830"/>
      <c r="DN110" s="830"/>
      <c r="DO110" s="830"/>
      <c r="DP110" s="830"/>
      <c r="DQ110" s="830">
        <v>1240590</v>
      </c>
      <c r="DR110" s="830"/>
      <c r="DS110" s="830"/>
      <c r="DT110" s="830"/>
      <c r="DU110" s="830"/>
      <c r="DV110" s="831">
        <v>0.4</v>
      </c>
      <c r="DW110" s="831"/>
      <c r="DX110" s="831"/>
      <c r="DY110" s="831"/>
      <c r="DZ110" s="832"/>
    </row>
    <row r="111" spans="1:131" s="235" customFormat="1" ht="26.25" customHeight="1" x14ac:dyDescent="0.2">
      <c r="A111" s="759" t="s">
        <v>420</v>
      </c>
      <c r="B111" s="760"/>
      <c r="C111" s="760"/>
      <c r="D111" s="760"/>
      <c r="E111" s="760"/>
      <c r="F111" s="760"/>
      <c r="G111" s="760"/>
      <c r="H111" s="760"/>
      <c r="I111" s="760"/>
      <c r="J111" s="760"/>
      <c r="K111" s="760"/>
      <c r="L111" s="760"/>
      <c r="M111" s="760"/>
      <c r="N111" s="760"/>
      <c r="O111" s="760"/>
      <c r="P111" s="760"/>
      <c r="Q111" s="760"/>
      <c r="R111" s="760"/>
      <c r="S111" s="760"/>
      <c r="T111" s="760"/>
      <c r="U111" s="760"/>
      <c r="V111" s="760"/>
      <c r="W111" s="760"/>
      <c r="X111" s="760"/>
      <c r="Y111" s="760"/>
      <c r="Z111" s="912"/>
      <c r="AA111" s="913" t="s">
        <v>118</v>
      </c>
      <c r="AB111" s="914"/>
      <c r="AC111" s="914"/>
      <c r="AD111" s="914"/>
      <c r="AE111" s="915"/>
      <c r="AF111" s="916" t="s">
        <v>118</v>
      </c>
      <c r="AG111" s="914"/>
      <c r="AH111" s="914"/>
      <c r="AI111" s="914"/>
      <c r="AJ111" s="915"/>
      <c r="AK111" s="916" t="s">
        <v>118</v>
      </c>
      <c r="AL111" s="914"/>
      <c r="AM111" s="914"/>
      <c r="AN111" s="914"/>
      <c r="AO111" s="915"/>
      <c r="AP111" s="917" t="s">
        <v>118</v>
      </c>
      <c r="AQ111" s="918"/>
      <c r="AR111" s="918"/>
      <c r="AS111" s="918"/>
      <c r="AT111" s="919"/>
      <c r="AU111" s="926"/>
      <c r="AV111" s="927"/>
      <c r="AW111" s="927"/>
      <c r="AX111" s="927"/>
      <c r="AY111" s="927"/>
      <c r="AZ111" s="800" t="s">
        <v>421</v>
      </c>
      <c r="BA111" s="735"/>
      <c r="BB111" s="735"/>
      <c r="BC111" s="735"/>
      <c r="BD111" s="735"/>
      <c r="BE111" s="735"/>
      <c r="BF111" s="735"/>
      <c r="BG111" s="735"/>
      <c r="BH111" s="735"/>
      <c r="BI111" s="735"/>
      <c r="BJ111" s="735"/>
      <c r="BK111" s="735"/>
      <c r="BL111" s="735"/>
      <c r="BM111" s="735"/>
      <c r="BN111" s="735"/>
      <c r="BO111" s="735"/>
      <c r="BP111" s="736"/>
      <c r="BQ111" s="801">
        <v>3059648</v>
      </c>
      <c r="BR111" s="802"/>
      <c r="BS111" s="802"/>
      <c r="BT111" s="802"/>
      <c r="BU111" s="802"/>
      <c r="BV111" s="802">
        <v>2306876</v>
      </c>
      <c r="BW111" s="802"/>
      <c r="BX111" s="802"/>
      <c r="BY111" s="802"/>
      <c r="BZ111" s="802"/>
      <c r="CA111" s="802">
        <v>1572484</v>
      </c>
      <c r="CB111" s="802"/>
      <c r="CC111" s="802"/>
      <c r="CD111" s="802"/>
      <c r="CE111" s="802"/>
      <c r="CF111" s="866">
        <v>0.5</v>
      </c>
      <c r="CG111" s="867"/>
      <c r="CH111" s="867"/>
      <c r="CI111" s="867"/>
      <c r="CJ111" s="867"/>
      <c r="CK111" s="921"/>
      <c r="CL111" s="806"/>
      <c r="CM111" s="809" t="s">
        <v>422</v>
      </c>
      <c r="CN111" s="810"/>
      <c r="CO111" s="810"/>
      <c r="CP111" s="810"/>
      <c r="CQ111" s="810"/>
      <c r="CR111" s="810"/>
      <c r="CS111" s="810"/>
      <c r="CT111" s="810"/>
      <c r="CU111" s="810"/>
      <c r="CV111" s="810"/>
      <c r="CW111" s="810"/>
      <c r="CX111" s="810"/>
      <c r="CY111" s="810"/>
      <c r="CZ111" s="810"/>
      <c r="DA111" s="810"/>
      <c r="DB111" s="810"/>
      <c r="DC111" s="810"/>
      <c r="DD111" s="810"/>
      <c r="DE111" s="810"/>
      <c r="DF111" s="811"/>
      <c r="DG111" s="801" t="s">
        <v>423</v>
      </c>
      <c r="DH111" s="802"/>
      <c r="DI111" s="802"/>
      <c r="DJ111" s="802"/>
      <c r="DK111" s="802"/>
      <c r="DL111" s="802" t="s">
        <v>424</v>
      </c>
      <c r="DM111" s="802"/>
      <c r="DN111" s="802"/>
      <c r="DO111" s="802"/>
      <c r="DP111" s="802"/>
      <c r="DQ111" s="802" t="s">
        <v>423</v>
      </c>
      <c r="DR111" s="802"/>
      <c r="DS111" s="802"/>
      <c r="DT111" s="802"/>
      <c r="DU111" s="802"/>
      <c r="DV111" s="779" t="s">
        <v>424</v>
      </c>
      <c r="DW111" s="779"/>
      <c r="DX111" s="779"/>
      <c r="DY111" s="779"/>
      <c r="DZ111" s="780"/>
    </row>
    <row r="112" spans="1:131" s="235" customFormat="1" ht="26.25" customHeight="1" x14ac:dyDescent="0.2">
      <c r="A112" s="906" t="s">
        <v>425</v>
      </c>
      <c r="B112" s="907"/>
      <c r="C112" s="735" t="s">
        <v>426</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4" t="s">
        <v>118</v>
      </c>
      <c r="AB112" s="765"/>
      <c r="AC112" s="765"/>
      <c r="AD112" s="765"/>
      <c r="AE112" s="766"/>
      <c r="AF112" s="767" t="s">
        <v>424</v>
      </c>
      <c r="AG112" s="765"/>
      <c r="AH112" s="765"/>
      <c r="AI112" s="765"/>
      <c r="AJ112" s="766"/>
      <c r="AK112" s="767" t="s">
        <v>396</v>
      </c>
      <c r="AL112" s="765"/>
      <c r="AM112" s="765"/>
      <c r="AN112" s="765"/>
      <c r="AO112" s="766"/>
      <c r="AP112" s="812" t="s">
        <v>118</v>
      </c>
      <c r="AQ112" s="813"/>
      <c r="AR112" s="813"/>
      <c r="AS112" s="813"/>
      <c r="AT112" s="814"/>
      <c r="AU112" s="926"/>
      <c r="AV112" s="927"/>
      <c r="AW112" s="927"/>
      <c r="AX112" s="927"/>
      <c r="AY112" s="927"/>
      <c r="AZ112" s="800" t="s">
        <v>427</v>
      </c>
      <c r="BA112" s="735"/>
      <c r="BB112" s="735"/>
      <c r="BC112" s="735"/>
      <c r="BD112" s="735"/>
      <c r="BE112" s="735"/>
      <c r="BF112" s="735"/>
      <c r="BG112" s="735"/>
      <c r="BH112" s="735"/>
      <c r="BI112" s="735"/>
      <c r="BJ112" s="735"/>
      <c r="BK112" s="735"/>
      <c r="BL112" s="735"/>
      <c r="BM112" s="735"/>
      <c r="BN112" s="735"/>
      <c r="BO112" s="735"/>
      <c r="BP112" s="736"/>
      <c r="BQ112" s="801">
        <v>2129923</v>
      </c>
      <c r="BR112" s="802"/>
      <c r="BS112" s="802"/>
      <c r="BT112" s="802"/>
      <c r="BU112" s="802"/>
      <c r="BV112" s="802">
        <v>1832825</v>
      </c>
      <c r="BW112" s="802"/>
      <c r="BX112" s="802"/>
      <c r="BY112" s="802"/>
      <c r="BZ112" s="802"/>
      <c r="CA112" s="802">
        <v>1647157</v>
      </c>
      <c r="CB112" s="802"/>
      <c r="CC112" s="802"/>
      <c r="CD112" s="802"/>
      <c r="CE112" s="802"/>
      <c r="CF112" s="866">
        <v>0.5</v>
      </c>
      <c r="CG112" s="867"/>
      <c r="CH112" s="867"/>
      <c r="CI112" s="867"/>
      <c r="CJ112" s="867"/>
      <c r="CK112" s="921"/>
      <c r="CL112" s="806"/>
      <c r="CM112" s="809" t="s">
        <v>428</v>
      </c>
      <c r="CN112" s="810"/>
      <c r="CO112" s="810"/>
      <c r="CP112" s="810"/>
      <c r="CQ112" s="810"/>
      <c r="CR112" s="810"/>
      <c r="CS112" s="810"/>
      <c r="CT112" s="810"/>
      <c r="CU112" s="810"/>
      <c r="CV112" s="810"/>
      <c r="CW112" s="810"/>
      <c r="CX112" s="810"/>
      <c r="CY112" s="810"/>
      <c r="CZ112" s="810"/>
      <c r="DA112" s="810"/>
      <c r="DB112" s="810"/>
      <c r="DC112" s="810"/>
      <c r="DD112" s="810"/>
      <c r="DE112" s="810"/>
      <c r="DF112" s="811"/>
      <c r="DG112" s="801" t="s">
        <v>118</v>
      </c>
      <c r="DH112" s="802"/>
      <c r="DI112" s="802"/>
      <c r="DJ112" s="802"/>
      <c r="DK112" s="802"/>
      <c r="DL112" s="802" t="s">
        <v>118</v>
      </c>
      <c r="DM112" s="802"/>
      <c r="DN112" s="802"/>
      <c r="DO112" s="802"/>
      <c r="DP112" s="802"/>
      <c r="DQ112" s="802" t="s">
        <v>118</v>
      </c>
      <c r="DR112" s="802"/>
      <c r="DS112" s="802"/>
      <c r="DT112" s="802"/>
      <c r="DU112" s="802"/>
      <c r="DV112" s="779" t="s">
        <v>118</v>
      </c>
      <c r="DW112" s="779"/>
      <c r="DX112" s="779"/>
      <c r="DY112" s="779"/>
      <c r="DZ112" s="780"/>
    </row>
    <row r="113" spans="1:130" s="235" customFormat="1" ht="26.25" customHeight="1" x14ac:dyDescent="0.2">
      <c r="A113" s="908"/>
      <c r="B113" s="909"/>
      <c r="C113" s="735" t="s">
        <v>429</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764">
        <v>259963</v>
      </c>
      <c r="AB113" s="765"/>
      <c r="AC113" s="765"/>
      <c r="AD113" s="765"/>
      <c r="AE113" s="766"/>
      <c r="AF113" s="767">
        <v>255341</v>
      </c>
      <c r="AG113" s="765"/>
      <c r="AH113" s="765"/>
      <c r="AI113" s="765"/>
      <c r="AJ113" s="766"/>
      <c r="AK113" s="767">
        <v>218540</v>
      </c>
      <c r="AL113" s="765"/>
      <c r="AM113" s="765"/>
      <c r="AN113" s="765"/>
      <c r="AO113" s="766"/>
      <c r="AP113" s="812">
        <v>0.1</v>
      </c>
      <c r="AQ113" s="813"/>
      <c r="AR113" s="813"/>
      <c r="AS113" s="813"/>
      <c r="AT113" s="814"/>
      <c r="AU113" s="926"/>
      <c r="AV113" s="927"/>
      <c r="AW113" s="927"/>
      <c r="AX113" s="927"/>
      <c r="AY113" s="927"/>
      <c r="AZ113" s="800" t="s">
        <v>430</v>
      </c>
      <c r="BA113" s="735"/>
      <c r="BB113" s="735"/>
      <c r="BC113" s="735"/>
      <c r="BD113" s="735"/>
      <c r="BE113" s="735"/>
      <c r="BF113" s="735"/>
      <c r="BG113" s="735"/>
      <c r="BH113" s="735"/>
      <c r="BI113" s="735"/>
      <c r="BJ113" s="735"/>
      <c r="BK113" s="735"/>
      <c r="BL113" s="735"/>
      <c r="BM113" s="735"/>
      <c r="BN113" s="735"/>
      <c r="BO113" s="735"/>
      <c r="BP113" s="736"/>
      <c r="BQ113" s="801" t="s">
        <v>396</v>
      </c>
      <c r="BR113" s="802"/>
      <c r="BS113" s="802"/>
      <c r="BT113" s="802"/>
      <c r="BU113" s="802"/>
      <c r="BV113" s="802" t="s">
        <v>423</v>
      </c>
      <c r="BW113" s="802"/>
      <c r="BX113" s="802"/>
      <c r="BY113" s="802"/>
      <c r="BZ113" s="802"/>
      <c r="CA113" s="802" t="s">
        <v>424</v>
      </c>
      <c r="CB113" s="802"/>
      <c r="CC113" s="802"/>
      <c r="CD113" s="802"/>
      <c r="CE113" s="802"/>
      <c r="CF113" s="866" t="s">
        <v>118</v>
      </c>
      <c r="CG113" s="867"/>
      <c r="CH113" s="867"/>
      <c r="CI113" s="867"/>
      <c r="CJ113" s="867"/>
      <c r="CK113" s="921"/>
      <c r="CL113" s="806"/>
      <c r="CM113" s="809" t="s">
        <v>431</v>
      </c>
      <c r="CN113" s="810"/>
      <c r="CO113" s="810"/>
      <c r="CP113" s="810"/>
      <c r="CQ113" s="810"/>
      <c r="CR113" s="810"/>
      <c r="CS113" s="810"/>
      <c r="CT113" s="810"/>
      <c r="CU113" s="810"/>
      <c r="CV113" s="810"/>
      <c r="CW113" s="810"/>
      <c r="CX113" s="810"/>
      <c r="CY113" s="810"/>
      <c r="CZ113" s="810"/>
      <c r="DA113" s="810"/>
      <c r="DB113" s="810"/>
      <c r="DC113" s="810"/>
      <c r="DD113" s="810"/>
      <c r="DE113" s="810"/>
      <c r="DF113" s="811"/>
      <c r="DG113" s="801">
        <v>560999</v>
      </c>
      <c r="DH113" s="802"/>
      <c r="DI113" s="802"/>
      <c r="DJ113" s="802"/>
      <c r="DK113" s="802"/>
      <c r="DL113" s="802">
        <v>415332</v>
      </c>
      <c r="DM113" s="802"/>
      <c r="DN113" s="802"/>
      <c r="DO113" s="802"/>
      <c r="DP113" s="802"/>
      <c r="DQ113" s="802">
        <v>288045</v>
      </c>
      <c r="DR113" s="802"/>
      <c r="DS113" s="802"/>
      <c r="DT113" s="802"/>
      <c r="DU113" s="802"/>
      <c r="DV113" s="779">
        <v>0.1</v>
      </c>
      <c r="DW113" s="779"/>
      <c r="DX113" s="779"/>
      <c r="DY113" s="779"/>
      <c r="DZ113" s="780"/>
    </row>
    <row r="114" spans="1:130" s="235" customFormat="1" ht="26.25" customHeight="1" x14ac:dyDescent="0.2">
      <c r="A114" s="908"/>
      <c r="B114" s="909"/>
      <c r="C114" s="735" t="s">
        <v>432</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4" t="s">
        <v>118</v>
      </c>
      <c r="AB114" s="765"/>
      <c r="AC114" s="765"/>
      <c r="AD114" s="765"/>
      <c r="AE114" s="766"/>
      <c r="AF114" s="767" t="s">
        <v>424</v>
      </c>
      <c r="AG114" s="765"/>
      <c r="AH114" s="765"/>
      <c r="AI114" s="765"/>
      <c r="AJ114" s="766"/>
      <c r="AK114" s="767" t="s">
        <v>396</v>
      </c>
      <c r="AL114" s="765"/>
      <c r="AM114" s="765"/>
      <c r="AN114" s="765"/>
      <c r="AO114" s="766"/>
      <c r="AP114" s="812" t="s">
        <v>118</v>
      </c>
      <c r="AQ114" s="813"/>
      <c r="AR114" s="813"/>
      <c r="AS114" s="813"/>
      <c r="AT114" s="814"/>
      <c r="AU114" s="926"/>
      <c r="AV114" s="927"/>
      <c r="AW114" s="927"/>
      <c r="AX114" s="927"/>
      <c r="AY114" s="927"/>
      <c r="AZ114" s="800" t="s">
        <v>433</v>
      </c>
      <c r="BA114" s="735"/>
      <c r="BB114" s="735"/>
      <c r="BC114" s="735"/>
      <c r="BD114" s="735"/>
      <c r="BE114" s="735"/>
      <c r="BF114" s="735"/>
      <c r="BG114" s="735"/>
      <c r="BH114" s="735"/>
      <c r="BI114" s="735"/>
      <c r="BJ114" s="735"/>
      <c r="BK114" s="735"/>
      <c r="BL114" s="735"/>
      <c r="BM114" s="735"/>
      <c r="BN114" s="735"/>
      <c r="BO114" s="735"/>
      <c r="BP114" s="736"/>
      <c r="BQ114" s="801">
        <v>167982598</v>
      </c>
      <c r="BR114" s="802"/>
      <c r="BS114" s="802"/>
      <c r="BT114" s="802"/>
      <c r="BU114" s="802"/>
      <c r="BV114" s="802">
        <v>160818360</v>
      </c>
      <c r="BW114" s="802"/>
      <c r="BX114" s="802"/>
      <c r="BY114" s="802"/>
      <c r="BZ114" s="802"/>
      <c r="CA114" s="802">
        <v>151754418</v>
      </c>
      <c r="CB114" s="802"/>
      <c r="CC114" s="802"/>
      <c r="CD114" s="802"/>
      <c r="CE114" s="802"/>
      <c r="CF114" s="866">
        <v>49.5</v>
      </c>
      <c r="CG114" s="867"/>
      <c r="CH114" s="867"/>
      <c r="CI114" s="867"/>
      <c r="CJ114" s="867"/>
      <c r="CK114" s="921"/>
      <c r="CL114" s="806"/>
      <c r="CM114" s="809" t="s">
        <v>434</v>
      </c>
      <c r="CN114" s="810"/>
      <c r="CO114" s="810"/>
      <c r="CP114" s="810"/>
      <c r="CQ114" s="810"/>
      <c r="CR114" s="810"/>
      <c r="CS114" s="810"/>
      <c r="CT114" s="810"/>
      <c r="CU114" s="810"/>
      <c r="CV114" s="810"/>
      <c r="CW114" s="810"/>
      <c r="CX114" s="810"/>
      <c r="CY114" s="810"/>
      <c r="CZ114" s="810"/>
      <c r="DA114" s="810"/>
      <c r="DB114" s="810"/>
      <c r="DC114" s="810"/>
      <c r="DD114" s="810"/>
      <c r="DE114" s="810"/>
      <c r="DF114" s="811"/>
      <c r="DG114" s="801">
        <v>73081</v>
      </c>
      <c r="DH114" s="802"/>
      <c r="DI114" s="802"/>
      <c r="DJ114" s="802"/>
      <c r="DK114" s="802"/>
      <c r="DL114" s="802">
        <v>58465</v>
      </c>
      <c r="DM114" s="802"/>
      <c r="DN114" s="802"/>
      <c r="DO114" s="802"/>
      <c r="DP114" s="802"/>
      <c r="DQ114" s="802">
        <v>43849</v>
      </c>
      <c r="DR114" s="802"/>
      <c r="DS114" s="802"/>
      <c r="DT114" s="802"/>
      <c r="DU114" s="802"/>
      <c r="DV114" s="779">
        <v>0</v>
      </c>
      <c r="DW114" s="779"/>
      <c r="DX114" s="779"/>
      <c r="DY114" s="779"/>
      <c r="DZ114" s="780"/>
    </row>
    <row r="115" spans="1:130" s="235" customFormat="1" ht="26.25" customHeight="1" x14ac:dyDescent="0.2">
      <c r="A115" s="908"/>
      <c r="B115" s="909"/>
      <c r="C115" s="735" t="s">
        <v>435</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764">
        <v>687100</v>
      </c>
      <c r="AB115" s="765"/>
      <c r="AC115" s="765"/>
      <c r="AD115" s="765"/>
      <c r="AE115" s="766"/>
      <c r="AF115" s="767">
        <v>674569</v>
      </c>
      <c r="AG115" s="765"/>
      <c r="AH115" s="765"/>
      <c r="AI115" s="765"/>
      <c r="AJ115" s="766"/>
      <c r="AK115" s="767">
        <v>660849</v>
      </c>
      <c r="AL115" s="765"/>
      <c r="AM115" s="765"/>
      <c r="AN115" s="765"/>
      <c r="AO115" s="766"/>
      <c r="AP115" s="812">
        <v>0.2</v>
      </c>
      <c r="AQ115" s="813"/>
      <c r="AR115" s="813"/>
      <c r="AS115" s="813"/>
      <c r="AT115" s="814"/>
      <c r="AU115" s="926"/>
      <c r="AV115" s="927"/>
      <c r="AW115" s="927"/>
      <c r="AX115" s="927"/>
      <c r="AY115" s="927"/>
      <c r="AZ115" s="800" t="s">
        <v>436</v>
      </c>
      <c r="BA115" s="735"/>
      <c r="BB115" s="735"/>
      <c r="BC115" s="735"/>
      <c r="BD115" s="735"/>
      <c r="BE115" s="735"/>
      <c r="BF115" s="735"/>
      <c r="BG115" s="735"/>
      <c r="BH115" s="735"/>
      <c r="BI115" s="735"/>
      <c r="BJ115" s="735"/>
      <c r="BK115" s="735"/>
      <c r="BL115" s="735"/>
      <c r="BM115" s="735"/>
      <c r="BN115" s="735"/>
      <c r="BO115" s="735"/>
      <c r="BP115" s="736"/>
      <c r="BQ115" s="801">
        <v>1628562</v>
      </c>
      <c r="BR115" s="802"/>
      <c r="BS115" s="802"/>
      <c r="BT115" s="802"/>
      <c r="BU115" s="802"/>
      <c r="BV115" s="802">
        <v>1952088</v>
      </c>
      <c r="BW115" s="802"/>
      <c r="BX115" s="802"/>
      <c r="BY115" s="802"/>
      <c r="BZ115" s="802"/>
      <c r="CA115" s="802">
        <v>1899042</v>
      </c>
      <c r="CB115" s="802"/>
      <c r="CC115" s="802"/>
      <c r="CD115" s="802"/>
      <c r="CE115" s="802"/>
      <c r="CF115" s="866">
        <v>0.6</v>
      </c>
      <c r="CG115" s="867"/>
      <c r="CH115" s="867"/>
      <c r="CI115" s="867"/>
      <c r="CJ115" s="867"/>
      <c r="CK115" s="921"/>
      <c r="CL115" s="806"/>
      <c r="CM115" s="800" t="s">
        <v>437</v>
      </c>
      <c r="CN115" s="905"/>
      <c r="CO115" s="905"/>
      <c r="CP115" s="905"/>
      <c r="CQ115" s="905"/>
      <c r="CR115" s="905"/>
      <c r="CS115" s="905"/>
      <c r="CT115" s="905"/>
      <c r="CU115" s="905"/>
      <c r="CV115" s="905"/>
      <c r="CW115" s="905"/>
      <c r="CX115" s="905"/>
      <c r="CY115" s="905"/>
      <c r="CZ115" s="905"/>
      <c r="DA115" s="905"/>
      <c r="DB115" s="905"/>
      <c r="DC115" s="905"/>
      <c r="DD115" s="905"/>
      <c r="DE115" s="905"/>
      <c r="DF115" s="736"/>
      <c r="DG115" s="801" t="s">
        <v>118</v>
      </c>
      <c r="DH115" s="802"/>
      <c r="DI115" s="802"/>
      <c r="DJ115" s="802"/>
      <c r="DK115" s="802"/>
      <c r="DL115" s="802" t="s">
        <v>118</v>
      </c>
      <c r="DM115" s="802"/>
      <c r="DN115" s="802"/>
      <c r="DO115" s="802"/>
      <c r="DP115" s="802"/>
      <c r="DQ115" s="802" t="s">
        <v>396</v>
      </c>
      <c r="DR115" s="802"/>
      <c r="DS115" s="802"/>
      <c r="DT115" s="802"/>
      <c r="DU115" s="802"/>
      <c r="DV115" s="779" t="s">
        <v>118</v>
      </c>
      <c r="DW115" s="779"/>
      <c r="DX115" s="779"/>
      <c r="DY115" s="779"/>
      <c r="DZ115" s="780"/>
    </row>
    <row r="116" spans="1:130" s="235" customFormat="1" ht="26.25" customHeight="1" x14ac:dyDescent="0.2">
      <c r="A116" s="910"/>
      <c r="B116" s="911"/>
      <c r="C116" s="871" t="s">
        <v>438</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4">
        <v>4631</v>
      </c>
      <c r="AB116" s="765"/>
      <c r="AC116" s="765"/>
      <c r="AD116" s="765"/>
      <c r="AE116" s="766"/>
      <c r="AF116" s="767">
        <v>3640</v>
      </c>
      <c r="AG116" s="765"/>
      <c r="AH116" s="765"/>
      <c r="AI116" s="765"/>
      <c r="AJ116" s="766"/>
      <c r="AK116" s="767">
        <v>2842</v>
      </c>
      <c r="AL116" s="765"/>
      <c r="AM116" s="765"/>
      <c r="AN116" s="765"/>
      <c r="AO116" s="766"/>
      <c r="AP116" s="812">
        <v>0</v>
      </c>
      <c r="AQ116" s="813"/>
      <c r="AR116" s="813"/>
      <c r="AS116" s="813"/>
      <c r="AT116" s="814"/>
      <c r="AU116" s="926"/>
      <c r="AV116" s="927"/>
      <c r="AW116" s="927"/>
      <c r="AX116" s="927"/>
      <c r="AY116" s="927"/>
      <c r="AZ116" s="854" t="s">
        <v>439</v>
      </c>
      <c r="BA116" s="855"/>
      <c r="BB116" s="855"/>
      <c r="BC116" s="855"/>
      <c r="BD116" s="855"/>
      <c r="BE116" s="855"/>
      <c r="BF116" s="855"/>
      <c r="BG116" s="855"/>
      <c r="BH116" s="855"/>
      <c r="BI116" s="855"/>
      <c r="BJ116" s="855"/>
      <c r="BK116" s="855"/>
      <c r="BL116" s="855"/>
      <c r="BM116" s="855"/>
      <c r="BN116" s="855"/>
      <c r="BO116" s="855"/>
      <c r="BP116" s="856"/>
      <c r="BQ116" s="801" t="s">
        <v>424</v>
      </c>
      <c r="BR116" s="802"/>
      <c r="BS116" s="802"/>
      <c r="BT116" s="802"/>
      <c r="BU116" s="802"/>
      <c r="BV116" s="802" t="s">
        <v>423</v>
      </c>
      <c r="BW116" s="802"/>
      <c r="BX116" s="802"/>
      <c r="BY116" s="802"/>
      <c r="BZ116" s="802"/>
      <c r="CA116" s="802" t="s">
        <v>424</v>
      </c>
      <c r="CB116" s="802"/>
      <c r="CC116" s="802"/>
      <c r="CD116" s="802"/>
      <c r="CE116" s="802"/>
      <c r="CF116" s="866" t="s">
        <v>118</v>
      </c>
      <c r="CG116" s="867"/>
      <c r="CH116" s="867"/>
      <c r="CI116" s="867"/>
      <c r="CJ116" s="867"/>
      <c r="CK116" s="921"/>
      <c r="CL116" s="806"/>
      <c r="CM116" s="809" t="s">
        <v>440</v>
      </c>
      <c r="CN116" s="810"/>
      <c r="CO116" s="810"/>
      <c r="CP116" s="810"/>
      <c r="CQ116" s="810"/>
      <c r="CR116" s="810"/>
      <c r="CS116" s="810"/>
      <c r="CT116" s="810"/>
      <c r="CU116" s="810"/>
      <c r="CV116" s="810"/>
      <c r="CW116" s="810"/>
      <c r="CX116" s="810"/>
      <c r="CY116" s="810"/>
      <c r="CZ116" s="810"/>
      <c r="DA116" s="810"/>
      <c r="DB116" s="810"/>
      <c r="DC116" s="810"/>
      <c r="DD116" s="810"/>
      <c r="DE116" s="810"/>
      <c r="DF116" s="811"/>
      <c r="DG116" s="801" t="s">
        <v>118</v>
      </c>
      <c r="DH116" s="802"/>
      <c r="DI116" s="802"/>
      <c r="DJ116" s="802"/>
      <c r="DK116" s="802"/>
      <c r="DL116" s="802" t="s">
        <v>118</v>
      </c>
      <c r="DM116" s="802"/>
      <c r="DN116" s="802"/>
      <c r="DO116" s="802"/>
      <c r="DP116" s="802"/>
      <c r="DQ116" s="802" t="s">
        <v>118</v>
      </c>
      <c r="DR116" s="802"/>
      <c r="DS116" s="802"/>
      <c r="DT116" s="802"/>
      <c r="DU116" s="802"/>
      <c r="DV116" s="779" t="s">
        <v>118</v>
      </c>
      <c r="DW116" s="779"/>
      <c r="DX116" s="779"/>
      <c r="DY116" s="779"/>
      <c r="DZ116" s="780"/>
    </row>
    <row r="117" spans="1:130" s="235" customFormat="1" ht="26.25" customHeight="1" x14ac:dyDescent="0.2">
      <c r="A117" s="891" t="s">
        <v>158</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868" t="s">
        <v>441</v>
      </c>
      <c r="Z117" s="893"/>
      <c r="AA117" s="898">
        <v>110778032</v>
      </c>
      <c r="AB117" s="899"/>
      <c r="AC117" s="899"/>
      <c r="AD117" s="899"/>
      <c r="AE117" s="900"/>
      <c r="AF117" s="901">
        <v>97869416</v>
      </c>
      <c r="AG117" s="899"/>
      <c r="AH117" s="899"/>
      <c r="AI117" s="899"/>
      <c r="AJ117" s="900"/>
      <c r="AK117" s="901">
        <v>94978276</v>
      </c>
      <c r="AL117" s="899"/>
      <c r="AM117" s="899"/>
      <c r="AN117" s="899"/>
      <c r="AO117" s="900"/>
      <c r="AP117" s="902"/>
      <c r="AQ117" s="903"/>
      <c r="AR117" s="903"/>
      <c r="AS117" s="903"/>
      <c r="AT117" s="904"/>
      <c r="AU117" s="926"/>
      <c r="AV117" s="927"/>
      <c r="AW117" s="927"/>
      <c r="AX117" s="927"/>
      <c r="AY117" s="927"/>
      <c r="AZ117" s="800" t="s">
        <v>442</v>
      </c>
      <c r="BA117" s="735"/>
      <c r="BB117" s="735"/>
      <c r="BC117" s="735"/>
      <c r="BD117" s="735"/>
      <c r="BE117" s="735"/>
      <c r="BF117" s="735"/>
      <c r="BG117" s="735"/>
      <c r="BH117" s="735"/>
      <c r="BI117" s="735"/>
      <c r="BJ117" s="735"/>
      <c r="BK117" s="735"/>
      <c r="BL117" s="735"/>
      <c r="BM117" s="735"/>
      <c r="BN117" s="735"/>
      <c r="BO117" s="735"/>
      <c r="BP117" s="736"/>
      <c r="BQ117" s="801" t="s">
        <v>424</v>
      </c>
      <c r="BR117" s="802"/>
      <c r="BS117" s="802"/>
      <c r="BT117" s="802"/>
      <c r="BU117" s="802"/>
      <c r="BV117" s="802" t="s">
        <v>118</v>
      </c>
      <c r="BW117" s="802"/>
      <c r="BX117" s="802"/>
      <c r="BY117" s="802"/>
      <c r="BZ117" s="802"/>
      <c r="CA117" s="802" t="s">
        <v>118</v>
      </c>
      <c r="CB117" s="802"/>
      <c r="CC117" s="802"/>
      <c r="CD117" s="802"/>
      <c r="CE117" s="802"/>
      <c r="CF117" s="866" t="s">
        <v>118</v>
      </c>
      <c r="CG117" s="867"/>
      <c r="CH117" s="867"/>
      <c r="CI117" s="867"/>
      <c r="CJ117" s="867"/>
      <c r="CK117" s="921"/>
      <c r="CL117" s="806"/>
      <c r="CM117" s="809" t="s">
        <v>443</v>
      </c>
      <c r="CN117" s="810"/>
      <c r="CO117" s="810"/>
      <c r="CP117" s="810"/>
      <c r="CQ117" s="810"/>
      <c r="CR117" s="810"/>
      <c r="CS117" s="810"/>
      <c r="CT117" s="810"/>
      <c r="CU117" s="810"/>
      <c r="CV117" s="810"/>
      <c r="CW117" s="810"/>
      <c r="CX117" s="810"/>
      <c r="CY117" s="810"/>
      <c r="CZ117" s="810"/>
      <c r="DA117" s="810"/>
      <c r="DB117" s="810"/>
      <c r="DC117" s="810"/>
      <c r="DD117" s="810"/>
      <c r="DE117" s="810"/>
      <c r="DF117" s="811"/>
      <c r="DG117" s="801" t="s">
        <v>396</v>
      </c>
      <c r="DH117" s="802"/>
      <c r="DI117" s="802"/>
      <c r="DJ117" s="802"/>
      <c r="DK117" s="802"/>
      <c r="DL117" s="802" t="s">
        <v>118</v>
      </c>
      <c r="DM117" s="802"/>
      <c r="DN117" s="802"/>
      <c r="DO117" s="802"/>
      <c r="DP117" s="802"/>
      <c r="DQ117" s="802" t="s">
        <v>118</v>
      </c>
      <c r="DR117" s="802"/>
      <c r="DS117" s="802"/>
      <c r="DT117" s="802"/>
      <c r="DU117" s="802"/>
      <c r="DV117" s="779" t="s">
        <v>118</v>
      </c>
      <c r="DW117" s="779"/>
      <c r="DX117" s="779"/>
      <c r="DY117" s="779"/>
      <c r="DZ117" s="780"/>
    </row>
    <row r="118" spans="1:130" s="235" customFormat="1" ht="26.25" customHeight="1" x14ac:dyDescent="0.2">
      <c r="A118" s="891" t="s">
        <v>415</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4" t="s">
        <v>413</v>
      </c>
      <c r="AB118" s="892"/>
      <c r="AC118" s="892"/>
      <c r="AD118" s="892"/>
      <c r="AE118" s="893"/>
      <c r="AF118" s="894" t="s">
        <v>313</v>
      </c>
      <c r="AG118" s="892"/>
      <c r="AH118" s="892"/>
      <c r="AI118" s="892"/>
      <c r="AJ118" s="893"/>
      <c r="AK118" s="894" t="s">
        <v>312</v>
      </c>
      <c r="AL118" s="892"/>
      <c r="AM118" s="892"/>
      <c r="AN118" s="892"/>
      <c r="AO118" s="893"/>
      <c r="AP118" s="895" t="s">
        <v>414</v>
      </c>
      <c r="AQ118" s="896"/>
      <c r="AR118" s="896"/>
      <c r="AS118" s="896"/>
      <c r="AT118" s="897"/>
      <c r="AU118" s="926"/>
      <c r="AV118" s="927"/>
      <c r="AW118" s="927"/>
      <c r="AX118" s="927"/>
      <c r="AY118" s="927"/>
      <c r="AZ118" s="870" t="s">
        <v>444</v>
      </c>
      <c r="BA118" s="871"/>
      <c r="BB118" s="871"/>
      <c r="BC118" s="871"/>
      <c r="BD118" s="871"/>
      <c r="BE118" s="871"/>
      <c r="BF118" s="871"/>
      <c r="BG118" s="871"/>
      <c r="BH118" s="871"/>
      <c r="BI118" s="871"/>
      <c r="BJ118" s="871"/>
      <c r="BK118" s="871"/>
      <c r="BL118" s="871"/>
      <c r="BM118" s="871"/>
      <c r="BN118" s="871"/>
      <c r="BO118" s="871"/>
      <c r="BP118" s="872"/>
      <c r="BQ118" s="853" t="s">
        <v>118</v>
      </c>
      <c r="BR118" s="833"/>
      <c r="BS118" s="833"/>
      <c r="BT118" s="833"/>
      <c r="BU118" s="833"/>
      <c r="BV118" s="833" t="s">
        <v>424</v>
      </c>
      <c r="BW118" s="833"/>
      <c r="BX118" s="833"/>
      <c r="BY118" s="833"/>
      <c r="BZ118" s="833"/>
      <c r="CA118" s="833" t="s">
        <v>118</v>
      </c>
      <c r="CB118" s="833"/>
      <c r="CC118" s="833"/>
      <c r="CD118" s="833"/>
      <c r="CE118" s="833"/>
      <c r="CF118" s="866" t="s">
        <v>118</v>
      </c>
      <c r="CG118" s="867"/>
      <c r="CH118" s="867"/>
      <c r="CI118" s="867"/>
      <c r="CJ118" s="867"/>
      <c r="CK118" s="921"/>
      <c r="CL118" s="806"/>
      <c r="CM118" s="809" t="s">
        <v>445</v>
      </c>
      <c r="CN118" s="810"/>
      <c r="CO118" s="810"/>
      <c r="CP118" s="810"/>
      <c r="CQ118" s="810"/>
      <c r="CR118" s="810"/>
      <c r="CS118" s="810"/>
      <c r="CT118" s="810"/>
      <c r="CU118" s="810"/>
      <c r="CV118" s="810"/>
      <c r="CW118" s="810"/>
      <c r="CX118" s="810"/>
      <c r="CY118" s="810"/>
      <c r="CZ118" s="810"/>
      <c r="DA118" s="810"/>
      <c r="DB118" s="810"/>
      <c r="DC118" s="810"/>
      <c r="DD118" s="810"/>
      <c r="DE118" s="810"/>
      <c r="DF118" s="811"/>
      <c r="DG118" s="801" t="s">
        <v>424</v>
      </c>
      <c r="DH118" s="802"/>
      <c r="DI118" s="802"/>
      <c r="DJ118" s="802"/>
      <c r="DK118" s="802"/>
      <c r="DL118" s="802" t="s">
        <v>396</v>
      </c>
      <c r="DM118" s="802"/>
      <c r="DN118" s="802"/>
      <c r="DO118" s="802"/>
      <c r="DP118" s="802"/>
      <c r="DQ118" s="802" t="s">
        <v>118</v>
      </c>
      <c r="DR118" s="802"/>
      <c r="DS118" s="802"/>
      <c r="DT118" s="802"/>
      <c r="DU118" s="802"/>
      <c r="DV118" s="779" t="s">
        <v>118</v>
      </c>
      <c r="DW118" s="779"/>
      <c r="DX118" s="779"/>
      <c r="DY118" s="779"/>
      <c r="DZ118" s="780"/>
    </row>
    <row r="119" spans="1:130" s="235" customFormat="1" ht="26.25" customHeight="1" x14ac:dyDescent="0.2">
      <c r="A119" s="803" t="s">
        <v>418</v>
      </c>
      <c r="B119" s="804"/>
      <c r="C119" s="881" t="s">
        <v>419</v>
      </c>
      <c r="D119" s="882"/>
      <c r="E119" s="882"/>
      <c r="F119" s="882"/>
      <c r="G119" s="882"/>
      <c r="H119" s="882"/>
      <c r="I119" s="882"/>
      <c r="J119" s="882"/>
      <c r="K119" s="882"/>
      <c r="L119" s="882"/>
      <c r="M119" s="882"/>
      <c r="N119" s="882"/>
      <c r="O119" s="882"/>
      <c r="P119" s="882"/>
      <c r="Q119" s="882"/>
      <c r="R119" s="882"/>
      <c r="S119" s="882"/>
      <c r="T119" s="882"/>
      <c r="U119" s="882"/>
      <c r="V119" s="882"/>
      <c r="W119" s="882"/>
      <c r="X119" s="882"/>
      <c r="Y119" s="882"/>
      <c r="Z119" s="883"/>
      <c r="AA119" s="884">
        <v>510114</v>
      </c>
      <c r="AB119" s="885"/>
      <c r="AC119" s="885"/>
      <c r="AD119" s="885"/>
      <c r="AE119" s="886"/>
      <c r="AF119" s="887">
        <v>496834</v>
      </c>
      <c r="AG119" s="885"/>
      <c r="AH119" s="885"/>
      <c r="AI119" s="885"/>
      <c r="AJ119" s="886"/>
      <c r="AK119" s="887">
        <v>511235</v>
      </c>
      <c r="AL119" s="885"/>
      <c r="AM119" s="885"/>
      <c r="AN119" s="885"/>
      <c r="AO119" s="886"/>
      <c r="AP119" s="888">
        <v>0.2</v>
      </c>
      <c r="AQ119" s="889"/>
      <c r="AR119" s="889"/>
      <c r="AS119" s="889"/>
      <c r="AT119" s="890"/>
      <c r="AU119" s="928"/>
      <c r="AV119" s="929"/>
      <c r="AW119" s="929"/>
      <c r="AX119" s="929"/>
      <c r="AY119" s="929"/>
      <c r="AZ119" s="266" t="s">
        <v>158</v>
      </c>
      <c r="BA119" s="266"/>
      <c r="BB119" s="266"/>
      <c r="BC119" s="266"/>
      <c r="BD119" s="266"/>
      <c r="BE119" s="266"/>
      <c r="BF119" s="266"/>
      <c r="BG119" s="266"/>
      <c r="BH119" s="266"/>
      <c r="BI119" s="266"/>
      <c r="BJ119" s="266"/>
      <c r="BK119" s="266"/>
      <c r="BL119" s="266"/>
      <c r="BM119" s="266"/>
      <c r="BN119" s="266"/>
      <c r="BO119" s="868" t="s">
        <v>446</v>
      </c>
      <c r="BP119" s="869"/>
      <c r="BQ119" s="853">
        <v>1427459925</v>
      </c>
      <c r="BR119" s="833"/>
      <c r="BS119" s="833"/>
      <c r="BT119" s="833"/>
      <c r="BU119" s="833"/>
      <c r="BV119" s="833">
        <v>1406271138</v>
      </c>
      <c r="BW119" s="833"/>
      <c r="BX119" s="833"/>
      <c r="BY119" s="833"/>
      <c r="BZ119" s="833"/>
      <c r="CA119" s="833">
        <v>1389360300</v>
      </c>
      <c r="CB119" s="833"/>
      <c r="CC119" s="833"/>
      <c r="CD119" s="833"/>
      <c r="CE119" s="833"/>
      <c r="CF119" s="731"/>
      <c r="CG119" s="732"/>
      <c r="CH119" s="732"/>
      <c r="CI119" s="732"/>
      <c r="CJ119" s="822"/>
      <c r="CK119" s="922"/>
      <c r="CL119" s="808"/>
      <c r="CM119" s="826" t="s">
        <v>447</v>
      </c>
      <c r="CN119" s="827"/>
      <c r="CO119" s="827"/>
      <c r="CP119" s="827"/>
      <c r="CQ119" s="827"/>
      <c r="CR119" s="827"/>
      <c r="CS119" s="827"/>
      <c r="CT119" s="827"/>
      <c r="CU119" s="827"/>
      <c r="CV119" s="827"/>
      <c r="CW119" s="827"/>
      <c r="CX119" s="827"/>
      <c r="CY119" s="827"/>
      <c r="CZ119" s="827"/>
      <c r="DA119" s="827"/>
      <c r="DB119" s="827"/>
      <c r="DC119" s="827"/>
      <c r="DD119" s="827"/>
      <c r="DE119" s="827"/>
      <c r="DF119" s="828"/>
      <c r="DG119" s="801" t="s">
        <v>118</v>
      </c>
      <c r="DH119" s="802"/>
      <c r="DI119" s="802"/>
      <c r="DJ119" s="802"/>
      <c r="DK119" s="802"/>
      <c r="DL119" s="802" t="s">
        <v>424</v>
      </c>
      <c r="DM119" s="802"/>
      <c r="DN119" s="802"/>
      <c r="DO119" s="802"/>
      <c r="DP119" s="802"/>
      <c r="DQ119" s="802" t="s">
        <v>118</v>
      </c>
      <c r="DR119" s="802"/>
      <c r="DS119" s="802"/>
      <c r="DT119" s="802"/>
      <c r="DU119" s="802"/>
      <c r="DV119" s="779" t="s">
        <v>118</v>
      </c>
      <c r="DW119" s="779"/>
      <c r="DX119" s="779"/>
      <c r="DY119" s="779"/>
      <c r="DZ119" s="780"/>
    </row>
    <row r="120" spans="1:130" s="235" customFormat="1" ht="26.25" customHeight="1" x14ac:dyDescent="0.2">
      <c r="A120" s="805"/>
      <c r="B120" s="806"/>
      <c r="C120" s="809" t="s">
        <v>422</v>
      </c>
      <c r="D120" s="810"/>
      <c r="E120" s="810"/>
      <c r="F120" s="810"/>
      <c r="G120" s="810"/>
      <c r="H120" s="810"/>
      <c r="I120" s="810"/>
      <c r="J120" s="810"/>
      <c r="K120" s="810"/>
      <c r="L120" s="810"/>
      <c r="M120" s="810"/>
      <c r="N120" s="810"/>
      <c r="O120" s="810"/>
      <c r="P120" s="810"/>
      <c r="Q120" s="810"/>
      <c r="R120" s="810"/>
      <c r="S120" s="810"/>
      <c r="T120" s="810"/>
      <c r="U120" s="810"/>
      <c r="V120" s="810"/>
      <c r="W120" s="810"/>
      <c r="X120" s="810"/>
      <c r="Y120" s="810"/>
      <c r="Z120" s="811"/>
      <c r="AA120" s="764" t="s">
        <v>424</v>
      </c>
      <c r="AB120" s="765"/>
      <c r="AC120" s="765"/>
      <c r="AD120" s="765"/>
      <c r="AE120" s="766"/>
      <c r="AF120" s="767" t="s">
        <v>396</v>
      </c>
      <c r="AG120" s="765"/>
      <c r="AH120" s="765"/>
      <c r="AI120" s="765"/>
      <c r="AJ120" s="766"/>
      <c r="AK120" s="767" t="s">
        <v>424</v>
      </c>
      <c r="AL120" s="765"/>
      <c r="AM120" s="765"/>
      <c r="AN120" s="765"/>
      <c r="AO120" s="766"/>
      <c r="AP120" s="812" t="s">
        <v>118</v>
      </c>
      <c r="AQ120" s="813"/>
      <c r="AR120" s="813"/>
      <c r="AS120" s="813"/>
      <c r="AT120" s="814"/>
      <c r="AU120" s="873" t="s">
        <v>448</v>
      </c>
      <c r="AV120" s="874"/>
      <c r="AW120" s="874"/>
      <c r="AX120" s="874"/>
      <c r="AY120" s="875"/>
      <c r="AZ120" s="847" t="s">
        <v>449</v>
      </c>
      <c r="BA120" s="793"/>
      <c r="BB120" s="793"/>
      <c r="BC120" s="793"/>
      <c r="BD120" s="793"/>
      <c r="BE120" s="793"/>
      <c r="BF120" s="793"/>
      <c r="BG120" s="793"/>
      <c r="BH120" s="793"/>
      <c r="BI120" s="793"/>
      <c r="BJ120" s="793"/>
      <c r="BK120" s="793"/>
      <c r="BL120" s="793"/>
      <c r="BM120" s="793"/>
      <c r="BN120" s="793"/>
      <c r="BO120" s="793"/>
      <c r="BP120" s="794"/>
      <c r="BQ120" s="848">
        <v>14705290</v>
      </c>
      <c r="BR120" s="830"/>
      <c r="BS120" s="830"/>
      <c r="BT120" s="830"/>
      <c r="BU120" s="830"/>
      <c r="BV120" s="830">
        <v>16234481</v>
      </c>
      <c r="BW120" s="830"/>
      <c r="BX120" s="830"/>
      <c r="BY120" s="830"/>
      <c r="BZ120" s="830"/>
      <c r="CA120" s="830">
        <v>17257623</v>
      </c>
      <c r="CB120" s="830"/>
      <c r="CC120" s="830"/>
      <c r="CD120" s="830"/>
      <c r="CE120" s="830"/>
      <c r="CF120" s="857">
        <v>5.6</v>
      </c>
      <c r="CG120" s="858"/>
      <c r="CH120" s="858"/>
      <c r="CI120" s="858"/>
      <c r="CJ120" s="858"/>
      <c r="CK120" s="859" t="s">
        <v>450</v>
      </c>
      <c r="CL120" s="839"/>
      <c r="CM120" s="839"/>
      <c r="CN120" s="839"/>
      <c r="CO120" s="840"/>
      <c r="CP120" s="863" t="s">
        <v>392</v>
      </c>
      <c r="CQ120" s="864"/>
      <c r="CR120" s="864"/>
      <c r="CS120" s="864"/>
      <c r="CT120" s="864"/>
      <c r="CU120" s="864"/>
      <c r="CV120" s="864"/>
      <c r="CW120" s="864"/>
      <c r="CX120" s="864"/>
      <c r="CY120" s="864"/>
      <c r="CZ120" s="864"/>
      <c r="DA120" s="864"/>
      <c r="DB120" s="864"/>
      <c r="DC120" s="864"/>
      <c r="DD120" s="864"/>
      <c r="DE120" s="864"/>
      <c r="DF120" s="865"/>
      <c r="DG120" s="848">
        <v>1198848</v>
      </c>
      <c r="DH120" s="830"/>
      <c r="DI120" s="830"/>
      <c r="DJ120" s="830"/>
      <c r="DK120" s="830"/>
      <c r="DL120" s="830">
        <v>1036613</v>
      </c>
      <c r="DM120" s="830"/>
      <c r="DN120" s="830"/>
      <c r="DO120" s="830"/>
      <c r="DP120" s="830"/>
      <c r="DQ120" s="830">
        <v>981733</v>
      </c>
      <c r="DR120" s="830"/>
      <c r="DS120" s="830"/>
      <c r="DT120" s="830"/>
      <c r="DU120" s="830"/>
      <c r="DV120" s="831">
        <v>0.3</v>
      </c>
      <c r="DW120" s="831"/>
      <c r="DX120" s="831"/>
      <c r="DY120" s="831"/>
      <c r="DZ120" s="832"/>
    </row>
    <row r="121" spans="1:130" s="235" customFormat="1" ht="26.25" customHeight="1" x14ac:dyDescent="0.2">
      <c r="A121" s="805"/>
      <c r="B121" s="806"/>
      <c r="C121" s="854" t="s">
        <v>451</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4">
        <v>142993</v>
      </c>
      <c r="AB121" s="765"/>
      <c r="AC121" s="765"/>
      <c r="AD121" s="765"/>
      <c r="AE121" s="766"/>
      <c r="AF121" s="767">
        <v>142993</v>
      </c>
      <c r="AG121" s="765"/>
      <c r="AH121" s="765"/>
      <c r="AI121" s="765"/>
      <c r="AJ121" s="766"/>
      <c r="AK121" s="767">
        <v>115516</v>
      </c>
      <c r="AL121" s="765"/>
      <c r="AM121" s="765"/>
      <c r="AN121" s="765"/>
      <c r="AO121" s="766"/>
      <c r="AP121" s="812">
        <v>0</v>
      </c>
      <c r="AQ121" s="813"/>
      <c r="AR121" s="813"/>
      <c r="AS121" s="813"/>
      <c r="AT121" s="814"/>
      <c r="AU121" s="876"/>
      <c r="AV121" s="877"/>
      <c r="AW121" s="877"/>
      <c r="AX121" s="877"/>
      <c r="AY121" s="878"/>
      <c r="AZ121" s="800" t="s">
        <v>452</v>
      </c>
      <c r="BA121" s="735"/>
      <c r="BB121" s="735"/>
      <c r="BC121" s="735"/>
      <c r="BD121" s="735"/>
      <c r="BE121" s="735"/>
      <c r="BF121" s="735"/>
      <c r="BG121" s="735"/>
      <c r="BH121" s="735"/>
      <c r="BI121" s="735"/>
      <c r="BJ121" s="735"/>
      <c r="BK121" s="735"/>
      <c r="BL121" s="735"/>
      <c r="BM121" s="735"/>
      <c r="BN121" s="735"/>
      <c r="BO121" s="735"/>
      <c r="BP121" s="736"/>
      <c r="BQ121" s="801">
        <v>33037941</v>
      </c>
      <c r="BR121" s="802"/>
      <c r="BS121" s="802"/>
      <c r="BT121" s="802"/>
      <c r="BU121" s="802"/>
      <c r="BV121" s="802">
        <v>31916916</v>
      </c>
      <c r="BW121" s="802"/>
      <c r="BX121" s="802"/>
      <c r="BY121" s="802"/>
      <c r="BZ121" s="802"/>
      <c r="CA121" s="802">
        <v>30356851</v>
      </c>
      <c r="CB121" s="802"/>
      <c r="CC121" s="802"/>
      <c r="CD121" s="802"/>
      <c r="CE121" s="802"/>
      <c r="CF121" s="866">
        <v>9.9</v>
      </c>
      <c r="CG121" s="867"/>
      <c r="CH121" s="867"/>
      <c r="CI121" s="867"/>
      <c r="CJ121" s="867"/>
      <c r="CK121" s="860"/>
      <c r="CL121" s="842"/>
      <c r="CM121" s="842"/>
      <c r="CN121" s="842"/>
      <c r="CO121" s="843"/>
      <c r="CP121" s="823" t="s">
        <v>393</v>
      </c>
      <c r="CQ121" s="824"/>
      <c r="CR121" s="824"/>
      <c r="CS121" s="824"/>
      <c r="CT121" s="824"/>
      <c r="CU121" s="824"/>
      <c r="CV121" s="824"/>
      <c r="CW121" s="824"/>
      <c r="CX121" s="824"/>
      <c r="CY121" s="824"/>
      <c r="CZ121" s="824"/>
      <c r="DA121" s="824"/>
      <c r="DB121" s="824"/>
      <c r="DC121" s="824"/>
      <c r="DD121" s="824"/>
      <c r="DE121" s="824"/>
      <c r="DF121" s="825"/>
      <c r="DG121" s="801">
        <v>931075</v>
      </c>
      <c r="DH121" s="802"/>
      <c r="DI121" s="802"/>
      <c r="DJ121" s="802"/>
      <c r="DK121" s="802"/>
      <c r="DL121" s="802">
        <v>796212</v>
      </c>
      <c r="DM121" s="802"/>
      <c r="DN121" s="802"/>
      <c r="DO121" s="802"/>
      <c r="DP121" s="802"/>
      <c r="DQ121" s="802">
        <v>665424</v>
      </c>
      <c r="DR121" s="802"/>
      <c r="DS121" s="802"/>
      <c r="DT121" s="802"/>
      <c r="DU121" s="802"/>
      <c r="DV121" s="779">
        <v>0.2</v>
      </c>
      <c r="DW121" s="779"/>
      <c r="DX121" s="779"/>
      <c r="DY121" s="779"/>
      <c r="DZ121" s="780"/>
    </row>
    <row r="122" spans="1:130" s="235" customFormat="1" ht="26.25" customHeight="1" x14ac:dyDescent="0.2">
      <c r="A122" s="805"/>
      <c r="B122" s="806"/>
      <c r="C122" s="809" t="s">
        <v>434</v>
      </c>
      <c r="D122" s="810"/>
      <c r="E122" s="810"/>
      <c r="F122" s="810"/>
      <c r="G122" s="810"/>
      <c r="H122" s="810"/>
      <c r="I122" s="810"/>
      <c r="J122" s="810"/>
      <c r="K122" s="810"/>
      <c r="L122" s="810"/>
      <c r="M122" s="810"/>
      <c r="N122" s="810"/>
      <c r="O122" s="810"/>
      <c r="P122" s="810"/>
      <c r="Q122" s="810"/>
      <c r="R122" s="810"/>
      <c r="S122" s="810"/>
      <c r="T122" s="810"/>
      <c r="U122" s="810"/>
      <c r="V122" s="810"/>
      <c r="W122" s="810"/>
      <c r="X122" s="810"/>
      <c r="Y122" s="810"/>
      <c r="Z122" s="811"/>
      <c r="AA122" s="764">
        <v>13887</v>
      </c>
      <c r="AB122" s="765"/>
      <c r="AC122" s="765"/>
      <c r="AD122" s="765"/>
      <c r="AE122" s="766"/>
      <c r="AF122" s="767">
        <v>13887</v>
      </c>
      <c r="AG122" s="765"/>
      <c r="AH122" s="765"/>
      <c r="AI122" s="765"/>
      <c r="AJ122" s="766"/>
      <c r="AK122" s="767">
        <v>13887</v>
      </c>
      <c r="AL122" s="765"/>
      <c r="AM122" s="765"/>
      <c r="AN122" s="765"/>
      <c r="AO122" s="766"/>
      <c r="AP122" s="812">
        <v>0</v>
      </c>
      <c r="AQ122" s="813"/>
      <c r="AR122" s="813"/>
      <c r="AS122" s="813"/>
      <c r="AT122" s="814"/>
      <c r="AU122" s="876"/>
      <c r="AV122" s="877"/>
      <c r="AW122" s="877"/>
      <c r="AX122" s="877"/>
      <c r="AY122" s="878"/>
      <c r="AZ122" s="870" t="s">
        <v>453</v>
      </c>
      <c r="BA122" s="871"/>
      <c r="BB122" s="871"/>
      <c r="BC122" s="871"/>
      <c r="BD122" s="871"/>
      <c r="BE122" s="871"/>
      <c r="BF122" s="871"/>
      <c r="BG122" s="871"/>
      <c r="BH122" s="871"/>
      <c r="BI122" s="871"/>
      <c r="BJ122" s="871"/>
      <c r="BK122" s="871"/>
      <c r="BL122" s="871"/>
      <c r="BM122" s="871"/>
      <c r="BN122" s="871"/>
      <c r="BO122" s="871"/>
      <c r="BP122" s="872"/>
      <c r="BQ122" s="853">
        <v>741812714</v>
      </c>
      <c r="BR122" s="833"/>
      <c r="BS122" s="833"/>
      <c r="BT122" s="833"/>
      <c r="BU122" s="833"/>
      <c r="BV122" s="833">
        <v>725150884</v>
      </c>
      <c r="BW122" s="833"/>
      <c r="BX122" s="833"/>
      <c r="BY122" s="833"/>
      <c r="BZ122" s="833"/>
      <c r="CA122" s="833">
        <v>707501579</v>
      </c>
      <c r="CB122" s="833"/>
      <c r="CC122" s="833"/>
      <c r="CD122" s="833"/>
      <c r="CE122" s="833"/>
      <c r="CF122" s="834">
        <v>230.7</v>
      </c>
      <c r="CG122" s="835"/>
      <c r="CH122" s="835"/>
      <c r="CI122" s="835"/>
      <c r="CJ122" s="835"/>
      <c r="CK122" s="860"/>
      <c r="CL122" s="842"/>
      <c r="CM122" s="842"/>
      <c r="CN122" s="842"/>
      <c r="CO122" s="843"/>
      <c r="CP122" s="823" t="s">
        <v>454</v>
      </c>
      <c r="CQ122" s="824"/>
      <c r="CR122" s="824"/>
      <c r="CS122" s="824"/>
      <c r="CT122" s="824"/>
      <c r="CU122" s="824"/>
      <c r="CV122" s="824"/>
      <c r="CW122" s="824"/>
      <c r="CX122" s="824"/>
      <c r="CY122" s="824"/>
      <c r="CZ122" s="824"/>
      <c r="DA122" s="824"/>
      <c r="DB122" s="824"/>
      <c r="DC122" s="824"/>
      <c r="DD122" s="824"/>
      <c r="DE122" s="824"/>
      <c r="DF122" s="825"/>
      <c r="DG122" s="801" t="s">
        <v>118</v>
      </c>
      <c r="DH122" s="802"/>
      <c r="DI122" s="802"/>
      <c r="DJ122" s="802"/>
      <c r="DK122" s="802"/>
      <c r="DL122" s="802" t="s">
        <v>118</v>
      </c>
      <c r="DM122" s="802"/>
      <c r="DN122" s="802"/>
      <c r="DO122" s="802"/>
      <c r="DP122" s="802"/>
      <c r="DQ122" s="802" t="s">
        <v>118</v>
      </c>
      <c r="DR122" s="802"/>
      <c r="DS122" s="802"/>
      <c r="DT122" s="802"/>
      <c r="DU122" s="802"/>
      <c r="DV122" s="779" t="s">
        <v>424</v>
      </c>
      <c r="DW122" s="779"/>
      <c r="DX122" s="779"/>
      <c r="DY122" s="779"/>
      <c r="DZ122" s="780"/>
    </row>
    <row r="123" spans="1:130" s="235" customFormat="1" ht="26.25" customHeight="1" x14ac:dyDescent="0.2">
      <c r="A123" s="805"/>
      <c r="B123" s="806"/>
      <c r="C123" s="809" t="s">
        <v>440</v>
      </c>
      <c r="D123" s="810"/>
      <c r="E123" s="810"/>
      <c r="F123" s="810"/>
      <c r="G123" s="810"/>
      <c r="H123" s="810"/>
      <c r="I123" s="810"/>
      <c r="J123" s="810"/>
      <c r="K123" s="810"/>
      <c r="L123" s="810"/>
      <c r="M123" s="810"/>
      <c r="N123" s="810"/>
      <c r="O123" s="810"/>
      <c r="P123" s="810"/>
      <c r="Q123" s="810"/>
      <c r="R123" s="810"/>
      <c r="S123" s="810"/>
      <c r="T123" s="810"/>
      <c r="U123" s="810"/>
      <c r="V123" s="810"/>
      <c r="W123" s="810"/>
      <c r="X123" s="810"/>
      <c r="Y123" s="810"/>
      <c r="Z123" s="811"/>
      <c r="AA123" s="764" t="s">
        <v>118</v>
      </c>
      <c r="AB123" s="765"/>
      <c r="AC123" s="765"/>
      <c r="AD123" s="765"/>
      <c r="AE123" s="766"/>
      <c r="AF123" s="767" t="s">
        <v>118</v>
      </c>
      <c r="AG123" s="765"/>
      <c r="AH123" s="765"/>
      <c r="AI123" s="765"/>
      <c r="AJ123" s="766"/>
      <c r="AK123" s="767" t="s">
        <v>118</v>
      </c>
      <c r="AL123" s="765"/>
      <c r="AM123" s="765"/>
      <c r="AN123" s="765"/>
      <c r="AO123" s="766"/>
      <c r="AP123" s="812" t="s">
        <v>118</v>
      </c>
      <c r="AQ123" s="813"/>
      <c r="AR123" s="813"/>
      <c r="AS123" s="813"/>
      <c r="AT123" s="814"/>
      <c r="AU123" s="879"/>
      <c r="AV123" s="880"/>
      <c r="AW123" s="880"/>
      <c r="AX123" s="880"/>
      <c r="AY123" s="880"/>
      <c r="AZ123" s="266" t="s">
        <v>158</v>
      </c>
      <c r="BA123" s="266"/>
      <c r="BB123" s="266"/>
      <c r="BC123" s="266"/>
      <c r="BD123" s="266"/>
      <c r="BE123" s="266"/>
      <c r="BF123" s="266"/>
      <c r="BG123" s="266"/>
      <c r="BH123" s="266"/>
      <c r="BI123" s="266"/>
      <c r="BJ123" s="266"/>
      <c r="BK123" s="266"/>
      <c r="BL123" s="266"/>
      <c r="BM123" s="266"/>
      <c r="BN123" s="266"/>
      <c r="BO123" s="868" t="s">
        <v>455</v>
      </c>
      <c r="BP123" s="869"/>
      <c r="BQ123" s="820">
        <v>789555945</v>
      </c>
      <c r="BR123" s="821"/>
      <c r="BS123" s="821"/>
      <c r="BT123" s="821"/>
      <c r="BU123" s="821"/>
      <c r="BV123" s="821">
        <v>773302281</v>
      </c>
      <c r="BW123" s="821"/>
      <c r="BX123" s="821"/>
      <c r="BY123" s="821"/>
      <c r="BZ123" s="821"/>
      <c r="CA123" s="821">
        <v>755116053</v>
      </c>
      <c r="CB123" s="821"/>
      <c r="CC123" s="821"/>
      <c r="CD123" s="821"/>
      <c r="CE123" s="821"/>
      <c r="CF123" s="731"/>
      <c r="CG123" s="732"/>
      <c r="CH123" s="732"/>
      <c r="CI123" s="732"/>
      <c r="CJ123" s="822"/>
      <c r="CK123" s="860"/>
      <c r="CL123" s="842"/>
      <c r="CM123" s="842"/>
      <c r="CN123" s="842"/>
      <c r="CO123" s="843"/>
      <c r="CP123" s="823" t="s">
        <v>390</v>
      </c>
      <c r="CQ123" s="824"/>
      <c r="CR123" s="824"/>
      <c r="CS123" s="824"/>
      <c r="CT123" s="824"/>
      <c r="CU123" s="824"/>
      <c r="CV123" s="824"/>
      <c r="CW123" s="824"/>
      <c r="CX123" s="824"/>
      <c r="CY123" s="824"/>
      <c r="CZ123" s="824"/>
      <c r="DA123" s="824"/>
      <c r="DB123" s="824"/>
      <c r="DC123" s="824"/>
      <c r="DD123" s="824"/>
      <c r="DE123" s="824"/>
      <c r="DF123" s="825"/>
      <c r="DG123" s="801" t="s">
        <v>396</v>
      </c>
      <c r="DH123" s="802"/>
      <c r="DI123" s="802"/>
      <c r="DJ123" s="802"/>
      <c r="DK123" s="802"/>
      <c r="DL123" s="802" t="s">
        <v>118</v>
      </c>
      <c r="DM123" s="802"/>
      <c r="DN123" s="802"/>
      <c r="DO123" s="802"/>
      <c r="DP123" s="802"/>
      <c r="DQ123" s="802" t="s">
        <v>118</v>
      </c>
      <c r="DR123" s="802"/>
      <c r="DS123" s="802"/>
      <c r="DT123" s="802"/>
      <c r="DU123" s="802"/>
      <c r="DV123" s="779" t="s">
        <v>396</v>
      </c>
      <c r="DW123" s="779"/>
      <c r="DX123" s="779"/>
      <c r="DY123" s="779"/>
      <c r="DZ123" s="780"/>
    </row>
    <row r="124" spans="1:130" s="235" customFormat="1" ht="26.25" customHeight="1" thickBot="1" x14ac:dyDescent="0.25">
      <c r="A124" s="805"/>
      <c r="B124" s="806"/>
      <c r="C124" s="809" t="s">
        <v>443</v>
      </c>
      <c r="D124" s="810"/>
      <c r="E124" s="810"/>
      <c r="F124" s="810"/>
      <c r="G124" s="810"/>
      <c r="H124" s="810"/>
      <c r="I124" s="810"/>
      <c r="J124" s="810"/>
      <c r="K124" s="810"/>
      <c r="L124" s="810"/>
      <c r="M124" s="810"/>
      <c r="N124" s="810"/>
      <c r="O124" s="810"/>
      <c r="P124" s="810"/>
      <c r="Q124" s="810"/>
      <c r="R124" s="810"/>
      <c r="S124" s="810"/>
      <c r="T124" s="810"/>
      <c r="U124" s="810"/>
      <c r="V124" s="810"/>
      <c r="W124" s="810"/>
      <c r="X124" s="810"/>
      <c r="Y124" s="810"/>
      <c r="Z124" s="811"/>
      <c r="AA124" s="764" t="s">
        <v>118</v>
      </c>
      <c r="AB124" s="765"/>
      <c r="AC124" s="765"/>
      <c r="AD124" s="765"/>
      <c r="AE124" s="766"/>
      <c r="AF124" s="767" t="s">
        <v>118</v>
      </c>
      <c r="AG124" s="765"/>
      <c r="AH124" s="765"/>
      <c r="AI124" s="765"/>
      <c r="AJ124" s="766"/>
      <c r="AK124" s="767" t="s">
        <v>118</v>
      </c>
      <c r="AL124" s="765"/>
      <c r="AM124" s="765"/>
      <c r="AN124" s="765"/>
      <c r="AO124" s="766"/>
      <c r="AP124" s="812" t="s">
        <v>396</v>
      </c>
      <c r="AQ124" s="813"/>
      <c r="AR124" s="813"/>
      <c r="AS124" s="813"/>
      <c r="AT124" s="814"/>
      <c r="AU124" s="815" t="s">
        <v>456</v>
      </c>
      <c r="AV124" s="816"/>
      <c r="AW124" s="816"/>
      <c r="AX124" s="816"/>
      <c r="AY124" s="816"/>
      <c r="AZ124" s="816"/>
      <c r="BA124" s="816"/>
      <c r="BB124" s="816"/>
      <c r="BC124" s="816"/>
      <c r="BD124" s="816"/>
      <c r="BE124" s="816"/>
      <c r="BF124" s="816"/>
      <c r="BG124" s="816"/>
      <c r="BH124" s="816"/>
      <c r="BI124" s="816"/>
      <c r="BJ124" s="816"/>
      <c r="BK124" s="816"/>
      <c r="BL124" s="816"/>
      <c r="BM124" s="816"/>
      <c r="BN124" s="816"/>
      <c r="BO124" s="816"/>
      <c r="BP124" s="817"/>
      <c r="BQ124" s="818">
        <v>206.4</v>
      </c>
      <c r="BR124" s="819"/>
      <c r="BS124" s="819"/>
      <c r="BT124" s="819"/>
      <c r="BU124" s="819"/>
      <c r="BV124" s="819">
        <v>206.2</v>
      </c>
      <c r="BW124" s="819"/>
      <c r="BX124" s="819"/>
      <c r="BY124" s="819"/>
      <c r="BZ124" s="819"/>
      <c r="CA124" s="819">
        <v>206.7</v>
      </c>
      <c r="CB124" s="819"/>
      <c r="CC124" s="819"/>
      <c r="CD124" s="819"/>
      <c r="CE124" s="819"/>
      <c r="CF124" s="709"/>
      <c r="CG124" s="710"/>
      <c r="CH124" s="710"/>
      <c r="CI124" s="710"/>
      <c r="CJ124" s="849"/>
      <c r="CK124" s="861"/>
      <c r="CL124" s="861"/>
      <c r="CM124" s="861"/>
      <c r="CN124" s="861"/>
      <c r="CO124" s="862"/>
      <c r="CP124" s="850" t="s">
        <v>457</v>
      </c>
      <c r="CQ124" s="851"/>
      <c r="CR124" s="851"/>
      <c r="CS124" s="851"/>
      <c r="CT124" s="851"/>
      <c r="CU124" s="851"/>
      <c r="CV124" s="851"/>
      <c r="CW124" s="851"/>
      <c r="CX124" s="851"/>
      <c r="CY124" s="851"/>
      <c r="CZ124" s="851"/>
      <c r="DA124" s="851"/>
      <c r="DB124" s="851"/>
      <c r="DC124" s="851"/>
      <c r="DD124" s="851"/>
      <c r="DE124" s="851"/>
      <c r="DF124" s="852"/>
      <c r="DG124" s="853" t="s">
        <v>118</v>
      </c>
      <c r="DH124" s="833"/>
      <c r="DI124" s="833"/>
      <c r="DJ124" s="833"/>
      <c r="DK124" s="833"/>
      <c r="DL124" s="833" t="s">
        <v>424</v>
      </c>
      <c r="DM124" s="833"/>
      <c r="DN124" s="833"/>
      <c r="DO124" s="833"/>
      <c r="DP124" s="833"/>
      <c r="DQ124" s="833" t="s">
        <v>118</v>
      </c>
      <c r="DR124" s="833"/>
      <c r="DS124" s="833"/>
      <c r="DT124" s="833"/>
      <c r="DU124" s="833"/>
      <c r="DV124" s="836" t="s">
        <v>118</v>
      </c>
      <c r="DW124" s="836"/>
      <c r="DX124" s="836"/>
      <c r="DY124" s="836"/>
      <c r="DZ124" s="837"/>
    </row>
    <row r="125" spans="1:130" s="235" customFormat="1" ht="26.25" customHeight="1" x14ac:dyDescent="0.2">
      <c r="A125" s="805"/>
      <c r="B125" s="806"/>
      <c r="C125" s="809" t="s">
        <v>445</v>
      </c>
      <c r="D125" s="810"/>
      <c r="E125" s="810"/>
      <c r="F125" s="810"/>
      <c r="G125" s="810"/>
      <c r="H125" s="810"/>
      <c r="I125" s="810"/>
      <c r="J125" s="810"/>
      <c r="K125" s="810"/>
      <c r="L125" s="810"/>
      <c r="M125" s="810"/>
      <c r="N125" s="810"/>
      <c r="O125" s="810"/>
      <c r="P125" s="810"/>
      <c r="Q125" s="810"/>
      <c r="R125" s="810"/>
      <c r="S125" s="810"/>
      <c r="T125" s="810"/>
      <c r="U125" s="810"/>
      <c r="V125" s="810"/>
      <c r="W125" s="810"/>
      <c r="X125" s="810"/>
      <c r="Y125" s="810"/>
      <c r="Z125" s="811"/>
      <c r="AA125" s="764" t="s">
        <v>118</v>
      </c>
      <c r="AB125" s="765"/>
      <c r="AC125" s="765"/>
      <c r="AD125" s="765"/>
      <c r="AE125" s="766"/>
      <c r="AF125" s="767" t="s">
        <v>424</v>
      </c>
      <c r="AG125" s="765"/>
      <c r="AH125" s="765"/>
      <c r="AI125" s="765"/>
      <c r="AJ125" s="766"/>
      <c r="AK125" s="767" t="s">
        <v>396</v>
      </c>
      <c r="AL125" s="765"/>
      <c r="AM125" s="765"/>
      <c r="AN125" s="765"/>
      <c r="AO125" s="766"/>
      <c r="AP125" s="812" t="s">
        <v>396</v>
      </c>
      <c r="AQ125" s="813"/>
      <c r="AR125" s="813"/>
      <c r="AS125" s="813"/>
      <c r="AT125" s="814"/>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838" t="s">
        <v>458</v>
      </c>
      <c r="CL125" s="839"/>
      <c r="CM125" s="839"/>
      <c r="CN125" s="839"/>
      <c r="CO125" s="840"/>
      <c r="CP125" s="847" t="s">
        <v>459</v>
      </c>
      <c r="CQ125" s="793"/>
      <c r="CR125" s="793"/>
      <c r="CS125" s="793"/>
      <c r="CT125" s="793"/>
      <c r="CU125" s="793"/>
      <c r="CV125" s="793"/>
      <c r="CW125" s="793"/>
      <c r="CX125" s="793"/>
      <c r="CY125" s="793"/>
      <c r="CZ125" s="793"/>
      <c r="DA125" s="793"/>
      <c r="DB125" s="793"/>
      <c r="DC125" s="793"/>
      <c r="DD125" s="793"/>
      <c r="DE125" s="793"/>
      <c r="DF125" s="794"/>
      <c r="DG125" s="848" t="s">
        <v>118</v>
      </c>
      <c r="DH125" s="830"/>
      <c r="DI125" s="830"/>
      <c r="DJ125" s="830"/>
      <c r="DK125" s="830"/>
      <c r="DL125" s="830" t="s">
        <v>424</v>
      </c>
      <c r="DM125" s="830"/>
      <c r="DN125" s="830"/>
      <c r="DO125" s="830"/>
      <c r="DP125" s="830"/>
      <c r="DQ125" s="830" t="s">
        <v>118</v>
      </c>
      <c r="DR125" s="830"/>
      <c r="DS125" s="830"/>
      <c r="DT125" s="830"/>
      <c r="DU125" s="830"/>
      <c r="DV125" s="831" t="s">
        <v>424</v>
      </c>
      <c r="DW125" s="831"/>
      <c r="DX125" s="831"/>
      <c r="DY125" s="831"/>
      <c r="DZ125" s="832"/>
    </row>
    <row r="126" spans="1:130" s="235" customFormat="1" ht="26.25" customHeight="1" thickBot="1" x14ac:dyDescent="0.25">
      <c r="A126" s="805"/>
      <c r="B126" s="806"/>
      <c r="C126" s="809" t="s">
        <v>447</v>
      </c>
      <c r="D126" s="810"/>
      <c r="E126" s="810"/>
      <c r="F126" s="810"/>
      <c r="G126" s="810"/>
      <c r="H126" s="810"/>
      <c r="I126" s="810"/>
      <c r="J126" s="810"/>
      <c r="K126" s="810"/>
      <c r="L126" s="810"/>
      <c r="M126" s="810"/>
      <c r="N126" s="810"/>
      <c r="O126" s="810"/>
      <c r="P126" s="810"/>
      <c r="Q126" s="810"/>
      <c r="R126" s="810"/>
      <c r="S126" s="810"/>
      <c r="T126" s="810"/>
      <c r="U126" s="810"/>
      <c r="V126" s="810"/>
      <c r="W126" s="810"/>
      <c r="X126" s="810"/>
      <c r="Y126" s="810"/>
      <c r="Z126" s="811"/>
      <c r="AA126" s="764" t="s">
        <v>424</v>
      </c>
      <c r="AB126" s="765"/>
      <c r="AC126" s="765"/>
      <c r="AD126" s="765"/>
      <c r="AE126" s="766"/>
      <c r="AF126" s="767" t="s">
        <v>424</v>
      </c>
      <c r="AG126" s="765"/>
      <c r="AH126" s="765"/>
      <c r="AI126" s="765"/>
      <c r="AJ126" s="766"/>
      <c r="AK126" s="767" t="s">
        <v>424</v>
      </c>
      <c r="AL126" s="765"/>
      <c r="AM126" s="765"/>
      <c r="AN126" s="765"/>
      <c r="AO126" s="766"/>
      <c r="AP126" s="812" t="s">
        <v>424</v>
      </c>
      <c r="AQ126" s="813"/>
      <c r="AR126" s="813"/>
      <c r="AS126" s="813"/>
      <c r="AT126" s="814"/>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841"/>
      <c r="CL126" s="842"/>
      <c r="CM126" s="842"/>
      <c r="CN126" s="842"/>
      <c r="CO126" s="843"/>
      <c r="CP126" s="800" t="s">
        <v>460</v>
      </c>
      <c r="CQ126" s="735"/>
      <c r="CR126" s="735"/>
      <c r="CS126" s="735"/>
      <c r="CT126" s="735"/>
      <c r="CU126" s="735"/>
      <c r="CV126" s="735"/>
      <c r="CW126" s="735"/>
      <c r="CX126" s="735"/>
      <c r="CY126" s="735"/>
      <c r="CZ126" s="735"/>
      <c r="DA126" s="735"/>
      <c r="DB126" s="735"/>
      <c r="DC126" s="735"/>
      <c r="DD126" s="735"/>
      <c r="DE126" s="735"/>
      <c r="DF126" s="736"/>
      <c r="DG126" s="801" t="s">
        <v>118</v>
      </c>
      <c r="DH126" s="802"/>
      <c r="DI126" s="802"/>
      <c r="DJ126" s="802"/>
      <c r="DK126" s="802"/>
      <c r="DL126" s="802" t="s">
        <v>424</v>
      </c>
      <c r="DM126" s="802"/>
      <c r="DN126" s="802"/>
      <c r="DO126" s="802"/>
      <c r="DP126" s="802"/>
      <c r="DQ126" s="802" t="s">
        <v>424</v>
      </c>
      <c r="DR126" s="802"/>
      <c r="DS126" s="802"/>
      <c r="DT126" s="802"/>
      <c r="DU126" s="802"/>
      <c r="DV126" s="779" t="s">
        <v>118</v>
      </c>
      <c r="DW126" s="779"/>
      <c r="DX126" s="779"/>
      <c r="DY126" s="779"/>
      <c r="DZ126" s="780"/>
    </row>
    <row r="127" spans="1:130" s="235" customFormat="1" ht="26.25" customHeight="1" x14ac:dyDescent="0.2">
      <c r="A127" s="807"/>
      <c r="B127" s="808"/>
      <c r="C127" s="826" t="s">
        <v>461</v>
      </c>
      <c r="D127" s="827"/>
      <c r="E127" s="827"/>
      <c r="F127" s="827"/>
      <c r="G127" s="827"/>
      <c r="H127" s="827"/>
      <c r="I127" s="827"/>
      <c r="J127" s="827"/>
      <c r="K127" s="827"/>
      <c r="L127" s="827"/>
      <c r="M127" s="827"/>
      <c r="N127" s="827"/>
      <c r="O127" s="827"/>
      <c r="P127" s="827"/>
      <c r="Q127" s="827"/>
      <c r="R127" s="827"/>
      <c r="S127" s="827"/>
      <c r="T127" s="827"/>
      <c r="U127" s="827"/>
      <c r="V127" s="827"/>
      <c r="W127" s="827"/>
      <c r="X127" s="827"/>
      <c r="Y127" s="827"/>
      <c r="Z127" s="828"/>
      <c r="AA127" s="764">
        <v>20106</v>
      </c>
      <c r="AB127" s="765"/>
      <c r="AC127" s="765"/>
      <c r="AD127" s="765"/>
      <c r="AE127" s="766"/>
      <c r="AF127" s="767">
        <v>20855</v>
      </c>
      <c r="AG127" s="765"/>
      <c r="AH127" s="765"/>
      <c r="AI127" s="765"/>
      <c r="AJ127" s="766"/>
      <c r="AK127" s="767">
        <v>20211</v>
      </c>
      <c r="AL127" s="765"/>
      <c r="AM127" s="765"/>
      <c r="AN127" s="765"/>
      <c r="AO127" s="766"/>
      <c r="AP127" s="812">
        <v>0</v>
      </c>
      <c r="AQ127" s="813"/>
      <c r="AR127" s="813"/>
      <c r="AS127" s="813"/>
      <c r="AT127" s="814"/>
      <c r="AU127" s="271"/>
      <c r="AV127" s="271"/>
      <c r="AW127" s="271"/>
      <c r="AX127" s="829" t="s">
        <v>462</v>
      </c>
      <c r="AY127" s="797"/>
      <c r="AZ127" s="797"/>
      <c r="BA127" s="797"/>
      <c r="BB127" s="797"/>
      <c r="BC127" s="797"/>
      <c r="BD127" s="797"/>
      <c r="BE127" s="798"/>
      <c r="BF127" s="796" t="s">
        <v>463</v>
      </c>
      <c r="BG127" s="797"/>
      <c r="BH127" s="797"/>
      <c r="BI127" s="797"/>
      <c r="BJ127" s="797"/>
      <c r="BK127" s="797"/>
      <c r="BL127" s="798"/>
      <c r="BM127" s="796" t="s">
        <v>464</v>
      </c>
      <c r="BN127" s="797"/>
      <c r="BO127" s="797"/>
      <c r="BP127" s="797"/>
      <c r="BQ127" s="797"/>
      <c r="BR127" s="797"/>
      <c r="BS127" s="798"/>
      <c r="BT127" s="796" t="s">
        <v>465</v>
      </c>
      <c r="BU127" s="797"/>
      <c r="BV127" s="797"/>
      <c r="BW127" s="797"/>
      <c r="BX127" s="797"/>
      <c r="BY127" s="797"/>
      <c r="BZ127" s="799"/>
      <c r="CA127" s="271"/>
      <c r="CB127" s="271"/>
      <c r="CC127" s="271"/>
      <c r="CD127" s="272"/>
      <c r="CE127" s="272"/>
      <c r="CF127" s="272"/>
      <c r="CG127" s="269"/>
      <c r="CH127" s="269"/>
      <c r="CI127" s="269"/>
      <c r="CJ127" s="270"/>
      <c r="CK127" s="841"/>
      <c r="CL127" s="842"/>
      <c r="CM127" s="842"/>
      <c r="CN127" s="842"/>
      <c r="CO127" s="843"/>
      <c r="CP127" s="800" t="s">
        <v>466</v>
      </c>
      <c r="CQ127" s="735"/>
      <c r="CR127" s="735"/>
      <c r="CS127" s="735"/>
      <c r="CT127" s="735"/>
      <c r="CU127" s="735"/>
      <c r="CV127" s="735"/>
      <c r="CW127" s="735"/>
      <c r="CX127" s="735"/>
      <c r="CY127" s="735"/>
      <c r="CZ127" s="735"/>
      <c r="DA127" s="735"/>
      <c r="DB127" s="735"/>
      <c r="DC127" s="735"/>
      <c r="DD127" s="735"/>
      <c r="DE127" s="735"/>
      <c r="DF127" s="736"/>
      <c r="DG127" s="801" t="s">
        <v>424</v>
      </c>
      <c r="DH127" s="802"/>
      <c r="DI127" s="802"/>
      <c r="DJ127" s="802"/>
      <c r="DK127" s="802"/>
      <c r="DL127" s="802" t="s">
        <v>424</v>
      </c>
      <c r="DM127" s="802"/>
      <c r="DN127" s="802"/>
      <c r="DO127" s="802"/>
      <c r="DP127" s="802"/>
      <c r="DQ127" s="802" t="s">
        <v>424</v>
      </c>
      <c r="DR127" s="802"/>
      <c r="DS127" s="802"/>
      <c r="DT127" s="802"/>
      <c r="DU127" s="802"/>
      <c r="DV127" s="779" t="s">
        <v>424</v>
      </c>
      <c r="DW127" s="779"/>
      <c r="DX127" s="779"/>
      <c r="DY127" s="779"/>
      <c r="DZ127" s="780"/>
    </row>
    <row r="128" spans="1:130" s="235" customFormat="1" ht="26.25" customHeight="1" thickBot="1" x14ac:dyDescent="0.25">
      <c r="A128" s="781" t="s">
        <v>467</v>
      </c>
      <c r="B128" s="782"/>
      <c r="C128" s="782"/>
      <c r="D128" s="782"/>
      <c r="E128" s="782"/>
      <c r="F128" s="782"/>
      <c r="G128" s="782"/>
      <c r="H128" s="782"/>
      <c r="I128" s="782"/>
      <c r="J128" s="782"/>
      <c r="K128" s="782"/>
      <c r="L128" s="782"/>
      <c r="M128" s="782"/>
      <c r="N128" s="782"/>
      <c r="O128" s="782"/>
      <c r="P128" s="782"/>
      <c r="Q128" s="782"/>
      <c r="R128" s="782"/>
      <c r="S128" s="782"/>
      <c r="T128" s="782"/>
      <c r="U128" s="782"/>
      <c r="V128" s="782"/>
      <c r="W128" s="783" t="s">
        <v>468</v>
      </c>
      <c r="X128" s="783"/>
      <c r="Y128" s="783"/>
      <c r="Z128" s="784"/>
      <c r="AA128" s="785">
        <v>6779875</v>
      </c>
      <c r="AB128" s="786"/>
      <c r="AC128" s="786"/>
      <c r="AD128" s="786"/>
      <c r="AE128" s="787"/>
      <c r="AF128" s="788">
        <v>4367289</v>
      </c>
      <c r="AG128" s="786"/>
      <c r="AH128" s="786"/>
      <c r="AI128" s="786"/>
      <c r="AJ128" s="787"/>
      <c r="AK128" s="788">
        <v>3203249</v>
      </c>
      <c r="AL128" s="786"/>
      <c r="AM128" s="786"/>
      <c r="AN128" s="786"/>
      <c r="AO128" s="787"/>
      <c r="AP128" s="789"/>
      <c r="AQ128" s="790"/>
      <c r="AR128" s="790"/>
      <c r="AS128" s="790"/>
      <c r="AT128" s="791"/>
      <c r="AU128" s="271"/>
      <c r="AV128" s="271"/>
      <c r="AW128" s="271"/>
      <c r="AX128" s="792" t="s">
        <v>469</v>
      </c>
      <c r="AY128" s="793"/>
      <c r="AZ128" s="793"/>
      <c r="BA128" s="793"/>
      <c r="BB128" s="793"/>
      <c r="BC128" s="793"/>
      <c r="BD128" s="793"/>
      <c r="BE128" s="794"/>
      <c r="BF128" s="771" t="s">
        <v>396</v>
      </c>
      <c r="BG128" s="772"/>
      <c r="BH128" s="772"/>
      <c r="BI128" s="772"/>
      <c r="BJ128" s="772"/>
      <c r="BK128" s="772"/>
      <c r="BL128" s="795"/>
      <c r="BM128" s="771">
        <v>3.75</v>
      </c>
      <c r="BN128" s="772"/>
      <c r="BO128" s="772"/>
      <c r="BP128" s="772"/>
      <c r="BQ128" s="772"/>
      <c r="BR128" s="772"/>
      <c r="BS128" s="795"/>
      <c r="BT128" s="771">
        <v>5</v>
      </c>
      <c r="BU128" s="772"/>
      <c r="BV128" s="772"/>
      <c r="BW128" s="772"/>
      <c r="BX128" s="772"/>
      <c r="BY128" s="772"/>
      <c r="BZ128" s="773"/>
      <c r="CA128" s="272"/>
      <c r="CB128" s="272"/>
      <c r="CC128" s="272"/>
      <c r="CD128" s="272"/>
      <c r="CE128" s="272"/>
      <c r="CF128" s="272"/>
      <c r="CG128" s="269"/>
      <c r="CH128" s="269"/>
      <c r="CI128" s="269"/>
      <c r="CJ128" s="270"/>
      <c r="CK128" s="844"/>
      <c r="CL128" s="845"/>
      <c r="CM128" s="845"/>
      <c r="CN128" s="845"/>
      <c r="CO128" s="846"/>
      <c r="CP128" s="774" t="s">
        <v>470</v>
      </c>
      <c r="CQ128" s="713"/>
      <c r="CR128" s="713"/>
      <c r="CS128" s="713"/>
      <c r="CT128" s="713"/>
      <c r="CU128" s="713"/>
      <c r="CV128" s="713"/>
      <c r="CW128" s="713"/>
      <c r="CX128" s="713"/>
      <c r="CY128" s="713"/>
      <c r="CZ128" s="713"/>
      <c r="DA128" s="713"/>
      <c r="DB128" s="713"/>
      <c r="DC128" s="713"/>
      <c r="DD128" s="713"/>
      <c r="DE128" s="713"/>
      <c r="DF128" s="714"/>
      <c r="DG128" s="775">
        <v>1628562</v>
      </c>
      <c r="DH128" s="776"/>
      <c r="DI128" s="776"/>
      <c r="DJ128" s="776"/>
      <c r="DK128" s="776"/>
      <c r="DL128" s="776">
        <v>1952088</v>
      </c>
      <c r="DM128" s="776"/>
      <c r="DN128" s="776"/>
      <c r="DO128" s="776"/>
      <c r="DP128" s="776"/>
      <c r="DQ128" s="776">
        <v>1899042</v>
      </c>
      <c r="DR128" s="776"/>
      <c r="DS128" s="776"/>
      <c r="DT128" s="776"/>
      <c r="DU128" s="776"/>
      <c r="DV128" s="777">
        <v>0.6</v>
      </c>
      <c r="DW128" s="777"/>
      <c r="DX128" s="777"/>
      <c r="DY128" s="777"/>
      <c r="DZ128" s="778"/>
    </row>
    <row r="129" spans="1:131" s="235" customFormat="1" ht="26.25" customHeight="1" x14ac:dyDescent="0.2">
      <c r="A129" s="759" t="s">
        <v>100</v>
      </c>
      <c r="B129" s="760"/>
      <c r="C129" s="760"/>
      <c r="D129" s="760"/>
      <c r="E129" s="760"/>
      <c r="F129" s="760"/>
      <c r="G129" s="760"/>
      <c r="H129" s="760"/>
      <c r="I129" s="760"/>
      <c r="J129" s="760"/>
      <c r="K129" s="760"/>
      <c r="L129" s="760"/>
      <c r="M129" s="760"/>
      <c r="N129" s="760"/>
      <c r="O129" s="760"/>
      <c r="P129" s="760"/>
      <c r="Q129" s="760"/>
      <c r="R129" s="760"/>
      <c r="S129" s="760"/>
      <c r="T129" s="760"/>
      <c r="U129" s="760"/>
      <c r="V129" s="760"/>
      <c r="W129" s="761" t="s">
        <v>471</v>
      </c>
      <c r="X129" s="762"/>
      <c r="Y129" s="762"/>
      <c r="Z129" s="763"/>
      <c r="AA129" s="764">
        <v>375118260</v>
      </c>
      <c r="AB129" s="765"/>
      <c r="AC129" s="765"/>
      <c r="AD129" s="765"/>
      <c r="AE129" s="766"/>
      <c r="AF129" s="767">
        <v>372293806</v>
      </c>
      <c r="AG129" s="765"/>
      <c r="AH129" s="765"/>
      <c r="AI129" s="765"/>
      <c r="AJ129" s="766"/>
      <c r="AK129" s="767">
        <v>371740097</v>
      </c>
      <c r="AL129" s="765"/>
      <c r="AM129" s="765"/>
      <c r="AN129" s="765"/>
      <c r="AO129" s="766"/>
      <c r="AP129" s="768"/>
      <c r="AQ129" s="769"/>
      <c r="AR129" s="769"/>
      <c r="AS129" s="769"/>
      <c r="AT129" s="770"/>
      <c r="AU129" s="273"/>
      <c r="AV129" s="273"/>
      <c r="AW129" s="273"/>
      <c r="AX129" s="734" t="s">
        <v>472</v>
      </c>
      <c r="AY129" s="735"/>
      <c r="AZ129" s="735"/>
      <c r="BA129" s="735"/>
      <c r="BB129" s="735"/>
      <c r="BC129" s="735"/>
      <c r="BD129" s="735"/>
      <c r="BE129" s="736"/>
      <c r="BF129" s="754" t="s">
        <v>118</v>
      </c>
      <c r="BG129" s="755"/>
      <c r="BH129" s="755"/>
      <c r="BI129" s="755"/>
      <c r="BJ129" s="755"/>
      <c r="BK129" s="755"/>
      <c r="BL129" s="756"/>
      <c r="BM129" s="754">
        <v>8.75</v>
      </c>
      <c r="BN129" s="755"/>
      <c r="BO129" s="755"/>
      <c r="BP129" s="755"/>
      <c r="BQ129" s="755"/>
      <c r="BR129" s="755"/>
      <c r="BS129" s="756"/>
      <c r="BT129" s="754">
        <v>15</v>
      </c>
      <c r="BU129" s="757"/>
      <c r="BV129" s="757"/>
      <c r="BW129" s="757"/>
      <c r="BX129" s="757"/>
      <c r="BY129" s="757"/>
      <c r="BZ129" s="758"/>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2">
      <c r="A130" s="759" t="s">
        <v>473</v>
      </c>
      <c r="B130" s="760"/>
      <c r="C130" s="760"/>
      <c r="D130" s="760"/>
      <c r="E130" s="760"/>
      <c r="F130" s="760"/>
      <c r="G130" s="760"/>
      <c r="H130" s="760"/>
      <c r="I130" s="760"/>
      <c r="J130" s="760"/>
      <c r="K130" s="760"/>
      <c r="L130" s="760"/>
      <c r="M130" s="760"/>
      <c r="N130" s="760"/>
      <c r="O130" s="760"/>
      <c r="P130" s="760"/>
      <c r="Q130" s="760"/>
      <c r="R130" s="760"/>
      <c r="S130" s="760"/>
      <c r="T130" s="760"/>
      <c r="U130" s="760"/>
      <c r="V130" s="760"/>
      <c r="W130" s="761" t="s">
        <v>474</v>
      </c>
      <c r="X130" s="762"/>
      <c r="Y130" s="762"/>
      <c r="Z130" s="763"/>
      <c r="AA130" s="764">
        <v>66148239</v>
      </c>
      <c r="AB130" s="765"/>
      <c r="AC130" s="765"/>
      <c r="AD130" s="765"/>
      <c r="AE130" s="766"/>
      <c r="AF130" s="767">
        <v>65392011</v>
      </c>
      <c r="AG130" s="765"/>
      <c r="AH130" s="765"/>
      <c r="AI130" s="765"/>
      <c r="AJ130" s="766"/>
      <c r="AK130" s="767">
        <v>65013060</v>
      </c>
      <c r="AL130" s="765"/>
      <c r="AM130" s="765"/>
      <c r="AN130" s="765"/>
      <c r="AO130" s="766"/>
      <c r="AP130" s="768"/>
      <c r="AQ130" s="769"/>
      <c r="AR130" s="769"/>
      <c r="AS130" s="769"/>
      <c r="AT130" s="770"/>
      <c r="AU130" s="273"/>
      <c r="AV130" s="273"/>
      <c r="AW130" s="273"/>
      <c r="AX130" s="734" t="s">
        <v>475</v>
      </c>
      <c r="AY130" s="735"/>
      <c r="AZ130" s="735"/>
      <c r="BA130" s="735"/>
      <c r="BB130" s="735"/>
      <c r="BC130" s="735"/>
      <c r="BD130" s="735"/>
      <c r="BE130" s="736"/>
      <c r="BF130" s="737">
        <v>10</v>
      </c>
      <c r="BG130" s="738"/>
      <c r="BH130" s="738"/>
      <c r="BI130" s="738"/>
      <c r="BJ130" s="738"/>
      <c r="BK130" s="738"/>
      <c r="BL130" s="739"/>
      <c r="BM130" s="737">
        <v>25</v>
      </c>
      <c r="BN130" s="738"/>
      <c r="BO130" s="738"/>
      <c r="BP130" s="738"/>
      <c r="BQ130" s="738"/>
      <c r="BR130" s="738"/>
      <c r="BS130" s="739"/>
      <c r="BT130" s="737">
        <v>35</v>
      </c>
      <c r="BU130" s="740"/>
      <c r="BV130" s="740"/>
      <c r="BW130" s="740"/>
      <c r="BX130" s="740"/>
      <c r="BY130" s="740"/>
      <c r="BZ130" s="741"/>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5">
      <c r="A131" s="742"/>
      <c r="B131" s="743"/>
      <c r="C131" s="743"/>
      <c r="D131" s="743"/>
      <c r="E131" s="743"/>
      <c r="F131" s="743"/>
      <c r="G131" s="743"/>
      <c r="H131" s="743"/>
      <c r="I131" s="743"/>
      <c r="J131" s="743"/>
      <c r="K131" s="743"/>
      <c r="L131" s="743"/>
      <c r="M131" s="743"/>
      <c r="N131" s="743"/>
      <c r="O131" s="743"/>
      <c r="P131" s="743"/>
      <c r="Q131" s="743"/>
      <c r="R131" s="743"/>
      <c r="S131" s="743"/>
      <c r="T131" s="743"/>
      <c r="U131" s="743"/>
      <c r="V131" s="743"/>
      <c r="W131" s="744" t="s">
        <v>476</v>
      </c>
      <c r="X131" s="745"/>
      <c r="Y131" s="745"/>
      <c r="Z131" s="746"/>
      <c r="AA131" s="747">
        <v>308970021</v>
      </c>
      <c r="AB131" s="748"/>
      <c r="AC131" s="748"/>
      <c r="AD131" s="748"/>
      <c r="AE131" s="749"/>
      <c r="AF131" s="750">
        <v>306901795</v>
      </c>
      <c r="AG131" s="748"/>
      <c r="AH131" s="748"/>
      <c r="AI131" s="748"/>
      <c r="AJ131" s="749"/>
      <c r="AK131" s="750">
        <v>306727037</v>
      </c>
      <c r="AL131" s="748"/>
      <c r="AM131" s="748"/>
      <c r="AN131" s="748"/>
      <c r="AO131" s="749"/>
      <c r="AP131" s="751"/>
      <c r="AQ131" s="752"/>
      <c r="AR131" s="752"/>
      <c r="AS131" s="752"/>
      <c r="AT131" s="753"/>
      <c r="AU131" s="273"/>
      <c r="AV131" s="273"/>
      <c r="AW131" s="273"/>
      <c r="AX131" s="712" t="s">
        <v>477</v>
      </c>
      <c r="AY131" s="713"/>
      <c r="AZ131" s="713"/>
      <c r="BA131" s="713"/>
      <c r="BB131" s="713"/>
      <c r="BC131" s="713"/>
      <c r="BD131" s="713"/>
      <c r="BE131" s="714"/>
      <c r="BF131" s="715">
        <v>206.7</v>
      </c>
      <c r="BG131" s="716"/>
      <c r="BH131" s="716"/>
      <c r="BI131" s="716"/>
      <c r="BJ131" s="716"/>
      <c r="BK131" s="716"/>
      <c r="BL131" s="717"/>
      <c r="BM131" s="715">
        <v>400</v>
      </c>
      <c r="BN131" s="716"/>
      <c r="BO131" s="716"/>
      <c r="BP131" s="716"/>
      <c r="BQ131" s="716"/>
      <c r="BR131" s="716"/>
      <c r="BS131" s="717"/>
      <c r="BT131" s="718"/>
      <c r="BU131" s="719"/>
      <c r="BV131" s="719"/>
      <c r="BW131" s="719"/>
      <c r="BX131" s="719"/>
      <c r="BY131" s="719"/>
      <c r="BZ131" s="720"/>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2">
      <c r="A132" s="721" t="s">
        <v>478</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479</v>
      </c>
      <c r="W132" s="725"/>
      <c r="X132" s="725"/>
      <c r="Y132" s="725"/>
      <c r="Z132" s="726"/>
      <c r="AA132" s="727">
        <v>12.250352919999999</v>
      </c>
      <c r="AB132" s="728"/>
      <c r="AC132" s="728"/>
      <c r="AD132" s="728"/>
      <c r="AE132" s="729"/>
      <c r="AF132" s="730">
        <v>9.159319515</v>
      </c>
      <c r="AG132" s="728"/>
      <c r="AH132" s="728"/>
      <c r="AI132" s="728"/>
      <c r="AJ132" s="729"/>
      <c r="AK132" s="730">
        <v>8.7250107660000005</v>
      </c>
      <c r="AL132" s="728"/>
      <c r="AM132" s="728"/>
      <c r="AN132" s="728"/>
      <c r="AO132" s="729"/>
      <c r="AP132" s="731"/>
      <c r="AQ132" s="732"/>
      <c r="AR132" s="732"/>
      <c r="AS132" s="732"/>
      <c r="AT132" s="733"/>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5">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480</v>
      </c>
      <c r="W133" s="704"/>
      <c r="X133" s="704"/>
      <c r="Y133" s="704"/>
      <c r="Z133" s="705"/>
      <c r="AA133" s="706">
        <v>13.8</v>
      </c>
      <c r="AB133" s="707"/>
      <c r="AC133" s="707"/>
      <c r="AD133" s="707"/>
      <c r="AE133" s="708"/>
      <c r="AF133" s="706">
        <v>11.8</v>
      </c>
      <c r="AG133" s="707"/>
      <c r="AH133" s="707"/>
      <c r="AI133" s="707"/>
      <c r="AJ133" s="708"/>
      <c r="AK133" s="706">
        <v>10</v>
      </c>
      <c r="AL133" s="707"/>
      <c r="AM133" s="707"/>
      <c r="AN133" s="707"/>
      <c r="AO133" s="708"/>
      <c r="AP133" s="709"/>
      <c r="AQ133" s="710"/>
      <c r="AR133" s="710"/>
      <c r="AS133" s="710"/>
      <c r="AT133" s="711"/>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2">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 hidden="1" x14ac:dyDescent="0.2">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row r="136" spans="1:131" hidden="1" x14ac:dyDescent="0.2"/>
  </sheetData>
  <sheetProtection algorithmName="SHA-512" hashValue="M23eyk4uyispEM/sWTJn1nKmwhSsksoI7hc7rJv2GwVwv6Kw1gadmluYRwUggSFou+8TwXPlrvvRMi1JYeckWQ==" saltValue="MB8aQM9uWBh18biM0QXW3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Normal="85" zoomScaleSheetLayoutView="100" workbookViewId="0">
      <selection activeCell="B115" sqref="B115"/>
    </sheetView>
  </sheetViews>
  <sheetFormatPr defaultColWidth="0" defaultRowHeight="13.5" customHeight="1" zeroHeight="1" x14ac:dyDescent="0.2"/>
  <cols>
    <col min="1" max="2" width="2.7265625" style="280" customWidth="1"/>
    <col min="3" max="120" width="2.7265625" style="279" customWidth="1"/>
    <col min="121" max="16384" width="9" style="279" hidden="1"/>
  </cols>
  <sheetData>
    <row r="1" spans="2:2" ht="13" x14ac:dyDescent="0.2">
      <c r="B1" s="279"/>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9" t="s">
        <v>481</v>
      </c>
    </row>
  </sheetData>
  <sheetProtection algorithmName="SHA-512" hashValue="x9ATVqWtUsxQV4xZd7NifU/e7TatBPKKHxBp3Gb/BvTcdkpcFzn8IWPPIWd2UtUpLfuC/jWh6Efq2LWUM2N31g==" saltValue="5x7aCCu1pIJ0oDBtGfW0s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B115" sqref="B115"/>
    </sheetView>
  </sheetViews>
  <sheetFormatPr defaultColWidth="0" defaultRowHeight="13.5" customHeight="1" zeroHeight="1" x14ac:dyDescent="0.2"/>
  <cols>
    <col min="1" max="116" width="2.6328125" style="280" customWidth="1"/>
    <col min="117" max="16384" width="9" style="279" hidden="1"/>
  </cols>
  <sheetData>
    <row r="1" spans="1:116" ht="13" x14ac:dyDescent="0.2">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ht="13" x14ac:dyDescent="0.2">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ht="13" x14ac:dyDescent="0.2">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ht="13" x14ac:dyDescent="0.2">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ht="13"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ht="13" x14ac:dyDescent="0.2">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ht="13" x14ac:dyDescent="0.2">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ht="13" x14ac:dyDescent="0.2">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ht="13" x14ac:dyDescent="0.2">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ht="13" x14ac:dyDescent="0.2">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ht="13" x14ac:dyDescent="0.2">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ht="13" x14ac:dyDescent="0.2">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ht="13" x14ac:dyDescent="0.2">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ht="13" x14ac:dyDescent="0.2">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ht="13" x14ac:dyDescent="0.2">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ht="13" x14ac:dyDescent="0.2">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ht="13" x14ac:dyDescent="0.2">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ht="13" x14ac:dyDescent="0.2">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ht="13" x14ac:dyDescent="0.2">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ht="13" x14ac:dyDescent="0.2">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ht="13" x14ac:dyDescent="0.2">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ht="13" x14ac:dyDescent="0.2">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ht="13" x14ac:dyDescent="0.2">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ht="13" x14ac:dyDescent="0.2">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ht="13" x14ac:dyDescent="0.2">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ht="13" x14ac:dyDescent="0.2">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ht="13" x14ac:dyDescent="0.2">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ht="13" x14ac:dyDescent="0.2">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ht="13" x14ac:dyDescent="0.2">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ht="13" x14ac:dyDescent="0.2">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ht="13" x14ac:dyDescent="0.2">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ht="13" x14ac:dyDescent="0.2">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ht="13" x14ac:dyDescent="0.2">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ht="13" x14ac:dyDescent="0.2">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ht="13" x14ac:dyDescent="0.2">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ht="13" x14ac:dyDescent="0.2">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ht="13" x14ac:dyDescent="0.2">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ht="13" x14ac:dyDescent="0.2">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ht="13" x14ac:dyDescent="0.2">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ht="13" x14ac:dyDescent="0.2">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ht="13" x14ac:dyDescent="0.2">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ht="13" x14ac:dyDescent="0.2">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ht="13" x14ac:dyDescent="0.2">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ht="13" x14ac:dyDescent="0.2">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ht="13" x14ac:dyDescent="0.2">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ht="13" x14ac:dyDescent="0.2">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ht="13" x14ac:dyDescent="0.2">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ht="13" x14ac:dyDescent="0.2">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ht="13" x14ac:dyDescent="0.2">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ht="13" x14ac:dyDescent="0.2">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ht="13" x14ac:dyDescent="0.2">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ht="13" x14ac:dyDescent="0.2">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ht="13" x14ac:dyDescent="0.2">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ht="13" x14ac:dyDescent="0.2">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ht="13" x14ac:dyDescent="0.2">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ht="13" x14ac:dyDescent="0.2">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ht="13" x14ac:dyDescent="0.2">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ht="13" x14ac:dyDescent="0.2">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ht="13" x14ac:dyDescent="0.2">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ht="13" x14ac:dyDescent="0.2">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ht="13" x14ac:dyDescent="0.2">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ht="13" x14ac:dyDescent="0.2">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ht="13" x14ac:dyDescent="0.2">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ht="13" x14ac:dyDescent="0.2">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ht="13" x14ac:dyDescent="0.2">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ht="13" x14ac:dyDescent="0.2">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ht="13" x14ac:dyDescent="0.2">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ht="13" x14ac:dyDescent="0.2">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ht="13" x14ac:dyDescent="0.2">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ht="13" x14ac:dyDescent="0.2">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ht="13" x14ac:dyDescent="0.2">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ht="13" x14ac:dyDescent="0.2">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ht="13" x14ac:dyDescent="0.2">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ht="13" x14ac:dyDescent="0.2">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ht="13" x14ac:dyDescent="0.2">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ht="13" x14ac:dyDescent="0.2">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ht="13" x14ac:dyDescent="0.2">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ht="13" x14ac:dyDescent="0.2">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ht="13" x14ac:dyDescent="0.2">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ht="13" x14ac:dyDescent="0.2">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ht="13" x14ac:dyDescent="0.2">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ht="13" x14ac:dyDescent="0.2">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ht="13" x14ac:dyDescent="0.2">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ht="13" x14ac:dyDescent="0.2">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ht="13" x14ac:dyDescent="0.2">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ht="13" x14ac:dyDescent="0.2">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ht="13" x14ac:dyDescent="0.2">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ht="13" x14ac:dyDescent="0.2">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ht="13" x14ac:dyDescent="0.2">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482</v>
      </c>
    </row>
  </sheetData>
  <sheetProtection algorithmName="SHA-512" hashValue="yI4MK+LBJ2CMWgZInep8hPCDip619agNqS9ZvspcU0j7wpuhjoeMEFTY2C7iaoKIBAZV9/+9aoDAyOdVhA/2pQ==" saltValue="0PTQ9T4xQjchYtUMW31uH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election activeCell="B115" sqref="B115"/>
    </sheetView>
  </sheetViews>
  <sheetFormatPr defaultColWidth="0" defaultRowHeight="13.5" customHeight="1" zeroHeight="1" x14ac:dyDescent="0.2"/>
  <cols>
    <col min="1" max="36" width="2.453125" style="283" customWidth="1"/>
    <col min="37" max="44" width="17" style="283" customWidth="1"/>
    <col min="45" max="45" width="6.08984375" style="290" customWidth="1"/>
    <col min="46" max="46" width="3" style="288" customWidth="1"/>
    <col min="47" max="47" width="19.08984375" style="283" hidden="1" customWidth="1"/>
    <col min="48" max="52" width="12.6328125" style="283" hidden="1" customWidth="1"/>
    <col min="53" max="16384" width="8.6328125" style="283" hidden="1"/>
  </cols>
  <sheetData>
    <row r="1" spans="1:46" ht="13" x14ac:dyDescent="0.2">
      <c r="AS1" s="284"/>
      <c r="AT1" s="284"/>
    </row>
    <row r="2" spans="1:46" ht="13" x14ac:dyDescent="0.2">
      <c r="AS2" s="284"/>
      <c r="AT2" s="284"/>
    </row>
    <row r="3" spans="1:46" ht="13" x14ac:dyDescent="0.2">
      <c r="AS3" s="284"/>
      <c r="AT3" s="284"/>
    </row>
    <row r="4" spans="1:46" ht="13" x14ac:dyDescent="0.2">
      <c r="AS4" s="284"/>
      <c r="AT4" s="284"/>
    </row>
    <row r="5" spans="1:46" ht="16.5" x14ac:dyDescent="0.2">
      <c r="A5" s="285" t="s">
        <v>483</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ht="13" x14ac:dyDescent="0.2">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484</v>
      </c>
      <c r="AL6" s="289"/>
      <c r="AM6" s="289"/>
      <c r="AN6" s="289"/>
      <c r="AO6" s="284"/>
      <c r="AP6" s="284"/>
      <c r="AQ6" s="284"/>
      <c r="AR6" s="284"/>
    </row>
    <row r="7" spans="1:46" ht="13" x14ac:dyDescent="0.2">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51" t="s">
        <v>485</v>
      </c>
      <c r="AP7" s="294"/>
      <c r="AQ7" s="295" t="s">
        <v>486</v>
      </c>
      <c r="AR7" s="296"/>
    </row>
    <row r="8" spans="1:46" ht="13" x14ac:dyDescent="0.2">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52"/>
      <c r="AP8" s="300" t="s">
        <v>487</v>
      </c>
      <c r="AQ8" s="301" t="s">
        <v>488</v>
      </c>
      <c r="AR8" s="302" t="s">
        <v>489</v>
      </c>
    </row>
    <row r="9" spans="1:46" ht="13" x14ac:dyDescent="0.2">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45" t="s">
        <v>490</v>
      </c>
      <c r="AL9" s="1146"/>
      <c r="AM9" s="1146"/>
      <c r="AN9" s="1147"/>
      <c r="AO9" s="303">
        <v>176502152</v>
      </c>
      <c r="AP9" s="303">
        <v>128845</v>
      </c>
      <c r="AQ9" s="304">
        <v>114021</v>
      </c>
      <c r="AR9" s="305">
        <v>13</v>
      </c>
    </row>
    <row r="10" spans="1:46" ht="13" x14ac:dyDescent="0.2">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45" t="s">
        <v>491</v>
      </c>
      <c r="AL10" s="1146"/>
      <c r="AM10" s="1146"/>
      <c r="AN10" s="1147"/>
      <c r="AO10" s="303">
        <v>1092146</v>
      </c>
      <c r="AP10" s="303">
        <v>797</v>
      </c>
      <c r="AQ10" s="304">
        <v>448</v>
      </c>
      <c r="AR10" s="305">
        <v>77.900000000000006</v>
      </c>
    </row>
    <row r="11" spans="1:46" ht="13.5" customHeight="1" x14ac:dyDescent="0.2">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45" t="s">
        <v>492</v>
      </c>
      <c r="AL11" s="1146"/>
      <c r="AM11" s="1146"/>
      <c r="AN11" s="1147"/>
      <c r="AO11" s="303" t="s">
        <v>493</v>
      </c>
      <c r="AP11" s="303" t="s">
        <v>493</v>
      </c>
      <c r="AQ11" s="304">
        <v>560</v>
      </c>
      <c r="AR11" s="305" t="s">
        <v>493</v>
      </c>
    </row>
    <row r="12" spans="1:46" ht="13.5" customHeight="1" x14ac:dyDescent="0.2">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45" t="s">
        <v>494</v>
      </c>
      <c r="AL12" s="1146"/>
      <c r="AM12" s="1146"/>
      <c r="AN12" s="1147"/>
      <c r="AO12" s="303" t="s">
        <v>493</v>
      </c>
      <c r="AP12" s="303" t="s">
        <v>493</v>
      </c>
      <c r="AQ12" s="304" t="s">
        <v>493</v>
      </c>
      <c r="AR12" s="305" t="s">
        <v>493</v>
      </c>
    </row>
    <row r="13" spans="1:46" ht="13.5" customHeight="1" x14ac:dyDescent="0.2">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45" t="s">
        <v>495</v>
      </c>
      <c r="AL13" s="1146"/>
      <c r="AM13" s="1146"/>
      <c r="AN13" s="1147"/>
      <c r="AO13" s="303">
        <v>85742</v>
      </c>
      <c r="AP13" s="303">
        <v>63</v>
      </c>
      <c r="AQ13" s="304">
        <v>17</v>
      </c>
      <c r="AR13" s="305">
        <v>270.60000000000002</v>
      </c>
    </row>
    <row r="14" spans="1:46" ht="13.5" customHeight="1" x14ac:dyDescent="0.2">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45" t="s">
        <v>496</v>
      </c>
      <c r="AL14" s="1146"/>
      <c r="AM14" s="1146"/>
      <c r="AN14" s="1147"/>
      <c r="AO14" s="303">
        <v>3055689</v>
      </c>
      <c r="AP14" s="303">
        <v>2231</v>
      </c>
      <c r="AQ14" s="304">
        <v>2100</v>
      </c>
      <c r="AR14" s="305">
        <v>6.2</v>
      </c>
    </row>
    <row r="15" spans="1:46" ht="13" x14ac:dyDescent="0.2">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45" t="s">
        <v>497</v>
      </c>
      <c r="AL15" s="1146"/>
      <c r="AM15" s="1146"/>
      <c r="AN15" s="1147"/>
      <c r="AO15" s="303">
        <v>-19176484</v>
      </c>
      <c r="AP15" s="303">
        <v>-13999</v>
      </c>
      <c r="AQ15" s="304">
        <v>-10476</v>
      </c>
      <c r="AR15" s="305">
        <v>33.6</v>
      </c>
    </row>
    <row r="16" spans="1:46" ht="13" x14ac:dyDescent="0.2">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1137" t="s">
        <v>158</v>
      </c>
      <c r="AL16" s="1138"/>
      <c r="AM16" s="1138"/>
      <c r="AN16" s="1139"/>
      <c r="AO16" s="303">
        <v>161559245</v>
      </c>
      <c r="AP16" s="303">
        <v>117937</v>
      </c>
      <c r="AQ16" s="304">
        <v>106669</v>
      </c>
      <c r="AR16" s="305">
        <v>10.6</v>
      </c>
    </row>
    <row r="17" spans="1:46" ht="13" x14ac:dyDescent="0.2">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ht="13" x14ac:dyDescent="0.2">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ht="13" x14ac:dyDescent="0.2">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498</v>
      </c>
      <c r="AL19" s="284"/>
      <c r="AM19" s="284"/>
      <c r="AN19" s="284"/>
      <c r="AO19" s="284"/>
      <c r="AP19" s="284"/>
      <c r="AQ19" s="284"/>
      <c r="AR19" s="284"/>
    </row>
    <row r="20" spans="1:46" ht="13" x14ac:dyDescent="0.2">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499</v>
      </c>
      <c r="AP20" s="314" t="s">
        <v>500</v>
      </c>
      <c r="AQ20" s="315" t="s">
        <v>501</v>
      </c>
      <c r="AR20" s="316"/>
    </row>
    <row r="21" spans="1:46" s="322" customFormat="1" ht="13" x14ac:dyDescent="0.2">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48" t="s">
        <v>502</v>
      </c>
      <c r="AL21" s="1149"/>
      <c r="AM21" s="1149"/>
      <c r="AN21" s="1150"/>
      <c r="AO21" s="318">
        <v>1335.3</v>
      </c>
      <c r="AP21" s="319">
        <v>1235.6300000000001</v>
      </c>
      <c r="AQ21" s="320">
        <v>99.67</v>
      </c>
      <c r="AR21" s="289"/>
      <c r="AS21" s="321"/>
      <c r="AT21" s="317"/>
    </row>
    <row r="22" spans="1:46" s="322" customFormat="1" ht="13" x14ac:dyDescent="0.2">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48" t="s">
        <v>503</v>
      </c>
      <c r="AL22" s="1149"/>
      <c r="AM22" s="1149"/>
      <c r="AN22" s="1150"/>
      <c r="AO22" s="323">
        <v>99.3</v>
      </c>
      <c r="AP22" s="324">
        <v>99.4</v>
      </c>
      <c r="AQ22" s="325">
        <v>-0.1</v>
      </c>
      <c r="AR22" s="309"/>
      <c r="AS22" s="321"/>
      <c r="AT22" s="317"/>
    </row>
    <row r="23" spans="1:46" s="322" customFormat="1" ht="13" x14ac:dyDescent="0.2">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ht="13" x14ac:dyDescent="0.2">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ht="13" x14ac:dyDescent="0.2">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ht="13" x14ac:dyDescent="0.2">
      <c r="A26" s="289" t="s">
        <v>504</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ht="13" x14ac:dyDescent="0.2">
      <c r="A27" s="330"/>
      <c r="AO27" s="284"/>
      <c r="AP27" s="284"/>
      <c r="AQ27" s="284"/>
      <c r="AR27" s="284"/>
      <c r="AS27" s="284"/>
      <c r="AT27" s="284"/>
    </row>
    <row r="28" spans="1:46" ht="16.5" x14ac:dyDescent="0.2">
      <c r="A28" s="285" t="s">
        <v>505</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ht="13" x14ac:dyDescent="0.2">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506</v>
      </c>
      <c r="AL29" s="289"/>
      <c r="AM29" s="289"/>
      <c r="AN29" s="289"/>
      <c r="AO29" s="284"/>
      <c r="AP29" s="284"/>
      <c r="AQ29" s="284"/>
      <c r="AR29" s="284"/>
      <c r="AS29" s="332"/>
    </row>
    <row r="30" spans="1:46" ht="13" x14ac:dyDescent="0.2">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51" t="s">
        <v>485</v>
      </c>
      <c r="AP30" s="294"/>
      <c r="AQ30" s="295" t="s">
        <v>486</v>
      </c>
      <c r="AR30" s="296"/>
    </row>
    <row r="31" spans="1:46" ht="13" x14ac:dyDescent="0.2">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52"/>
      <c r="AP31" s="300" t="s">
        <v>487</v>
      </c>
      <c r="AQ31" s="301" t="s">
        <v>488</v>
      </c>
      <c r="AR31" s="302" t="s">
        <v>489</v>
      </c>
    </row>
    <row r="32" spans="1:46" ht="27" customHeight="1" x14ac:dyDescent="0.2">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34" t="s">
        <v>507</v>
      </c>
      <c r="AL32" s="1135"/>
      <c r="AM32" s="1135"/>
      <c r="AN32" s="1136"/>
      <c r="AO32" s="303">
        <v>94096045</v>
      </c>
      <c r="AP32" s="303">
        <v>68689</v>
      </c>
      <c r="AQ32" s="304">
        <v>56874</v>
      </c>
      <c r="AR32" s="305">
        <v>20.8</v>
      </c>
    </row>
    <row r="33" spans="1:46" ht="13.5" customHeight="1" x14ac:dyDescent="0.2">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34" t="s">
        <v>508</v>
      </c>
      <c r="AL33" s="1135"/>
      <c r="AM33" s="1135"/>
      <c r="AN33" s="1136"/>
      <c r="AO33" s="303" t="s">
        <v>493</v>
      </c>
      <c r="AP33" s="303" t="s">
        <v>493</v>
      </c>
      <c r="AQ33" s="304">
        <v>4671</v>
      </c>
      <c r="AR33" s="305" t="s">
        <v>493</v>
      </c>
    </row>
    <row r="34" spans="1:46" ht="27" customHeight="1" x14ac:dyDescent="0.2">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34" t="s">
        <v>509</v>
      </c>
      <c r="AL34" s="1135"/>
      <c r="AM34" s="1135"/>
      <c r="AN34" s="1136"/>
      <c r="AO34" s="303" t="s">
        <v>493</v>
      </c>
      <c r="AP34" s="303" t="s">
        <v>493</v>
      </c>
      <c r="AQ34" s="304">
        <v>14463</v>
      </c>
      <c r="AR34" s="305" t="s">
        <v>493</v>
      </c>
    </row>
    <row r="35" spans="1:46" ht="27" customHeight="1" x14ac:dyDescent="0.2">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34" t="s">
        <v>510</v>
      </c>
      <c r="AL35" s="1135"/>
      <c r="AM35" s="1135"/>
      <c r="AN35" s="1136"/>
      <c r="AO35" s="303">
        <v>218540</v>
      </c>
      <c r="AP35" s="303">
        <v>160</v>
      </c>
      <c r="AQ35" s="304">
        <v>1275</v>
      </c>
      <c r="AR35" s="305">
        <v>-87.5</v>
      </c>
    </row>
    <row r="36" spans="1:46" ht="27" customHeight="1" x14ac:dyDescent="0.2">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34" t="s">
        <v>511</v>
      </c>
      <c r="AL36" s="1135"/>
      <c r="AM36" s="1135"/>
      <c r="AN36" s="1136"/>
      <c r="AO36" s="303" t="s">
        <v>493</v>
      </c>
      <c r="AP36" s="303" t="s">
        <v>493</v>
      </c>
      <c r="AQ36" s="304">
        <v>58</v>
      </c>
      <c r="AR36" s="305" t="s">
        <v>493</v>
      </c>
    </row>
    <row r="37" spans="1:46" ht="13.5" customHeight="1" x14ac:dyDescent="0.2">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34" t="s">
        <v>512</v>
      </c>
      <c r="AL37" s="1135"/>
      <c r="AM37" s="1135"/>
      <c r="AN37" s="1136"/>
      <c r="AO37" s="303">
        <v>660849</v>
      </c>
      <c r="AP37" s="303">
        <v>482</v>
      </c>
      <c r="AQ37" s="304">
        <v>792</v>
      </c>
      <c r="AR37" s="305">
        <v>-39.1</v>
      </c>
    </row>
    <row r="38" spans="1:46" ht="27" customHeight="1" x14ac:dyDescent="0.2">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31" t="s">
        <v>513</v>
      </c>
      <c r="AL38" s="1132"/>
      <c r="AM38" s="1132"/>
      <c r="AN38" s="1133"/>
      <c r="AO38" s="333">
        <v>2842</v>
      </c>
      <c r="AP38" s="333">
        <v>2</v>
      </c>
      <c r="AQ38" s="334">
        <v>1</v>
      </c>
      <c r="AR38" s="325">
        <v>100</v>
      </c>
      <c r="AS38" s="332"/>
    </row>
    <row r="39" spans="1:46" ht="13" x14ac:dyDescent="0.2">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31" t="s">
        <v>514</v>
      </c>
      <c r="AL39" s="1132"/>
      <c r="AM39" s="1132"/>
      <c r="AN39" s="1133"/>
      <c r="AO39" s="303">
        <v>-3203249</v>
      </c>
      <c r="AP39" s="303">
        <v>-2338</v>
      </c>
      <c r="AQ39" s="304">
        <v>-2215</v>
      </c>
      <c r="AR39" s="305">
        <v>5.6</v>
      </c>
      <c r="AS39" s="332"/>
    </row>
    <row r="40" spans="1:46" ht="27" customHeight="1" x14ac:dyDescent="0.2">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34" t="s">
        <v>515</v>
      </c>
      <c r="AL40" s="1135"/>
      <c r="AM40" s="1135"/>
      <c r="AN40" s="1136"/>
      <c r="AO40" s="303">
        <v>-65013060</v>
      </c>
      <c r="AP40" s="303">
        <v>-47459</v>
      </c>
      <c r="AQ40" s="304">
        <v>-46518</v>
      </c>
      <c r="AR40" s="305">
        <v>2</v>
      </c>
      <c r="AS40" s="332"/>
    </row>
    <row r="41" spans="1:46" ht="13" x14ac:dyDescent="0.2">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37" t="s">
        <v>516</v>
      </c>
      <c r="AL41" s="1138"/>
      <c r="AM41" s="1138"/>
      <c r="AN41" s="1139"/>
      <c r="AO41" s="303">
        <v>26761967</v>
      </c>
      <c r="AP41" s="303">
        <v>19536</v>
      </c>
      <c r="AQ41" s="304">
        <v>29401</v>
      </c>
      <c r="AR41" s="305">
        <v>-33.6</v>
      </c>
      <c r="AS41" s="332"/>
    </row>
    <row r="42" spans="1:46" ht="13" x14ac:dyDescent="0.2">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row>
    <row r="43" spans="1:46" ht="13" x14ac:dyDescent="0.2">
      <c r="A43" s="288"/>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335"/>
      <c r="AQ43" s="309"/>
      <c r="AR43" s="284"/>
      <c r="AS43" s="332"/>
    </row>
    <row r="44" spans="1:46" ht="13" x14ac:dyDescent="0.2">
      <c r="A44" s="288"/>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309"/>
      <c r="AR44" s="284"/>
    </row>
    <row r="45" spans="1:46" ht="13" x14ac:dyDescent="0.2">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336"/>
      <c r="AR45" s="286"/>
      <c r="AS45" s="286"/>
      <c r="AT45" s="284"/>
    </row>
    <row r="46" spans="1:46" ht="13" x14ac:dyDescent="0.2">
      <c r="A46" s="337"/>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284"/>
    </row>
    <row r="47" spans="1:46" ht="17.25" customHeight="1" x14ac:dyDescent="0.2">
      <c r="A47" s="338" t="s">
        <v>517</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row>
    <row r="48" spans="1:46" ht="13" x14ac:dyDescent="0.2">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518</v>
      </c>
      <c r="AL48" s="339"/>
      <c r="AM48" s="339"/>
      <c r="AN48" s="339"/>
      <c r="AO48" s="339"/>
      <c r="AP48" s="339"/>
      <c r="AQ48" s="340"/>
      <c r="AR48" s="339"/>
    </row>
    <row r="49" spans="1:44" ht="13.5" customHeight="1" x14ac:dyDescent="0.2">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40" t="s">
        <v>485</v>
      </c>
      <c r="AN49" s="1142" t="s">
        <v>519</v>
      </c>
      <c r="AO49" s="1143"/>
      <c r="AP49" s="1143"/>
      <c r="AQ49" s="1143"/>
      <c r="AR49" s="1144"/>
    </row>
    <row r="50" spans="1:44" ht="13" x14ac:dyDescent="0.2">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41"/>
      <c r="AN50" s="345" t="s">
        <v>520</v>
      </c>
      <c r="AO50" s="346" t="s">
        <v>521</v>
      </c>
      <c r="AP50" s="347" t="s">
        <v>522</v>
      </c>
      <c r="AQ50" s="348" t="s">
        <v>523</v>
      </c>
      <c r="AR50" s="349" t="s">
        <v>524</v>
      </c>
    </row>
    <row r="51" spans="1:44" ht="13" x14ac:dyDescent="0.2">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525</v>
      </c>
      <c r="AL51" s="342"/>
      <c r="AM51" s="350">
        <v>94053549</v>
      </c>
      <c r="AN51" s="351">
        <v>66245</v>
      </c>
      <c r="AO51" s="352">
        <v>-4.3</v>
      </c>
      <c r="AP51" s="353">
        <v>67951</v>
      </c>
      <c r="AQ51" s="354">
        <v>-14.3</v>
      </c>
      <c r="AR51" s="355">
        <v>10</v>
      </c>
    </row>
    <row r="52" spans="1:44" ht="13" x14ac:dyDescent="0.2">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526</v>
      </c>
      <c r="AM52" s="358">
        <v>24615595</v>
      </c>
      <c r="AN52" s="359">
        <v>17338</v>
      </c>
      <c r="AO52" s="360">
        <v>0</v>
      </c>
      <c r="AP52" s="361">
        <v>17498</v>
      </c>
      <c r="AQ52" s="362">
        <v>-20.7</v>
      </c>
      <c r="AR52" s="363">
        <v>20.7</v>
      </c>
    </row>
    <row r="53" spans="1:44" ht="13" x14ac:dyDescent="0.2">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527</v>
      </c>
      <c r="AL53" s="342"/>
      <c r="AM53" s="350">
        <v>99297040</v>
      </c>
      <c r="AN53" s="351">
        <v>70494</v>
      </c>
      <c r="AO53" s="352">
        <v>6.4</v>
      </c>
      <c r="AP53" s="353">
        <v>72635</v>
      </c>
      <c r="AQ53" s="354">
        <v>6.9</v>
      </c>
      <c r="AR53" s="355">
        <v>-0.5</v>
      </c>
    </row>
    <row r="54" spans="1:44" ht="13" x14ac:dyDescent="0.2">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526</v>
      </c>
      <c r="AM54" s="358">
        <v>26118718</v>
      </c>
      <c r="AN54" s="359">
        <v>18542</v>
      </c>
      <c r="AO54" s="360">
        <v>6.9</v>
      </c>
      <c r="AP54" s="361">
        <v>18276</v>
      </c>
      <c r="AQ54" s="362">
        <v>4.4000000000000004</v>
      </c>
      <c r="AR54" s="363">
        <v>2.5</v>
      </c>
    </row>
    <row r="55" spans="1:44" ht="13" x14ac:dyDescent="0.2">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528</v>
      </c>
      <c r="AL55" s="342"/>
      <c r="AM55" s="350">
        <v>92513759</v>
      </c>
      <c r="AN55" s="351">
        <v>66261</v>
      </c>
      <c r="AO55" s="352">
        <v>-6</v>
      </c>
      <c r="AP55" s="353">
        <v>77936</v>
      </c>
      <c r="AQ55" s="354">
        <v>7.3</v>
      </c>
      <c r="AR55" s="355">
        <v>-13.3</v>
      </c>
    </row>
    <row r="56" spans="1:44" ht="13" x14ac:dyDescent="0.2">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526</v>
      </c>
      <c r="AM56" s="358">
        <v>21882852</v>
      </c>
      <c r="AN56" s="359">
        <v>15673</v>
      </c>
      <c r="AO56" s="360">
        <v>-15.5</v>
      </c>
      <c r="AP56" s="361">
        <v>19401</v>
      </c>
      <c r="AQ56" s="362">
        <v>6.2</v>
      </c>
      <c r="AR56" s="363">
        <v>-21.7</v>
      </c>
    </row>
    <row r="57" spans="1:44" ht="13" x14ac:dyDescent="0.2">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529</v>
      </c>
      <c r="AL57" s="342"/>
      <c r="AM57" s="350">
        <v>88527741</v>
      </c>
      <c r="AN57" s="351">
        <v>64008</v>
      </c>
      <c r="AO57" s="352">
        <v>-3.4</v>
      </c>
      <c r="AP57" s="353">
        <v>82531</v>
      </c>
      <c r="AQ57" s="354">
        <v>5.9</v>
      </c>
      <c r="AR57" s="355">
        <v>-9.3000000000000007</v>
      </c>
    </row>
    <row r="58" spans="1:44" ht="13" x14ac:dyDescent="0.2">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526</v>
      </c>
      <c r="AM58" s="358">
        <v>23305117</v>
      </c>
      <c r="AN58" s="359">
        <v>16850</v>
      </c>
      <c r="AO58" s="360">
        <v>7.5</v>
      </c>
      <c r="AP58" s="361">
        <v>19102</v>
      </c>
      <c r="AQ58" s="362">
        <v>-1.5</v>
      </c>
      <c r="AR58" s="363">
        <v>9</v>
      </c>
    </row>
    <row r="59" spans="1:44" ht="13" x14ac:dyDescent="0.2">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530</v>
      </c>
      <c r="AL59" s="342"/>
      <c r="AM59" s="350">
        <v>107775449</v>
      </c>
      <c r="AN59" s="351">
        <v>78675</v>
      </c>
      <c r="AO59" s="352">
        <v>22.9</v>
      </c>
      <c r="AP59" s="353">
        <v>91743</v>
      </c>
      <c r="AQ59" s="354">
        <v>11.2</v>
      </c>
      <c r="AR59" s="355">
        <v>11.7</v>
      </c>
    </row>
    <row r="60" spans="1:44" ht="13" x14ac:dyDescent="0.2">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526</v>
      </c>
      <c r="AM60" s="358">
        <v>32495970</v>
      </c>
      <c r="AN60" s="359">
        <v>23722</v>
      </c>
      <c r="AO60" s="360">
        <v>40.799999999999997</v>
      </c>
      <c r="AP60" s="361">
        <v>21872</v>
      </c>
      <c r="AQ60" s="362">
        <v>14.5</v>
      </c>
      <c r="AR60" s="363">
        <v>26.3</v>
      </c>
    </row>
    <row r="61" spans="1:44" ht="13" x14ac:dyDescent="0.2">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531</v>
      </c>
      <c r="AL61" s="364"/>
      <c r="AM61" s="365">
        <v>96433508</v>
      </c>
      <c r="AN61" s="366">
        <v>69137</v>
      </c>
      <c r="AO61" s="367">
        <v>3.1</v>
      </c>
      <c r="AP61" s="368">
        <v>78559</v>
      </c>
      <c r="AQ61" s="369">
        <v>3.4</v>
      </c>
      <c r="AR61" s="355">
        <v>-0.3</v>
      </c>
    </row>
    <row r="62" spans="1:44" ht="13" x14ac:dyDescent="0.2">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526</v>
      </c>
      <c r="AM62" s="358">
        <v>25683650</v>
      </c>
      <c r="AN62" s="359">
        <v>18425</v>
      </c>
      <c r="AO62" s="360">
        <v>7.9</v>
      </c>
      <c r="AP62" s="361">
        <v>19230</v>
      </c>
      <c r="AQ62" s="362">
        <v>0.6</v>
      </c>
      <c r="AR62" s="363">
        <v>7.3</v>
      </c>
    </row>
    <row r="63" spans="1:44" ht="13" x14ac:dyDescent="0.2">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44" ht="13" x14ac:dyDescent="0.2">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ht="13" x14ac:dyDescent="0.2">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ht="13" x14ac:dyDescent="0.2">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2">
      <c r="AK67" s="284"/>
      <c r="AL67" s="284"/>
      <c r="AM67" s="284"/>
      <c r="AN67" s="284"/>
      <c r="AO67" s="284"/>
      <c r="AP67" s="284"/>
      <c r="AQ67" s="284"/>
      <c r="AR67" s="284"/>
      <c r="AS67" s="284"/>
      <c r="AT67" s="284"/>
    </row>
    <row r="68" spans="1:46" ht="13.5" hidden="1" customHeight="1" x14ac:dyDescent="0.2">
      <c r="AK68" s="284"/>
      <c r="AL68" s="284"/>
      <c r="AM68" s="284"/>
      <c r="AN68" s="284"/>
      <c r="AO68" s="284"/>
      <c r="AP68" s="284"/>
      <c r="AQ68" s="284"/>
      <c r="AR68" s="284"/>
    </row>
    <row r="69" spans="1:46" ht="13.5" hidden="1" customHeight="1" x14ac:dyDescent="0.2">
      <c r="AK69" s="284"/>
      <c r="AL69" s="284"/>
      <c r="AM69" s="284"/>
      <c r="AN69" s="284"/>
      <c r="AO69" s="284"/>
      <c r="AP69" s="284"/>
      <c r="AQ69" s="284"/>
      <c r="AR69" s="284"/>
    </row>
    <row r="70" spans="1:46" ht="13" hidden="1" x14ac:dyDescent="0.2">
      <c r="AK70" s="284"/>
      <c r="AL70" s="284"/>
      <c r="AM70" s="284"/>
      <c r="AN70" s="284"/>
      <c r="AO70" s="284"/>
      <c r="AP70" s="284"/>
      <c r="AQ70" s="284"/>
      <c r="AR70" s="284"/>
    </row>
    <row r="71" spans="1:46" ht="13" hidden="1" x14ac:dyDescent="0.2">
      <c r="AK71" s="284"/>
      <c r="AL71" s="284"/>
      <c r="AM71" s="284"/>
      <c r="AN71" s="284"/>
      <c r="AO71" s="284"/>
      <c r="AP71" s="284"/>
      <c r="AQ71" s="284"/>
      <c r="AR71" s="284"/>
    </row>
    <row r="72" spans="1:46" ht="13" hidden="1" x14ac:dyDescent="0.2">
      <c r="AK72" s="284"/>
      <c r="AL72" s="284"/>
      <c r="AM72" s="284"/>
      <c r="AN72" s="284"/>
      <c r="AO72" s="284"/>
      <c r="AP72" s="284"/>
      <c r="AQ72" s="284"/>
      <c r="AR72" s="284"/>
    </row>
    <row r="73" spans="1:46" ht="13" hidden="1" x14ac:dyDescent="0.2">
      <c r="AK73" s="284"/>
      <c r="AL73" s="284"/>
      <c r="AM73" s="284"/>
      <c r="AN73" s="284"/>
      <c r="AO73" s="284"/>
      <c r="AP73" s="284"/>
      <c r="AQ73" s="284"/>
      <c r="AR73" s="284"/>
    </row>
  </sheetData>
  <sheetProtection algorithmName="SHA-512" hashValue="Mp5UftZOVWwvc1E3eq+vIWOd66b/0uSSjEqcyUt0k6RdvIf7CXYgu/fRcTWzGCpqRN0a/fraozrWwYifCbUN5w==" saltValue="S/qduD+xAllQoR2RswbHB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B115" sqref="B115"/>
    </sheetView>
  </sheetViews>
  <sheetFormatPr defaultColWidth="0" defaultRowHeight="13.5" customHeight="1" zeroHeight="1" x14ac:dyDescent="0.2"/>
  <cols>
    <col min="1" max="125" width="2.453125" style="280" customWidth="1"/>
    <col min="126"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c r="DC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c r="DU9" s="279"/>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9"/>
    </row>
    <row r="18" spans="2:125" ht="13" x14ac:dyDescent="0.2"/>
    <row r="19" spans="2:125" ht="13" x14ac:dyDescent="0.2"/>
    <row r="20" spans="2:125" ht="13" x14ac:dyDescent="0.2">
      <c r="DU20" s="279"/>
    </row>
    <row r="21" spans="2:125" ht="13" x14ac:dyDescent="0.2">
      <c r="DU21" s="279"/>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9"/>
    </row>
    <row r="29" spans="2:125" ht="13" x14ac:dyDescent="0.2"/>
    <row r="30" spans="2:125" ht="13" x14ac:dyDescent="0.2">
      <c r="B30" s="279"/>
    </row>
    <row r="31" spans="2:125" ht="13" x14ac:dyDescent="0.2"/>
    <row r="32" spans="2:125" ht="13" x14ac:dyDescent="0.2"/>
    <row r="33" spans="3:125" ht="13" x14ac:dyDescent="0.2">
      <c r="G33" s="279"/>
      <c r="I33" s="279"/>
    </row>
    <row r="34" spans="3:125" ht="13" x14ac:dyDescent="0.2">
      <c r="C34" s="279"/>
      <c r="P34" s="279"/>
      <c r="R34" s="279"/>
      <c r="DD34" s="279"/>
    </row>
    <row r="35" spans="3:125" ht="13" x14ac:dyDescent="0.2">
      <c r="D35" s="279"/>
      <c r="E35" s="279"/>
      <c r="DC35" s="279"/>
      <c r="DF35" s="279"/>
      <c r="DP35" s="279"/>
      <c r="DQ35" s="279"/>
      <c r="DR35" s="279"/>
      <c r="DS35" s="279"/>
      <c r="DT35" s="279"/>
      <c r="DU35" s="279"/>
    </row>
    <row r="36" spans="3:125" ht="13" x14ac:dyDescent="0.2">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ht="13" x14ac:dyDescent="0.2">
      <c r="DU37" s="279"/>
    </row>
    <row r="38" spans="3:125" ht="13" x14ac:dyDescent="0.2">
      <c r="DT38" s="279"/>
      <c r="DU38" s="279"/>
    </row>
    <row r="39" spans="3:125" ht="13" x14ac:dyDescent="0.2"/>
    <row r="40" spans="3:125" ht="13" x14ac:dyDescent="0.2">
      <c r="DD40" s="279"/>
    </row>
    <row r="41" spans="3:125" ht="13" x14ac:dyDescent="0.2">
      <c r="R41" s="279"/>
    </row>
    <row r="42" spans="3:125" ht="13" x14ac:dyDescent="0.2">
      <c r="DC42" s="279"/>
      <c r="DF42" s="279"/>
    </row>
    <row r="43" spans="3:125" ht="13" x14ac:dyDescent="0.2">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ht="13" x14ac:dyDescent="0.2">
      <c r="DU44" s="279"/>
    </row>
    <row r="45" spans="3:125" ht="13" x14ac:dyDescent="0.2"/>
    <row r="46" spans="3:125" ht="13" x14ac:dyDescent="0.2"/>
    <row r="47" spans="3:125" ht="13" x14ac:dyDescent="0.2"/>
    <row r="48" spans="3:125" ht="13" x14ac:dyDescent="0.2">
      <c r="DT48" s="279"/>
      <c r="DU48" s="279"/>
    </row>
    <row r="49" spans="120:125" ht="13" x14ac:dyDescent="0.2"/>
    <row r="50" spans="120:125" ht="13" x14ac:dyDescent="0.2">
      <c r="DU50" s="279"/>
    </row>
    <row r="51" spans="120:125" ht="13" x14ac:dyDescent="0.2">
      <c r="DP51" s="279"/>
      <c r="DQ51" s="279"/>
      <c r="DR51" s="279"/>
      <c r="DS51" s="279"/>
      <c r="DT51" s="279"/>
      <c r="DU51" s="279"/>
    </row>
    <row r="52" spans="120:125" ht="13" x14ac:dyDescent="0.2"/>
    <row r="53" spans="120:125" ht="13" x14ac:dyDescent="0.2"/>
    <row r="54" spans="120:125" ht="13" x14ac:dyDescent="0.2">
      <c r="DU54" s="279"/>
    </row>
    <row r="55" spans="120:125" ht="13" x14ac:dyDescent="0.2"/>
    <row r="56" spans="120:125" ht="13" x14ac:dyDescent="0.2"/>
    <row r="57" spans="120:125" ht="13" x14ac:dyDescent="0.2"/>
    <row r="58" spans="120:125" ht="13" x14ac:dyDescent="0.2">
      <c r="DU58" s="279"/>
    </row>
    <row r="59" spans="120:125" ht="13" x14ac:dyDescent="0.2"/>
    <row r="60" spans="120:125" ht="13" x14ac:dyDescent="0.2"/>
    <row r="61" spans="120:125" ht="13" x14ac:dyDescent="0.2"/>
    <row r="62" spans="120:125" ht="13" x14ac:dyDescent="0.2"/>
    <row r="63" spans="120:125" ht="13" x14ac:dyDescent="0.2">
      <c r="DU63" s="279"/>
    </row>
    <row r="64" spans="120:125" ht="13" x14ac:dyDescent="0.2">
      <c r="DT64" s="279"/>
      <c r="DU64" s="279"/>
    </row>
    <row r="65" spans="123:125" ht="13" x14ac:dyDescent="0.2"/>
    <row r="66" spans="123:125" ht="13" x14ac:dyDescent="0.2"/>
    <row r="67" spans="123:125" ht="13" x14ac:dyDescent="0.2"/>
    <row r="68" spans="123:125" ht="13" x14ac:dyDescent="0.2"/>
    <row r="69" spans="123:125" ht="13" x14ac:dyDescent="0.2">
      <c r="DS69" s="279"/>
      <c r="DT69" s="279"/>
      <c r="DU69" s="27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9"/>
    </row>
    <row r="83" spans="112:125" ht="13" x14ac:dyDescent="0.2">
      <c r="DI83" s="279"/>
      <c r="DJ83" s="279"/>
      <c r="DK83" s="279"/>
      <c r="DL83" s="279"/>
      <c r="DM83" s="279"/>
      <c r="DN83" s="279"/>
      <c r="DO83" s="279"/>
      <c r="DP83" s="279"/>
      <c r="DQ83" s="279"/>
      <c r="DR83" s="279"/>
      <c r="DS83" s="279"/>
      <c r="DT83" s="279"/>
      <c r="DU83" s="279"/>
    </row>
    <row r="84" spans="112:125" ht="13" x14ac:dyDescent="0.2"/>
    <row r="85" spans="112:125" ht="13" x14ac:dyDescent="0.2"/>
    <row r="86" spans="112:125" ht="13" x14ac:dyDescent="0.2"/>
    <row r="87" spans="112:125" ht="13" x14ac:dyDescent="0.2"/>
    <row r="88" spans="112:125" ht="13" x14ac:dyDescent="0.2">
      <c r="DU88" s="279"/>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9"/>
      <c r="DT94" s="279"/>
      <c r="DU94" s="279"/>
    </row>
    <row r="95" spans="112:125" ht="13.5" customHeight="1" x14ac:dyDescent="0.2">
      <c r="DU95" s="279"/>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9"/>
    </row>
    <row r="102" spans="124:125" ht="13.5" customHeight="1" x14ac:dyDescent="0.2"/>
    <row r="103" spans="124:125" ht="13.5" customHeight="1" x14ac:dyDescent="0.2"/>
    <row r="104" spans="124:125" ht="13.5" customHeight="1" x14ac:dyDescent="0.2">
      <c r="DT104" s="279"/>
      <c r="DU104" s="27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532</v>
      </c>
    </row>
    <row r="121" spans="125:125" ht="13.5" hidden="1" customHeight="1" x14ac:dyDescent="0.2">
      <c r="DU121" s="279"/>
    </row>
  </sheetData>
  <sheetProtection algorithmName="SHA-512" hashValue="XyP1soRYQFHlBkw1YAmxokSUUepsWTt6CTx7AzNiawFZwP3D7GhRpvAnbXNuBxzakw1ZEfN10jKwbByPFsshxQ==" saltValue="9+6qBLXXTMEVTmV5hi9Vn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Normal="100" zoomScaleSheetLayoutView="55" workbookViewId="0">
      <selection activeCell="B115" sqref="B115"/>
    </sheetView>
  </sheetViews>
  <sheetFormatPr defaultColWidth="0" defaultRowHeight="13.5" customHeight="1" zeroHeight="1" x14ac:dyDescent="0.2"/>
  <cols>
    <col min="1" max="125" width="2.453125" style="280" customWidth="1"/>
    <col min="126" max="154" width="0" style="279" hidden="1" customWidth="1"/>
    <col min="155"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ht="13" x14ac:dyDescent="0.2"/>
    <row r="33" spans="2:8" ht="13" x14ac:dyDescent="0.2">
      <c r="G33" s="279"/>
    </row>
    <row r="34" spans="2:8" ht="13" x14ac:dyDescent="0.2">
      <c r="C34" s="279"/>
    </row>
    <row r="35" spans="2:8" ht="13" x14ac:dyDescent="0.2">
      <c r="B35" s="279"/>
      <c r="D35" s="279"/>
      <c r="E35" s="279"/>
    </row>
    <row r="36" spans="2:8" ht="13" x14ac:dyDescent="0.2">
      <c r="F36" s="279"/>
      <c r="H36" s="279"/>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0" t="s">
        <v>533</v>
      </c>
    </row>
  </sheetData>
  <sheetProtection algorithmName="SHA-512" hashValue="+7nD+toNLm0hd50BzwgDEuHlehjxIt3z9CXacFTKVY9P0QSIiDHrW1ZPwp6RZDX/vww2SSsII4ci+PK9SrRNMQ==" saltValue="TOOFNLVEi2b+DE6Ynp+pvQ=="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B1:J50"/>
  <sheetViews>
    <sheetView showGridLines="0" zoomScaleNormal="100" zoomScaleSheetLayoutView="100" workbookViewId="0">
      <selection activeCell="B115" sqref="B115"/>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2" t="s">
        <v>534</v>
      </c>
      <c r="G46" s="373" t="s">
        <v>535</v>
      </c>
      <c r="H46" s="373" t="s">
        <v>536</v>
      </c>
      <c r="I46" s="373" t="s">
        <v>537</v>
      </c>
      <c r="J46" s="374" t="s">
        <v>538</v>
      </c>
    </row>
    <row r="47" spans="2:10" ht="57.75" customHeight="1" x14ac:dyDescent="0.2">
      <c r="B47" s="7"/>
      <c r="C47" s="1153" t="s">
        <v>3</v>
      </c>
      <c r="D47" s="1153"/>
      <c r="E47" s="1154"/>
      <c r="F47" s="375">
        <v>2.21</v>
      </c>
      <c r="G47" s="376">
        <v>0.95</v>
      </c>
      <c r="H47" s="376">
        <v>0.95</v>
      </c>
      <c r="I47" s="376">
        <v>1.57</v>
      </c>
      <c r="J47" s="377">
        <v>2.2000000000000002</v>
      </c>
    </row>
    <row r="48" spans="2:10" ht="57.75" customHeight="1" x14ac:dyDescent="0.2">
      <c r="B48" s="8"/>
      <c r="C48" s="1155" t="s">
        <v>4</v>
      </c>
      <c r="D48" s="1155"/>
      <c r="E48" s="1156"/>
      <c r="F48" s="378">
        <v>1.19</v>
      </c>
      <c r="G48" s="379">
        <v>1.18</v>
      </c>
      <c r="H48" s="379">
        <v>1.25</v>
      </c>
      <c r="I48" s="379">
        <v>1.3</v>
      </c>
      <c r="J48" s="380">
        <v>2.42</v>
      </c>
    </row>
    <row r="49" spans="2:10" ht="57.75" customHeight="1" thickBot="1" x14ac:dyDescent="0.25">
      <c r="B49" s="9"/>
      <c r="C49" s="1157" t="s">
        <v>5</v>
      </c>
      <c r="D49" s="1157"/>
      <c r="E49" s="1158"/>
      <c r="F49" s="381">
        <v>0.47</v>
      </c>
      <c r="G49" s="382" t="s">
        <v>539</v>
      </c>
      <c r="H49" s="382">
        <v>7.0000000000000007E-2</v>
      </c>
      <c r="I49" s="382">
        <v>0.65</v>
      </c>
      <c r="J49" s="383">
        <v>1.75</v>
      </c>
    </row>
    <row r="50" spans="2:10" ht="13.5" customHeight="1" x14ac:dyDescent="0.2"/>
  </sheetData>
  <sheetProtection algorithmName="SHA-512" hashValue="aQvBFeyY+WfyD0fEwIlYYut+i9rUZKoXE6ORkz5CBuPNTb+mhCMdE8tQQcx95CcNxj4FmYxPvCtz+4yHhF23VA==" saltValue="GqEg3wNaqHwtkdLr3gGs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2021-03-09T07:40:39Z</cp:lastPrinted>
  <dcterms:created xsi:type="dcterms:W3CDTF">2021-02-02T04:19:20Z</dcterms:created>
  <dcterms:modified xsi:type="dcterms:W3CDTF">2021-10-29T02:13:29Z</dcterms:modified>
  <cp:category/>
</cp:coreProperties>
</file>