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A37C03F5-FA53-4ACF-AD8D-94A453015CC5}" xr6:coauthVersionLast="36" xr6:coauthVersionMax="36" xr10:uidLastSave="{00000000-0000-0000-0000-000000000000}"/>
  <bookViews>
    <workbookView xWindow="0" yWindow="0" windowWidth="19200" windowHeight="82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W32" i="10"/>
  <c r="U32" i="10"/>
  <c r="C32" i="10"/>
  <c r="C33" i="10" s="1"/>
  <c r="C34" i="10" s="1"/>
  <c r="C35" i="10" s="1"/>
  <c r="C36" i="10" s="1"/>
  <c r="C37" i="10" s="1"/>
  <c r="C38" i="10" s="1"/>
  <c r="C39" i="10" s="1"/>
  <c r="C40" i="10" s="1"/>
  <c r="C31" i="10"/>
  <c r="U31" i="10" l="1"/>
  <c r="AM31" i="10" s="1"/>
  <c r="AM32" i="10" s="1"/>
  <c r="AM33"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W31" i="10" l="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<sst xmlns="http://schemas.openxmlformats.org/spreadsheetml/2006/main" count="1178" uniqueCount="644">
  <si>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</si>
  <si>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</si>
  <si>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</si>
  <si>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</si>
  <si>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</si>
  <si>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</si>
  <si>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</si>
  <si>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</si>
  <si>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</si>
  <si>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</si>
  <si>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</si>
  <si>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</si>
  <si>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</si>
  <si>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</si>
  <si>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</si>
  <si>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</si>
  <si>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</si>
  <si>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</si>
  <si>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</si>
  <si>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</si>
  <si>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</si>
  <si>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</si>
  <si>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</si>
  <si>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</si>
  <si>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</si>
  <si>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</si>
  <si>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</si>
  <si>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</si>
  <si>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</si>
  <si>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</si>
  <si>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</si>
  <si>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</si>
  <si>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</si>
  <si>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</si>
  <si>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</si>
  <si>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</si>
  <si>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</si>
  <si>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</si>
  <si>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</si>
  <si>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</si>
  <si>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</si>
  <si>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</si>
  <si>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</si>
  <si>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</si>
  <si>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</si>
  <si>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</si>
  <si>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</si>
  <si>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</si>
  <si>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</si>
  <si>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</si>
  <si>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</si>
  <si>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</si>
  <si>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</si>
  <si>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</si>
  <si>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</si>
  <si>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</si>
  <si>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</si>
  <si>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</si>
  <si>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</si>
  <si>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</si>
  <si>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</si>
  <si>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</si>
  <si>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</si>
  <si>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</si>
  <si>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</si>
  <si>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</si>
  <si>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</si>
  <si>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</si>
  <si>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</si>
  <si>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</si>
  <si>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</si>
  <si>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</si>
  <si>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</si>
  <si>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</si>
  <si>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</si>
  <si>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</si>
  <si>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</si>
  <si>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</si>
  <si>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</si>
  <si>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</si>
  <si>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徳島県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</si>
  <si>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</si>
  <si>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</si>
  <si>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</si>
  <si>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</si>
  <si>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</si>
  <si>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</si>
  <si>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</si>
  <si>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</si>
  <si>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</si>
  <si>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</si>
  <si>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</si>
  <si>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</si>
  <si>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</si>
  <si>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</si>
  <si>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</si>
  <si>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</si>
  <si>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</si>
  <si>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</si>
  <si>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</si>
  <si>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</si>
  <si>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</si>
  <si>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</si>
  <si>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</si>
  <si>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</si>
  <si>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</si>
  <si>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</si>
  <si>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</si>
  <si>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</si>
  <si>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</si>
  <si>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</si>
  <si>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</si>
  <si>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</si>
  <si>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</si>
  <si>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</si>
  <si>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</si>
  <si>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</si>
  <si>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</si>
  <si>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</si>
  <si>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</si>
  <si>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</si>
  <si>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</si>
  <si>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</si>
  <si>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</si>
  <si>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</si>
  <si>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</si>
  <si>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</si>
  <si>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</si>
  <si>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</si>
  <si>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</si>
  <si>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</si>
  <si>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</si>
  <si>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</si>
  <si>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</si>
  <si>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</si>
  <si>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</si>
  <si>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</si>
  <si>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</si>
  <si>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</si>
  <si>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</si>
  <si>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</si>
  <si>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</si>
  <si>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</si>
  <si>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</si>
  <si>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</si>
  <si>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</si>
  <si>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</si>
  <si>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</si>
  <si>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</si>
  <si>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</si>
  <si>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</si>
  <si>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</si>
  <si>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</si>
  <si>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</si>
  <si>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</si>
  <si>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</si>
  <si>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</si>
  <si>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</si>
  <si>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</si>
  <si>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</si>
  <si>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</si>
  <si>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</si>
  <si>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</si>
  <si>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</si>
  <si>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</si>
  <si>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</si>
  <si>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</si>
  <si>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</si>
  <si>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</si>
  <si>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</si>
  <si>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</si>
  <si>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</si>
  <si>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</si>
  <si>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</si>
  <si>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</si>
  <si>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</si>
  <si>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</si>
  <si>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</si>
  <si>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</si>
  <si>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</si>
  <si>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</si>
  <si>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</si>
  <si>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</si>
  <si>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</si>
  <si>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</si>
  <si>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徳島県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</si>
  <si>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</si>
  <si>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</si>
  <si>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</si>
  <si>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</si>
  <si>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</si>
  <si>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</si>
  <si>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</si>
  <si>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</si>
  <si>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</si>
  <si>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</si>
  <si>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</si>
  <si>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</si>
  <si>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</si>
  <si>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</si>
  <si>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</si>
  <si>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</si>
  <si>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</si>
  <si>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</si>
  <si>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</si>
  <si>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</si>
  <si>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</si>
  <si>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</si>
  <si>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</si>
  <si>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</si>
  <si>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</si>
  <si>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</si>
  <si>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</si>
  <si>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</si>
  <si>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</si>
  <si>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</si>
  <si>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</si>
  <si>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</si>
  <si>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</si>
  <si>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</si>
  <si>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</si>
  <si>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</si>
  <si>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</si>
  <si>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</si>
  <si>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</si>
  <si>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</si>
  <si>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t>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</si>
  <si>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</si>
  <si>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</si>
  <si>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</si>
  <si>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</si>
  <si>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</si>
  <si>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</si>
  <si>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</si>
  <si>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</si>
  <si>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</si>
  <si>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</si>
  <si>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</si>
  <si>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</si>
  <si>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</si>
  <si>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</si>
  <si>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</si>
  <si>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</si>
  <si>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</si>
  <si>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</si>
  <si>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</si>
  <si>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</si>
  <si>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</si>
  <si>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</si>
  <si>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</si>
  <si>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</si>
  <si>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</si>
  <si>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</si>
  <si>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</si>
  <si>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</si>
  <si>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</si>
  <si>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</si>
  <si>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</si>
  <si>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</si>
  <si>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</si>
  <si>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</si>
  <si>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</si>
  <si>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</si>
  <si>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</si>
  <si>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</si>
  <si>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</si>
  <si>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</si>
  <si>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</si>
  <si>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</si>
  <si>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</si>
  <si>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</si>
  <si>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</si>
  <si>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</si>
  <si>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</si>
  <si>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</si>
  <si>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</si>
  <si>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</si>
  <si>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</si>
  <si>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</si>
  <si>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</si>
  <si>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</si>
  <si>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</si>
  <si>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</si>
  <si>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</si>
  <si>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</si>
  <si>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</si>
  <si>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</si>
  <si>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</si>
  <si>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</si>
  <si>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</si>
  <si>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</si>
  <si>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</si>
  <si>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</si>
  <si>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</si>
  <si>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</si>
  <si>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</si>
  <si>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</si>
  <si>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</si>
  <si>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</si>
  <si>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</si>
  <si>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</si>
  <si>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</si>
  <si>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</si>
  <si>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</si>
  <si>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</si>
  <si>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</si>
  <si>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</si>
  <si>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</si>
  <si>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</si>
  <si>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</si>
  <si>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</si>
  <si>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</si>
  <si>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</si>
  <si>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</si>
  <si>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</si>
  <si>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</si>
  <si>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</si>
  <si>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</si>
  <si>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</si>
  <si>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</si>
  <si>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</si>
  <si>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</si>
  <si>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</si>
  <si>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</si>
  <si>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</si>
  <si>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</si>
  <si>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</si>
  <si>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</si>
  <si>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</si>
  <si>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</si>
  <si>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</si>
  <si>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</si>
  <si>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</si>
  <si>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</si>
  <si>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</si>
  <si>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</si>
  <si>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</si>
  <si>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</si>
  <si>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</si>
  <si>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</si>
  <si>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</si>
  <si>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</si>
  <si>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徳島県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</si>
  <si>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</si>
  <si>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</si>
  <si>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</si>
  <si>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</si>
  <si>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</si>
  <si>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</si>
  <si>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</si>
  <si>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</si>
  <si>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</si>
  <si>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</si>
  <si>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</si>
  <si>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</si>
  <si>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</si>
  <si>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</si>
  <si>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</si>
  <si>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</si>
  <si>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</si>
  <si>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</si>
  <si>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</si>
  <si>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</si>
  <si>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市町村振興資金貸付金特別会計</t>
    <phoneticPr fontId="5"/>
  </si>
  <si>
    <t>-</t>
    <phoneticPr fontId="5"/>
  </si>
  <si>
    <t>母子父子寡婦福祉資金貸付金特別会計</t>
    <phoneticPr fontId="5"/>
  </si>
  <si>
    <t>中小企業近代化資金貸付金特別会計</t>
    <phoneticPr fontId="5"/>
  </si>
  <si>
    <t>中小企業・雇用対策事業特別会計</t>
    <phoneticPr fontId="5"/>
  </si>
  <si>
    <t>-</t>
    <phoneticPr fontId="5"/>
  </si>
  <si>
    <t>徳島ビル管理事業特別会計</t>
    <phoneticPr fontId="5"/>
  </si>
  <si>
    <t>農業改良資金貸付金特別会計</t>
    <phoneticPr fontId="5"/>
  </si>
  <si>
    <t>林業改善資金貸付金特別会計</t>
    <phoneticPr fontId="5"/>
  </si>
  <si>
    <t>県有林県行造林事業特別会計</t>
    <phoneticPr fontId="5"/>
  </si>
  <si>
    <t>沿岸漁業改善資金貸付金特別会計</t>
    <phoneticPr fontId="5"/>
  </si>
  <si>
    <t>公用地公共用地取得事業特別会計</t>
    <phoneticPr fontId="5"/>
  </si>
  <si>
    <t>県営住宅敷金等管理特別会計</t>
    <phoneticPr fontId="5"/>
  </si>
  <si>
    <t>-</t>
    <phoneticPr fontId="5"/>
  </si>
  <si>
    <t>奨学金貸付金特別会計</t>
    <phoneticPr fontId="5"/>
  </si>
  <si>
    <t>都市用水水源費負担金特別会計</t>
    <phoneticPr fontId="5"/>
  </si>
  <si>
    <t>用度事業特別会計</t>
    <phoneticPr fontId="5"/>
  </si>
  <si>
    <t>外４会計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</si>
  <si>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</si>
  <si>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</si>
  <si>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</si>
  <si>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</si>
  <si>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</si>
  <si>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</si>
  <si>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</si>
  <si>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</si>
  <si>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</si>
  <si>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</si>
  <si>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</si>
  <si>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</si>
  <si>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</si>
  <si>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</si>
  <si>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</si>
  <si>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病院事業会計</t>
    <phoneticPr fontId="5"/>
  </si>
  <si>
    <t>法適用企業</t>
    <phoneticPr fontId="5"/>
  </si>
  <si>
    <t>電気事業会計</t>
    <phoneticPr fontId="5"/>
  </si>
  <si>
    <t>法適用企業</t>
    <phoneticPr fontId="5"/>
  </si>
  <si>
    <t>工業用水道事業会計</t>
    <phoneticPr fontId="5"/>
  </si>
  <si>
    <t>法適用企業</t>
    <phoneticPr fontId="5"/>
  </si>
  <si>
    <t>駐車場事業会計</t>
    <phoneticPr fontId="5"/>
  </si>
  <si>
    <t>土地造成事業会計</t>
    <phoneticPr fontId="5"/>
  </si>
  <si>
    <t>流域下水道事業特別会計</t>
    <phoneticPr fontId="5"/>
  </si>
  <si>
    <t>法非適用企業</t>
    <phoneticPr fontId="5"/>
  </si>
  <si>
    <t>港湾等整備事業特別会計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</si>
  <si>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</si>
  <si>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</si>
  <si>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</si>
  <si>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</si>
  <si>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</si>
  <si>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</si>
  <si>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</si>
  <si>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</si>
  <si>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</si>
  <si>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</si>
  <si>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</si>
  <si>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</si>
  <si>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</si>
  <si>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</si>
  <si>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</si>
  <si>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</si>
  <si>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</si>
  <si>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</si>
  <si>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</si>
  <si>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</si>
  <si>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</si>
  <si>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</si>
  <si>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</si>
  <si>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</si>
  <si>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</si>
  <si>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</si>
  <si>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</si>
  <si>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</si>
  <si>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</si>
  <si>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</si>
  <si>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</si>
  <si>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</si>
  <si>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</si>
  <si>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</si>
  <si>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</si>
  <si>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</si>
  <si>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</si>
  <si>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</si>
  <si>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</si>
  <si>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</si>
  <si>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</si>
  <si>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</si>
  <si>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</si>
  <si>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</si>
  <si>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</si>
  <si>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</si>
  <si>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</si>
  <si>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</si>
  <si>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</si>
  <si>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</si>
  <si>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</si>
  <si>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</si>
  <si>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</si>
  <si>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</si>
  <si>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</si>
  <si>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</si>
  <si>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</si>
  <si>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</si>
  <si>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</si>
  <si>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</si>
  <si>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</si>
  <si>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</si>
  <si>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</si>
  <si>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</si>
  <si>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</si>
  <si>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</si>
  <si>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土地造成事業会計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</si>
  <si>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</si>
  <si>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</si>
  <si>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</si>
  <si>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</si>
  <si>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</si>
  <si>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</si>
  <si>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</si>
  <si>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</si>
  <si>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</si>
  <si>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</si>
  <si>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</si>
  <si>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</si>
  <si>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</si>
  <si>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</si>
  <si>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</si>
  <si>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</si>
  <si>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</si>
  <si>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</si>
  <si>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</si>
  <si>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</si>
  <si>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</si>
  <si>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</si>
  <si>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</si>
  <si>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</si>
  <si>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</si>
  <si>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</si>
  <si>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</si>
  <si>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</si>
  <si>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</si>
  <si>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</si>
  <si>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</si>
  <si>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</si>
  <si>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</si>
  <si>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</si>
  <si>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</si>
  <si>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</si>
  <si>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</si>
  <si>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</si>
  <si>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</si>
  <si>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</si>
  <si>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</si>
  <si>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</si>
  <si>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</si>
  <si>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</si>
  <si>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</si>
  <si>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</si>
  <si>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</si>
  <si>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</si>
  <si>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</si>
  <si>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</si>
  <si>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</si>
  <si>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</si>
  <si>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</si>
  <si>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</si>
  <si>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</si>
  <si>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</si>
  <si>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</si>
  <si>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</si>
  <si>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</si>
  <si>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</si>
  <si>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</si>
  <si>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</si>
  <si>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</si>
  <si>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</si>
  <si>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</si>
  <si>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</si>
  <si>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</si>
  <si>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</si>
  <si>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</si>
  <si>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</si>
  <si>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</si>
  <si>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</si>
  <si>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</si>
  <si>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</si>
  <si>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</si>
  <si>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</si>
  <si>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</si>
  <si>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</si>
  <si>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</si>
  <si>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</si>
  <si>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</si>
  <si>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</si>
  <si>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</si>
  <si>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0.82</t>
  </si>
  <si>
    <t>▲ 0.71</t>
  </si>
  <si>
    <t>電気事業会計</t>
  </si>
  <si>
    <t>一般会計</t>
  </si>
  <si>
    <t>病院事業会計</t>
  </si>
  <si>
    <t>工業用水道事業会計</t>
  </si>
  <si>
    <t>土地造成事業会計</t>
  </si>
  <si>
    <t>国民健康保険事業特別会計</t>
  </si>
  <si>
    <t>駐車場事業会計</t>
  </si>
  <si>
    <t>流域下水道事業特別会計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</si>
  <si>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</si>
  <si>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</si>
  <si>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</si>
  <si>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</si>
  <si>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</si>
  <si>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</si>
  <si>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</si>
  <si>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</si>
  <si>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関西広域連合</t>
    <rPh sb="0" eb="2">
      <t>カンサイ</t>
    </rPh>
    <rPh sb="2" eb="4">
      <t>コウイキ</t>
    </rPh>
    <rPh sb="4" eb="6">
      <t>レンゴウ</t>
    </rPh>
    <phoneticPr fontId="2"/>
  </si>
  <si>
    <t>徳島県建設技術センター</t>
    <phoneticPr fontId="2"/>
  </si>
  <si>
    <t>徳島県観光協会</t>
  </si>
  <si>
    <t>徳島県農業開発公社</t>
  </si>
  <si>
    <t>徳島県林業労働力確保支援センター</t>
  </si>
  <si>
    <t>徳島県水産振興公害対策基金</t>
  </si>
  <si>
    <t>とくしま産業振興機構</t>
  </si>
  <si>
    <t>徳島県福祉基金</t>
  </si>
  <si>
    <t>とくしま移植医療推進財団</t>
  </si>
  <si>
    <t>とくしまあいランド推進協議会</t>
  </si>
  <si>
    <t>徳島県環境整備公社</t>
  </si>
  <si>
    <t>徳島県文化振興財団</t>
  </si>
  <si>
    <t>徳島県体育協会</t>
  </si>
  <si>
    <t>徳島県埋蔵文化財センター</t>
  </si>
  <si>
    <t>徳島県国際交流協会</t>
  </si>
  <si>
    <t>徳島県暴力追放県民センター</t>
  </si>
  <si>
    <t>コート・ベール徳島</t>
  </si>
  <si>
    <t>徳島健康科学総合センター</t>
  </si>
  <si>
    <t>徳島工芸村</t>
  </si>
  <si>
    <t>徳島ハイウエイサービス</t>
  </si>
  <si>
    <t>阿佐海岸鉄道</t>
  </si>
  <si>
    <t>徳島空港ビル</t>
  </si>
  <si>
    <t>徳島県住宅供給公社</t>
  </si>
  <si>
    <t>徳島県土地開発公社</t>
  </si>
  <si>
    <t>ｅ－とくしま推進財団</t>
  </si>
  <si>
    <t>徳島県生活衛生営業指導センター</t>
  </si>
  <si>
    <t>徳島県鳴門病院</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</si>
  <si>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</si>
  <si>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</si>
  <si>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</si>
  <si>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</si>
  <si>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</si>
  <si>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</si>
  <si>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</si>
  <si>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</si>
  <si>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</si>
  <si>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</si>
  <si>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</si>
  <si>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</si>
  <si>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</si>
  <si>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</si>
  <si>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</si>
  <si>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</si>
  <si>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</si>
  <si>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</si>
  <si>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</si>
  <si>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</si>
  <si>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</si>
  <si>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</si>
  <si>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</si>
  <si>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</si>
  <si>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</si>
  <si>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二十一世紀創造基金</t>
    <rPh sb="0" eb="3">
      <t>ニジュウイッ</t>
    </rPh>
    <rPh sb="3" eb="5">
      <t>セイキ</t>
    </rPh>
    <rPh sb="5" eb="7">
      <t>ソウゾウ</t>
    </rPh>
    <rPh sb="7" eb="9">
      <t>キキン</t>
    </rPh>
    <phoneticPr fontId="16"/>
  </si>
  <si>
    <t>地域医療介護総合確保基金</t>
    <rPh sb="0" eb="2">
      <t>チイキ</t>
    </rPh>
    <rPh sb="2" eb="4">
      <t>イリョウ</t>
    </rPh>
    <rPh sb="4" eb="6">
      <t>カイゴ</t>
    </rPh>
    <rPh sb="6" eb="8">
      <t>ソウゴウ</t>
    </rPh>
    <rPh sb="8" eb="10">
      <t>カクホ</t>
    </rPh>
    <rPh sb="10" eb="12">
      <t>キキン</t>
    </rPh>
    <phoneticPr fontId="16"/>
  </si>
  <si>
    <t>命を守るための大規模災害対策基金</t>
    <rPh sb="0" eb="1">
      <t>イノチ</t>
    </rPh>
    <rPh sb="2" eb="3">
      <t>マモ</t>
    </rPh>
    <rPh sb="7" eb="10">
      <t>ダイキボ</t>
    </rPh>
    <rPh sb="10" eb="12">
      <t>サイガイ</t>
    </rPh>
    <rPh sb="12" eb="14">
      <t>タイサク</t>
    </rPh>
    <rPh sb="14" eb="16">
      <t>キキン</t>
    </rPh>
    <phoneticPr fontId="16"/>
  </si>
  <si>
    <t>交通網整備利用促進基金</t>
    <rPh sb="0" eb="3">
      <t>コウツウモウ</t>
    </rPh>
    <rPh sb="3" eb="5">
      <t>セイビ</t>
    </rPh>
    <rPh sb="5" eb="7">
      <t>リヨウ</t>
    </rPh>
    <rPh sb="7" eb="9">
      <t>ソクシン</t>
    </rPh>
    <rPh sb="9" eb="11">
      <t>キキン</t>
    </rPh>
    <phoneticPr fontId="16"/>
  </si>
  <si>
    <t>介護保険財政安定化基金</t>
    <rPh sb="0" eb="2">
      <t>カイゴ</t>
    </rPh>
    <rPh sb="2" eb="4">
      <t>ホケン</t>
    </rPh>
    <rPh sb="4" eb="6">
      <t>ザイセイ</t>
    </rPh>
    <rPh sb="6" eb="9">
      <t>アンテイカ</t>
    </rPh>
    <rPh sb="9" eb="11">
      <t>キキン</t>
    </rPh>
    <phoneticPr fontId="16"/>
  </si>
  <si>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</si>
  <si>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</si>
  <si>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</si>
  <si>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</si>
  <si>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</si>
  <si>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将来負担比率及び実質公債費比率の推移については、平成27年度から令和元年度において類似団体平均を上回っている。
これは、他県に比べ遅れていた社会資本を整備するため、国の経済対策に呼応して発行した県債の償還が本格化していることによるものであると考えられる。
平成27年度以降は、これまでの県債の新規発行抑制の結果、公債費が減少基調にあることに伴い、低下している。
今後も県債の新規発行抑制や平準化を図り、公債費の抑制に努める。</t>
    <rPh sb="32" eb="34">
      <t>レイワ</t>
    </rPh>
    <rPh sb="34" eb="35">
      <t>ガン</t>
    </rPh>
    <rPh sb="170" eb="171">
      <t>トモナ</t>
    </rPh>
    <rPh sb="173" eb="175">
      <t>テイカ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</si>
  <si>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</si>
  <si>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</si>
  <si>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</si>
  <si>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一層の財政健全化を図るため、毎年度の県債発行を抑制し、県債残高の更なる低減に努めてきた結果、将来負担比率が低下している。
一方で、有形固定資産減価償却率については、前年度比でほぼ横ばいとなっており、老朽化の進行率は低いものの、今後さらに老朽化が加速していくことが予想されるため、施設の長寿命化対策等の取組が必要である。</t>
    <rPh sb="43" eb="45">
      <t>ケッカ</t>
    </rPh>
    <rPh sb="46" eb="48">
      <t>ショウライ</t>
    </rPh>
    <rPh sb="48" eb="50">
      <t>フタン</t>
    </rPh>
    <rPh sb="50" eb="52">
      <t>ヒリツ</t>
    </rPh>
    <rPh sb="53" eb="55">
      <t>テイカ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</si>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</sst>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4"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1"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2"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2"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2"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83"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0" fontId="30" fillId="8" borderId="128" xfId="15" applyNumberFormat="1" applyFont="1" applyFill="1" applyBorder="1" applyAlignment="1" applyProtection="1">
      <alignment horizontal="left" vertical="center" shrinkToFit="1"/>
      <protection locked="0"/>
    </xf>
    <xf numFmtId="0" fontId="30" fillId="8" borderId="131" xfId="15" applyNumberFormat="1" applyFont="1" applyFill="1" applyBorder="1" applyAlignment="1" applyProtection="1">
      <alignment horizontal="left" vertical="center" shrinkToFit="1"/>
      <protection locked="0"/>
    </xf>
    <xf numFmtId="177" fontId="30" fillId="0" borderId="125"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6"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98" xfId="12" applyNumberFormat="1" applyFont="1" applyBorder="1" applyAlignment="1" applyProtection="1">
      <alignment horizontal="right" vertical="center" shrinkToFit="1"/>
      <protection locked="0"/>
    </xf>
    <xf numFmtId="177" fontId="30" fillId="0" borderId="94"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188" fontId="30" fillId="0" borderId="135" xfId="12" applyNumberFormat="1" applyFont="1" applyBorder="1" applyAlignment="1" applyProtection="1">
      <alignment horizontal="right" vertical="center" shrinkToFit="1"/>
      <protection locked="0"/>
    </xf>
    <xf numFmtId="0" fontId="30" fillId="0" borderId="135"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83" xfId="12"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39"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38"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3" xfId="12" applyNumberFormat="1" applyFont="1" applyFill="1" applyBorder="1" applyAlignment="1" applyProtection="1">
      <alignment horizontal="right" vertical="center" shrinkToFit="1"/>
      <protection locked="0"/>
    </xf>
    <xf numFmtId="0" fontId="30" fillId="8" borderId="128" xfId="12" applyNumberFormat="1" applyFont="1" applyFill="1" applyBorder="1" applyAlignment="1" applyProtection="1">
      <alignment horizontal="left" vertical="center" shrinkToFit="1"/>
      <protection locked="0"/>
    </xf>
    <xf numFmtId="0" fontId="30" fillId="8" borderId="131"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6"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48"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49"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5"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47"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46"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0" xfId="14" applyNumberFormat="1" applyFont="1" applyFill="1" applyBorder="1" applyAlignment="1" applyProtection="1">
      <alignment horizontal="right" vertical="center" shrinkToFit="1"/>
    </xf>
    <xf numFmtId="177" fontId="30" fillId="6" borderId="151" xfId="14" applyNumberFormat="1" applyFont="1" applyFill="1" applyBorder="1" applyAlignment="1" applyProtection="1">
      <alignment horizontal="right" vertical="center" shrinkToFit="1"/>
    </xf>
    <xf numFmtId="177" fontId="30" fillId="6" borderId="152"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58"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56"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8"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163"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68" xfId="14" applyNumberFormat="1" applyFont="1" applyFill="1" applyBorder="1" applyAlignment="1" applyProtection="1">
      <alignment horizontal="right" vertical="center" shrinkToFit="1"/>
    </xf>
    <xf numFmtId="177" fontId="30" fillId="6" borderId="169" xfId="14"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7"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1" xfId="14" applyNumberFormat="1" applyFont="1" applyFill="1" applyBorder="1" applyAlignment="1" applyProtection="1">
      <alignment horizontal="right" vertical="center" shrinkToFit="1"/>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9"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77" xfId="14" applyNumberFormat="1" applyFont="1" applyFill="1" applyBorder="1" applyAlignment="1" applyProtection="1">
      <alignment horizontal="right" vertical="center" shrinkToFit="1"/>
    </xf>
    <xf numFmtId="189" fontId="30" fillId="6" borderId="178" xfId="14" applyNumberFormat="1" applyFont="1" applyFill="1" applyBorder="1" applyAlignment="1" applyProtection="1">
      <alignment horizontal="right" vertical="center" shrinkToFit="1"/>
    </xf>
    <xf numFmtId="189" fontId="30" fillId="6" borderId="17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1" fillId="0" borderId="40" xfId="16" applyFont="1" applyBorder="1" applyAlignment="1" applyProtection="1">
      <alignment horizontal="left" vertical="top" wrapText="1"/>
      <protection locked="0"/>
    </xf>
    <xf numFmtId="0" fontId="11" fillId="0" borderId="54" xfId="16" applyFont="1" applyBorder="1" applyAlignment="1" applyProtection="1">
      <alignment horizontal="left" vertical="top" wrapText="1"/>
      <protection locked="0"/>
    </xf>
    <xf numFmtId="0" fontId="11" fillId="0" borderId="37" xfId="16" applyFont="1" applyBorder="1" applyAlignment="1" applyProtection="1">
      <alignment horizontal="left" vertical="top" wrapText="1"/>
      <protection locked="0"/>
    </xf>
    <xf numFmtId="0" fontId="11" fillId="0" borderId="38" xfId="16" applyFont="1" applyBorder="1" applyAlignment="1" applyProtection="1">
      <alignment horizontal="left" vertical="top" wrapText="1"/>
      <protection locked="0"/>
    </xf>
    <xf numFmtId="0" fontId="11" fillId="0" borderId="0" xfId="16" applyFont="1" applyAlignment="1" applyProtection="1">
      <alignment horizontal="left" vertical="top" wrapText="1"/>
      <protection locked="0"/>
    </xf>
    <xf numFmtId="0" fontId="11" fillId="0" borderId="65" xfId="16" applyFont="1" applyBorder="1" applyAlignment="1" applyProtection="1">
      <alignment horizontal="left" vertical="top" wrapText="1"/>
      <protection locked="0"/>
    </xf>
    <xf numFmtId="0" fontId="11" fillId="0" borderId="48" xfId="16" applyFont="1" applyBorder="1" applyAlignment="1" applyProtection="1">
      <alignment horizontal="left" vertical="top" wrapText="1"/>
      <protection locked="0"/>
    </xf>
    <xf numFmtId="0" fontId="11" fillId="0" borderId="12" xfId="16" applyFont="1" applyBorder="1" applyAlignment="1" applyProtection="1">
      <alignment horizontal="left" vertical="top" wrapText="1"/>
      <protection locked="0"/>
    </xf>
    <xf numFmtId="0" fontId="1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4"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BDD4917-6B2E-4F89-9CE8-9F742963016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FE4E-425B-AD38-22D4BF42F2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93315</c:v>
                </c:pt>
                <c:pt idx="1">
                  <c:v>87438</c:v>
                </c:pt>
                <c:pt idx="2">
                  <c:v>95408</c:v>
                </c:pt>
                <c:pt idx="3">
                  <c:v>97084</c:v>
                </c:pt>
                <c:pt idx="4">
                  <c:v>102426</c:v>
                </c:pt>
              </c:numCache>
            </c:numRef>
          </c:val>
          <c:smooth val="0"/>
          <c:extLst>
            <c:ext xmlns:c16="http://schemas.microsoft.com/office/drawing/2014/chart" uri="{C3380CC4-5D6E-409C-BE32-E72D297353CC}">
              <c16:uniqueId val="{00000001-FE4E-425B-AD38-22D4BF42F243}"/>
            </c:ext>
          </c:extLst>
        </c:ser>
        <c:dLbls>
          <c:showLegendKey val="0"/>
          <c:showVal val="0"/>
          <c:showCatName val="0"/>
          <c:showSerName val="0"/>
          <c:showPercent val="0"/>
          <c:showBubbleSize val="0"/>
        </c:dLbls>
        <c:marker val="1"/>
        <c:smooth val="0"/>
        <c:axId val="584226720"/>
        <c:axId val="584228896"/>
      </c:lineChart>
      <c:catAx>
        <c:axId val="584226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4228896"/>
        <c:crosses val="autoZero"/>
        <c:auto val="1"/>
        <c:lblAlgn val="ctr"/>
        <c:lblOffset val="100"/>
        <c:tickLblSkip val="1"/>
        <c:tickMarkSkip val="1"/>
        <c:noMultiLvlLbl val="0"/>
      </c:catAx>
      <c:valAx>
        <c:axId val="5842288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422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2.58</c:v>
                </c:pt>
                <c:pt idx="1">
                  <c:v>2.95</c:v>
                </c:pt>
                <c:pt idx="2">
                  <c:v>3.41</c:v>
                </c:pt>
                <c:pt idx="3">
                  <c:v>3.95</c:v>
                </c:pt>
                <c:pt idx="4">
                  <c:v>3.23</c:v>
                </c:pt>
              </c:numCache>
            </c:numRef>
          </c:val>
          <c:extLst>
            <c:ext xmlns:c16="http://schemas.microsoft.com/office/drawing/2014/chart" uri="{C3380CC4-5D6E-409C-BE32-E72D297353CC}">
              <c16:uniqueId val="{00000000-F709-48F8-8F8F-853019A6F1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5.34</c:v>
                </c:pt>
                <c:pt idx="1">
                  <c:v>5.49</c:v>
                </c:pt>
                <c:pt idx="2">
                  <c:v>5.56</c:v>
                </c:pt>
                <c:pt idx="3">
                  <c:v>5.67</c:v>
                </c:pt>
                <c:pt idx="4">
                  <c:v>5.65</c:v>
                </c:pt>
              </c:numCache>
            </c:numRef>
          </c:val>
          <c:extLst>
            <c:ext xmlns:c16="http://schemas.microsoft.com/office/drawing/2014/chart" uri="{C3380CC4-5D6E-409C-BE32-E72D297353CC}">
              <c16:uniqueId val="{00000001-F709-48F8-8F8F-853019A6F192}"/>
            </c:ext>
          </c:extLst>
        </c:ser>
        <c:dLbls>
          <c:showLegendKey val="0"/>
          <c:showVal val="0"/>
          <c:showCatName val="0"/>
          <c:showSerName val="0"/>
          <c:showPercent val="0"/>
          <c:showBubbleSize val="0"/>
        </c:dLbls>
        <c:gapWidth val="250"/>
        <c:overlap val="100"/>
        <c:axId val="584229440"/>
        <c:axId val="584222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-0.82</c:v>
                </c:pt>
                <c:pt idx="1">
                  <c:v>0.31</c:v>
                </c:pt>
                <c:pt idx="2">
                  <c:v>0.42</c:v>
                </c:pt>
                <c:pt idx="3">
                  <c:v>0.47</c:v>
                </c:pt>
                <c:pt idx="4">
                  <c:v>-0.71</c:v>
                </c:pt>
              </c:numCache>
            </c:numRef>
          </c:val>
          <c:smooth val="0"/>
          <c:extLst>
            <c:ext xmlns:c16="http://schemas.microsoft.com/office/drawing/2014/chart" uri="{C3380CC4-5D6E-409C-BE32-E72D297353CC}">
              <c16:uniqueId val="{00000002-F709-48F8-8F8F-853019A6F192}"/>
            </c:ext>
          </c:extLst>
        </c:ser>
        <c:dLbls>
          <c:showLegendKey val="0"/>
          <c:showVal val="0"/>
          <c:showCatName val="0"/>
          <c:showSerName val="0"/>
          <c:showPercent val="0"/>
          <c:showBubbleSize val="0"/>
        </c:dLbls>
        <c:marker val="1"/>
        <c:smooth val="0"/>
        <c:axId val="584229440"/>
        <c:axId val="584222368"/>
      </c:lineChart>
      <c:catAx>
        <c:axId val="58422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4222368"/>
        <c:crosses val="autoZero"/>
        <c:auto val="1"/>
        <c:lblAlgn val="ctr"/>
        <c:lblOffset val="100"/>
        <c:tickLblSkip val="1"/>
        <c:tickMarkSkip val="1"/>
        <c:noMultiLvlLbl val="0"/>
      </c:catAx>
      <c:valAx>
        <c:axId val="58422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22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4F4-44F9-B1E2-46273A79AD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F4-44F9-B1E2-46273A79ADF7}"/>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4F4-44F9-B1E2-46273A79ADF7}"/>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0.26</c:v>
                </c:pt>
                <c:pt idx="2">
                  <c:v>#N/A</c:v>
                </c:pt>
                <c:pt idx="3">
                  <c:v>0.3</c:v>
                </c:pt>
                <c:pt idx="4">
                  <c:v>#N/A</c:v>
                </c:pt>
                <c:pt idx="5">
                  <c:v>0.32</c:v>
                </c:pt>
                <c:pt idx="6">
                  <c:v>#N/A</c:v>
                </c:pt>
                <c:pt idx="7">
                  <c:v>0.35</c:v>
                </c:pt>
                <c:pt idx="8">
                  <c:v>#N/A</c:v>
                </c:pt>
                <c:pt idx="9">
                  <c:v>0.35</c:v>
                </c:pt>
              </c:numCache>
            </c:numRef>
          </c:val>
          <c:extLst>
            <c:ext xmlns:c16="http://schemas.microsoft.com/office/drawing/2014/chart" uri="{C3380CC4-5D6E-409C-BE32-E72D297353CC}">
              <c16:uniqueId val="{00000003-84F4-44F9-B1E2-46273A79ADF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0.39</c:v>
                </c:pt>
                <c:pt idx="8">
                  <c:v>#N/A</c:v>
                </c:pt>
                <c:pt idx="9">
                  <c:v>0.36</c:v>
                </c:pt>
              </c:numCache>
            </c:numRef>
          </c:val>
          <c:extLst>
            <c:ext xmlns:c16="http://schemas.microsoft.com/office/drawing/2014/chart" uri="{C3380CC4-5D6E-409C-BE32-E72D297353CC}">
              <c16:uniqueId val="{00000004-84F4-44F9-B1E2-46273A79ADF7}"/>
            </c:ext>
          </c:extLst>
        </c:ser>
        <c:ser>
          <c:idx val="5"/>
          <c:order val="5"/>
          <c:tx>
            <c:strRef>
              <c:f>データシート!$A$32</c:f>
              <c:strCache>
                <c:ptCount val="1"/>
                <c:pt idx="0">
                  <c:v>土地造成事業会計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0.43</c:v>
                </c:pt>
                <c:pt idx="2">
                  <c:v>#N/A</c:v>
                </c:pt>
                <c:pt idx="3">
                  <c:v>0.47</c:v>
                </c:pt>
                <c:pt idx="4">
                  <c:v>#N/A</c:v>
                </c:pt>
                <c:pt idx="5">
                  <c:v>0.46</c:v>
                </c:pt>
                <c:pt idx="6">
                  <c:v>#N/A</c:v>
                </c:pt>
                <c:pt idx="7">
                  <c:v>0.47</c:v>
                </c:pt>
                <c:pt idx="8">
                  <c:v>#N/A</c:v>
                </c:pt>
                <c:pt idx="9">
                  <c:v>0.47</c:v>
                </c:pt>
              </c:numCache>
            </c:numRef>
          </c:val>
          <c:extLst>
            <c:ext xmlns:c16="http://schemas.microsoft.com/office/drawing/2014/chart" uri="{C3380CC4-5D6E-409C-BE32-E72D297353CC}">
              <c16:uniqueId val="{00000005-84F4-44F9-B1E2-46273A79ADF7}"/>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1.04</c:v>
                </c:pt>
                <c:pt idx="2">
                  <c:v>#N/A</c:v>
                </c:pt>
                <c:pt idx="3">
                  <c:v>1.35</c:v>
                </c:pt>
                <c:pt idx="4">
                  <c:v>#N/A</c:v>
                </c:pt>
                <c:pt idx="5">
                  <c:v>1.39</c:v>
                </c:pt>
                <c:pt idx="6">
                  <c:v>#N/A</c:v>
                </c:pt>
                <c:pt idx="7">
                  <c:v>1.38</c:v>
                </c:pt>
                <c:pt idx="8">
                  <c:v>#N/A</c:v>
                </c:pt>
                <c:pt idx="9">
                  <c:v>1.17</c:v>
                </c:pt>
              </c:numCache>
            </c:numRef>
          </c:val>
          <c:extLst>
            <c:ext xmlns:c16="http://schemas.microsoft.com/office/drawing/2014/chart" uri="{C3380CC4-5D6E-409C-BE32-E72D297353CC}">
              <c16:uniqueId val="{00000006-84F4-44F9-B1E2-46273A79ADF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1.71</c:v>
                </c:pt>
                <c:pt idx="2">
                  <c:v>#N/A</c:v>
                </c:pt>
                <c:pt idx="3">
                  <c:v>1.56</c:v>
                </c:pt>
                <c:pt idx="4">
                  <c:v>#N/A</c:v>
                </c:pt>
                <c:pt idx="5">
                  <c:v>1.18</c:v>
                </c:pt>
                <c:pt idx="6">
                  <c:v>#N/A</c:v>
                </c:pt>
                <c:pt idx="7">
                  <c:v>1.17</c:v>
                </c:pt>
                <c:pt idx="8">
                  <c:v>#N/A</c:v>
                </c:pt>
                <c:pt idx="9">
                  <c:v>1.29</c:v>
                </c:pt>
              </c:numCache>
            </c:numRef>
          </c:val>
          <c:extLst>
            <c:ext xmlns:c16="http://schemas.microsoft.com/office/drawing/2014/chart" uri="{C3380CC4-5D6E-409C-BE32-E72D297353CC}">
              <c16:uniqueId val="{00000007-84F4-44F9-B1E2-46273A79AD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2.57</c:v>
                </c:pt>
                <c:pt idx="2">
                  <c:v>#N/A</c:v>
                </c:pt>
                <c:pt idx="3">
                  <c:v>2.95</c:v>
                </c:pt>
                <c:pt idx="4">
                  <c:v>#N/A</c:v>
                </c:pt>
                <c:pt idx="5">
                  <c:v>3.4</c:v>
                </c:pt>
                <c:pt idx="6">
                  <c:v>#N/A</c:v>
                </c:pt>
                <c:pt idx="7">
                  <c:v>3.94</c:v>
                </c:pt>
                <c:pt idx="8">
                  <c:v>#N/A</c:v>
                </c:pt>
                <c:pt idx="9">
                  <c:v>3.22</c:v>
                </c:pt>
              </c:numCache>
            </c:numRef>
          </c:val>
          <c:extLst>
            <c:ext xmlns:c16="http://schemas.microsoft.com/office/drawing/2014/chart" uri="{C3380CC4-5D6E-409C-BE32-E72D297353CC}">
              <c16:uniqueId val="{00000008-84F4-44F9-B1E2-46273A79ADF7}"/>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4.2699999999999996</c:v>
                </c:pt>
                <c:pt idx="2">
                  <c:v>#N/A</c:v>
                </c:pt>
                <c:pt idx="3">
                  <c:v>4.59</c:v>
                </c:pt>
                <c:pt idx="4">
                  <c:v>#N/A</c:v>
                </c:pt>
                <c:pt idx="5">
                  <c:v>4.8</c:v>
                </c:pt>
                <c:pt idx="6">
                  <c:v>#N/A</c:v>
                </c:pt>
                <c:pt idx="7">
                  <c:v>5.35</c:v>
                </c:pt>
                <c:pt idx="8">
                  <c:v>#N/A</c:v>
                </c:pt>
                <c:pt idx="9">
                  <c:v>5.58</c:v>
                </c:pt>
              </c:numCache>
            </c:numRef>
          </c:val>
          <c:extLst>
            <c:ext xmlns:c16="http://schemas.microsoft.com/office/drawing/2014/chart" uri="{C3380CC4-5D6E-409C-BE32-E72D297353CC}">
              <c16:uniqueId val="{00000009-84F4-44F9-B1E2-46273A79ADF7}"/>
            </c:ext>
          </c:extLst>
        </c:ser>
        <c:dLbls>
          <c:showLegendKey val="0"/>
          <c:showVal val="0"/>
          <c:showCatName val="0"/>
          <c:showSerName val="0"/>
          <c:showPercent val="0"/>
          <c:showBubbleSize val="0"/>
        </c:dLbls>
        <c:gapWidth val="150"/>
        <c:overlap val="100"/>
        <c:axId val="584221824"/>
        <c:axId val="584220192"/>
      </c:barChart>
      <c:catAx>
        <c:axId val="5842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4220192"/>
        <c:crosses val="autoZero"/>
        <c:auto val="1"/>
        <c:lblAlgn val="ctr"/>
        <c:lblOffset val="100"/>
        <c:tickLblSkip val="1"/>
        <c:tickMarkSkip val="1"/>
        <c:noMultiLvlLbl val="0"/>
      </c:catAx>
      <c:valAx>
        <c:axId val="58422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22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54943</c:v>
                </c:pt>
                <c:pt idx="5">
                  <c:v>54044</c:v>
                </c:pt>
                <c:pt idx="8">
                  <c:v>53500</c:v>
                </c:pt>
                <c:pt idx="11">
                  <c:v>52993</c:v>
                </c:pt>
                <c:pt idx="14">
                  <c:v>53121</c:v>
                </c:pt>
              </c:numCache>
            </c:numRef>
          </c:val>
          <c:extLst>
            <c:ext xmlns:c16="http://schemas.microsoft.com/office/drawing/2014/chart" uri="{C3380CC4-5D6E-409C-BE32-E72D297353CC}">
              <c16:uniqueId val="{00000000-B992-4F47-957B-2ED9CC3677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B992-4F47-957B-2ED9CC3677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1927</c:v>
                </c:pt>
                <c:pt idx="3">
                  <c:v>1860</c:v>
                </c:pt>
                <c:pt idx="6">
                  <c:v>1792</c:v>
                </c:pt>
                <c:pt idx="9">
                  <c:v>1581</c:v>
                </c:pt>
                <c:pt idx="12">
                  <c:v>1918</c:v>
                </c:pt>
              </c:numCache>
            </c:numRef>
          </c:val>
          <c:extLst>
            <c:ext xmlns:c16="http://schemas.microsoft.com/office/drawing/2014/chart" uri="{C3380CC4-5D6E-409C-BE32-E72D297353CC}">
              <c16:uniqueId val="{00000002-B992-4F47-957B-2ED9CC3677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4</c:v>
                </c:pt>
                <c:pt idx="12">
                  <c:v>4</c:v>
                </c:pt>
              </c:numCache>
            </c:numRef>
          </c:val>
          <c:extLst>
            <c:ext xmlns:c16="http://schemas.microsoft.com/office/drawing/2014/chart" uri="{C3380CC4-5D6E-409C-BE32-E72D297353CC}">
              <c16:uniqueId val="{00000003-B992-4F47-957B-2ED9CC3677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1851</c:v>
                </c:pt>
                <c:pt idx="3">
                  <c:v>2006</c:v>
                </c:pt>
                <c:pt idx="6">
                  <c:v>2085</c:v>
                </c:pt>
                <c:pt idx="9">
                  <c:v>1773</c:v>
                </c:pt>
                <c:pt idx="12">
                  <c:v>1706</c:v>
                </c:pt>
              </c:numCache>
            </c:numRef>
          </c:val>
          <c:extLst>
            <c:ext xmlns:c16="http://schemas.microsoft.com/office/drawing/2014/chart" uri="{C3380CC4-5D6E-409C-BE32-E72D297353CC}">
              <c16:uniqueId val="{00000004-B992-4F47-957B-2ED9CC3677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6883</c:v>
                </c:pt>
                <c:pt idx="3">
                  <c:v>8050</c:v>
                </c:pt>
                <c:pt idx="6">
                  <c:v>9217</c:v>
                </c:pt>
                <c:pt idx="9">
                  <c:v>10217</c:v>
                </c:pt>
                <c:pt idx="12">
                  <c:v>10883</c:v>
                </c:pt>
              </c:numCache>
            </c:numRef>
          </c:val>
          <c:extLst>
            <c:ext xmlns:c16="http://schemas.microsoft.com/office/drawing/2014/chart" uri="{C3380CC4-5D6E-409C-BE32-E72D297353CC}">
              <c16:uniqueId val="{00000005-B992-4F47-957B-2ED9CC3677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92-4F47-957B-2ED9CC3677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73350</c:v>
                </c:pt>
                <c:pt idx="3">
                  <c:v>67914</c:v>
                </c:pt>
                <c:pt idx="6">
                  <c:v>65238</c:v>
                </c:pt>
                <c:pt idx="9">
                  <c:v>62558</c:v>
                </c:pt>
                <c:pt idx="12">
                  <c:v>61324</c:v>
                </c:pt>
              </c:numCache>
            </c:numRef>
          </c:val>
          <c:extLst>
            <c:ext xmlns:c16="http://schemas.microsoft.com/office/drawing/2014/chart" uri="{C3380CC4-5D6E-409C-BE32-E72D297353CC}">
              <c16:uniqueId val="{00000007-B992-4F47-957B-2ED9CC367791}"/>
            </c:ext>
          </c:extLst>
        </c:ser>
        <c:dLbls>
          <c:showLegendKey val="0"/>
          <c:showVal val="0"/>
          <c:showCatName val="0"/>
          <c:showSerName val="0"/>
          <c:showPercent val="0"/>
          <c:showBubbleSize val="0"/>
        </c:dLbls>
        <c:gapWidth val="100"/>
        <c:overlap val="100"/>
        <c:axId val="584224544"/>
        <c:axId val="58422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29068</c:v>
                </c:pt>
                <c:pt idx="2">
                  <c:v>#N/A</c:v>
                </c:pt>
                <c:pt idx="3">
                  <c:v>#N/A</c:v>
                </c:pt>
                <c:pt idx="4">
                  <c:v>25786</c:v>
                </c:pt>
                <c:pt idx="5">
                  <c:v>#N/A</c:v>
                </c:pt>
                <c:pt idx="6">
                  <c:v>#N/A</c:v>
                </c:pt>
                <c:pt idx="7">
                  <c:v>24833</c:v>
                </c:pt>
                <c:pt idx="8">
                  <c:v>#N/A</c:v>
                </c:pt>
                <c:pt idx="9">
                  <c:v>#N/A</c:v>
                </c:pt>
                <c:pt idx="10">
                  <c:v>23140</c:v>
                </c:pt>
                <c:pt idx="11">
                  <c:v>#N/A</c:v>
                </c:pt>
                <c:pt idx="12">
                  <c:v>#N/A</c:v>
                </c:pt>
                <c:pt idx="13">
                  <c:v>22714</c:v>
                </c:pt>
                <c:pt idx="14">
                  <c:v>#N/A</c:v>
                </c:pt>
              </c:numCache>
            </c:numRef>
          </c:val>
          <c:smooth val="0"/>
          <c:extLst>
            <c:ext xmlns:c16="http://schemas.microsoft.com/office/drawing/2014/chart" uri="{C3380CC4-5D6E-409C-BE32-E72D297353CC}">
              <c16:uniqueId val="{00000008-B992-4F47-957B-2ED9CC367791}"/>
            </c:ext>
          </c:extLst>
        </c:ser>
        <c:dLbls>
          <c:showLegendKey val="0"/>
          <c:showVal val="0"/>
          <c:showCatName val="0"/>
          <c:showSerName val="0"/>
          <c:showPercent val="0"/>
          <c:showBubbleSize val="0"/>
        </c:dLbls>
        <c:marker val="1"/>
        <c:smooth val="0"/>
        <c:axId val="584224544"/>
        <c:axId val="584227264"/>
      </c:lineChart>
      <c:catAx>
        <c:axId val="58422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4227264"/>
        <c:crosses val="autoZero"/>
        <c:auto val="1"/>
        <c:lblAlgn val="ctr"/>
        <c:lblOffset val="100"/>
        <c:tickLblSkip val="1"/>
        <c:tickMarkSkip val="1"/>
        <c:noMultiLvlLbl val="0"/>
      </c:catAx>
      <c:valAx>
        <c:axId val="58422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22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570597</c:v>
                </c:pt>
                <c:pt idx="5">
                  <c:v>557704</c:v>
                </c:pt>
                <c:pt idx="8">
                  <c:v>541849</c:v>
                </c:pt>
                <c:pt idx="11">
                  <c:v>529111</c:v>
                </c:pt>
                <c:pt idx="14">
                  <c:v>515150</c:v>
                </c:pt>
              </c:numCache>
            </c:numRef>
          </c:val>
          <c:extLst>
            <c:ext xmlns:c16="http://schemas.microsoft.com/office/drawing/2014/chart" uri="{C3380CC4-5D6E-409C-BE32-E72D297353CC}">
              <c16:uniqueId val="{00000000-AC3B-4D56-B42C-0EC312AB06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24607</c:v>
                </c:pt>
                <c:pt idx="5">
                  <c:v>24416</c:v>
                </c:pt>
                <c:pt idx="8">
                  <c:v>24625</c:v>
                </c:pt>
                <c:pt idx="11">
                  <c:v>26202</c:v>
                </c:pt>
                <c:pt idx="14">
                  <c:v>25758</c:v>
                </c:pt>
              </c:numCache>
            </c:numRef>
          </c:val>
          <c:extLst>
            <c:ext xmlns:c16="http://schemas.microsoft.com/office/drawing/2014/chart" uri="{C3380CC4-5D6E-409C-BE32-E72D297353CC}">
              <c16:uniqueId val="{00000001-AC3B-4D56-B42C-0EC312AB06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85898</c:v>
                </c:pt>
                <c:pt idx="5">
                  <c:v>96754</c:v>
                </c:pt>
                <c:pt idx="8">
                  <c:v>106505</c:v>
                </c:pt>
                <c:pt idx="11">
                  <c:v>113780</c:v>
                </c:pt>
                <c:pt idx="14">
                  <c:v>117410</c:v>
                </c:pt>
              </c:numCache>
            </c:numRef>
          </c:val>
          <c:extLst>
            <c:ext xmlns:c16="http://schemas.microsoft.com/office/drawing/2014/chart" uri="{C3380CC4-5D6E-409C-BE32-E72D297353CC}">
              <c16:uniqueId val="{00000002-AC3B-4D56-B42C-0EC312AB06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3B-4D56-B42C-0EC312AB06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3B-4D56-B42C-0EC312AB06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6138</c:v>
                </c:pt>
                <c:pt idx="3">
                  <c:v>6337</c:v>
                </c:pt>
                <c:pt idx="6">
                  <c:v>6364</c:v>
                </c:pt>
                <c:pt idx="9">
                  <c:v>6410</c:v>
                </c:pt>
                <c:pt idx="12">
                  <c:v>6596</c:v>
                </c:pt>
              </c:numCache>
            </c:numRef>
          </c:val>
          <c:extLst>
            <c:ext xmlns:c16="http://schemas.microsoft.com/office/drawing/2014/chart" uri="{C3380CC4-5D6E-409C-BE32-E72D297353CC}">
              <c16:uniqueId val="{00000005-AC3B-4D56-B42C-0EC312AB06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110781</c:v>
                </c:pt>
                <c:pt idx="3">
                  <c:v>112275</c:v>
                </c:pt>
                <c:pt idx="6">
                  <c:v>104758</c:v>
                </c:pt>
                <c:pt idx="9">
                  <c:v>101633</c:v>
                </c:pt>
                <c:pt idx="12">
                  <c:v>96240</c:v>
                </c:pt>
              </c:numCache>
            </c:numRef>
          </c:val>
          <c:extLst>
            <c:ext xmlns:c16="http://schemas.microsoft.com/office/drawing/2014/chart" uri="{C3380CC4-5D6E-409C-BE32-E72D297353CC}">
              <c16:uniqueId val="{00000006-AC3B-4D56-B42C-0EC312AB06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c:v>
                </c:pt>
                <c:pt idx="3">
                  <c:v>33</c:v>
                </c:pt>
                <c:pt idx="6">
                  <c:v>33</c:v>
                </c:pt>
                <c:pt idx="9">
                  <c:v>29</c:v>
                </c:pt>
                <c:pt idx="12">
                  <c:v>25</c:v>
                </c:pt>
              </c:numCache>
            </c:numRef>
          </c:val>
          <c:extLst>
            <c:ext xmlns:c16="http://schemas.microsoft.com/office/drawing/2014/chart" uri="{C3380CC4-5D6E-409C-BE32-E72D297353CC}">
              <c16:uniqueId val="{00000007-AC3B-4D56-B42C-0EC312AB06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30396</c:v>
                </c:pt>
                <c:pt idx="3">
                  <c:v>30433</c:v>
                </c:pt>
                <c:pt idx="6">
                  <c:v>28109</c:v>
                </c:pt>
                <c:pt idx="9">
                  <c:v>29147</c:v>
                </c:pt>
                <c:pt idx="12">
                  <c:v>27834</c:v>
                </c:pt>
              </c:numCache>
            </c:numRef>
          </c:val>
          <c:extLst>
            <c:ext xmlns:c16="http://schemas.microsoft.com/office/drawing/2014/chart" uri="{C3380CC4-5D6E-409C-BE32-E72D297353CC}">
              <c16:uniqueId val="{00000008-AC3B-4D56-B42C-0EC312AB06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10691</c:v>
                </c:pt>
                <c:pt idx="3">
                  <c:v>8995</c:v>
                </c:pt>
                <c:pt idx="6">
                  <c:v>13176</c:v>
                </c:pt>
                <c:pt idx="9">
                  <c:v>12908</c:v>
                </c:pt>
                <c:pt idx="12">
                  <c:v>10575</c:v>
                </c:pt>
              </c:numCache>
            </c:numRef>
          </c:val>
          <c:extLst>
            <c:ext xmlns:c16="http://schemas.microsoft.com/office/drawing/2014/chart" uri="{C3380CC4-5D6E-409C-BE32-E72D297353CC}">
              <c16:uniqueId val="{00000009-AC3B-4D56-B42C-0EC312AB06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903713</c:v>
                </c:pt>
                <c:pt idx="3">
                  <c:v>894387</c:v>
                </c:pt>
                <c:pt idx="6">
                  <c:v>889398</c:v>
                </c:pt>
                <c:pt idx="9">
                  <c:v>885826</c:v>
                </c:pt>
                <c:pt idx="12">
                  <c:v>877675</c:v>
                </c:pt>
              </c:numCache>
            </c:numRef>
          </c:val>
          <c:extLst>
            <c:ext xmlns:c16="http://schemas.microsoft.com/office/drawing/2014/chart" uri="{C3380CC4-5D6E-409C-BE32-E72D297353CC}">
              <c16:uniqueId val="{0000000A-AC3B-4D56-B42C-0EC312AB0621}"/>
            </c:ext>
          </c:extLst>
        </c:ser>
        <c:dLbls>
          <c:showLegendKey val="0"/>
          <c:showVal val="0"/>
          <c:showCatName val="0"/>
          <c:showSerName val="0"/>
          <c:showPercent val="0"/>
          <c:showBubbleSize val="0"/>
        </c:dLbls>
        <c:gapWidth val="100"/>
        <c:overlap val="100"/>
        <c:axId val="584229984"/>
        <c:axId val="584230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380651</c:v>
                </c:pt>
                <c:pt idx="2">
                  <c:v>#N/A</c:v>
                </c:pt>
                <c:pt idx="3">
                  <c:v>#N/A</c:v>
                </c:pt>
                <c:pt idx="4">
                  <c:v>373586</c:v>
                </c:pt>
                <c:pt idx="5">
                  <c:v>#N/A</c:v>
                </c:pt>
                <c:pt idx="6">
                  <c:v>#N/A</c:v>
                </c:pt>
                <c:pt idx="7">
                  <c:v>368857</c:v>
                </c:pt>
                <c:pt idx="8">
                  <c:v>#N/A</c:v>
                </c:pt>
                <c:pt idx="9">
                  <c:v>#N/A</c:v>
                </c:pt>
                <c:pt idx="10">
                  <c:v>366861</c:v>
                </c:pt>
                <c:pt idx="11">
                  <c:v>#N/A</c:v>
                </c:pt>
                <c:pt idx="12">
                  <c:v>#N/A</c:v>
                </c:pt>
                <c:pt idx="13">
                  <c:v>360626</c:v>
                </c:pt>
                <c:pt idx="14">
                  <c:v>#N/A</c:v>
                </c:pt>
              </c:numCache>
            </c:numRef>
          </c:val>
          <c:smooth val="0"/>
          <c:extLst>
            <c:ext xmlns:c16="http://schemas.microsoft.com/office/drawing/2014/chart" uri="{C3380CC4-5D6E-409C-BE32-E72D297353CC}">
              <c16:uniqueId val="{0000000B-AC3B-4D56-B42C-0EC312AB0621}"/>
            </c:ext>
          </c:extLst>
        </c:ser>
        <c:dLbls>
          <c:showLegendKey val="0"/>
          <c:showVal val="0"/>
          <c:showCatName val="0"/>
          <c:showSerName val="0"/>
          <c:showPercent val="0"/>
          <c:showBubbleSize val="0"/>
        </c:dLbls>
        <c:marker val="1"/>
        <c:smooth val="0"/>
        <c:axId val="584229984"/>
        <c:axId val="584230528"/>
      </c:lineChart>
      <c:catAx>
        <c:axId val="58422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4230528"/>
        <c:crosses val="autoZero"/>
        <c:auto val="1"/>
        <c:lblAlgn val="ctr"/>
        <c:lblOffset val="100"/>
        <c:tickLblSkip val="1"/>
        <c:tickMarkSkip val="1"/>
        <c:noMultiLvlLbl val="0"/>
      </c:catAx>
      <c:valAx>
        <c:axId val="58423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22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14132</c:v>
                </c:pt>
                <c:pt idx="1">
                  <c:v>14136</c:v>
                </c:pt>
                <c:pt idx="2">
                  <c:v>14139</c:v>
                </c:pt>
              </c:numCache>
            </c:numRef>
          </c:val>
          <c:extLst>
            <c:ext xmlns:c16="http://schemas.microsoft.com/office/drawing/2014/chart" uri="{C3380CC4-5D6E-409C-BE32-E72D297353CC}">
              <c16:uniqueId val="{00000000-3015-4671-B30E-9C69BF1F22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12792</c:v>
                </c:pt>
                <c:pt idx="1">
                  <c:v>12996</c:v>
                </c:pt>
                <c:pt idx="2">
                  <c:v>11208</c:v>
                </c:pt>
              </c:numCache>
            </c:numRef>
          </c:val>
          <c:extLst>
            <c:ext xmlns:c16="http://schemas.microsoft.com/office/drawing/2014/chart" uri="{C3380CC4-5D6E-409C-BE32-E72D297353CC}">
              <c16:uniqueId val="{00000001-3015-4671-B30E-9C69BF1F22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40730</c:v>
                </c:pt>
                <c:pt idx="1">
                  <c:v>39269</c:v>
                </c:pt>
                <c:pt idx="2">
                  <c:v>40124</c:v>
                </c:pt>
              </c:numCache>
            </c:numRef>
          </c:val>
          <c:extLst>
            <c:ext xmlns:c16="http://schemas.microsoft.com/office/drawing/2014/chart" uri="{C3380CC4-5D6E-409C-BE32-E72D297353CC}">
              <c16:uniqueId val="{00000002-3015-4671-B30E-9C69BF1F2284}"/>
            </c:ext>
          </c:extLst>
        </c:ser>
        <c:dLbls>
          <c:showLegendKey val="0"/>
          <c:showVal val="0"/>
          <c:showCatName val="0"/>
          <c:showSerName val="0"/>
          <c:showPercent val="0"/>
          <c:showBubbleSize val="0"/>
        </c:dLbls>
        <c:gapWidth val="120"/>
        <c:overlap val="100"/>
        <c:axId val="584231072"/>
        <c:axId val="584218016"/>
      </c:barChart>
      <c:catAx>
        <c:axId val="58423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4218016"/>
        <c:crosses val="autoZero"/>
        <c:auto val="1"/>
        <c:lblAlgn val="ctr"/>
        <c:lblOffset val="100"/>
        <c:tickLblSkip val="1"/>
        <c:tickMarkSkip val="1"/>
        <c:noMultiLvlLbl val="0"/>
      </c:catAx>
      <c:valAx>
        <c:axId val="584218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423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{DEE03F03-9C98-42B9-A93D-14FD668503A0}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CEB-4D86-96F5-58D53BCC86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{80C111DC-1D62-40B4-B13A-DFE9C331FB9F}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EB-4D86-96F5-58D53BCC86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{2F3A14F7-58AA-4EA9-9FE7-F08B5F800F88}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EB-4D86-96F5-58D53BCC86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{85426F57-20BC-48D6-8928-3B65BDB30A19}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EB-4D86-96F5-58D53BCC86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{97643245-AB36-4706-84D4-FD96232B894F}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EB-4D86-96F5-58D53BCC8626}"/>
                </c:ext>
              </c:extLst>
            </c:dLbl>
            <c:dLbl>
              <c:idx val="8"/>
              <c:layout>
                <c:manualLayout>
                  <c:x val="-2.6740561302570902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{FE93AF5A-F62E-4A64-BF2C-84669F1FE770}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CEB-4D86-96F5-58D53BCC8626}"/>
                </c:ext>
              </c:extLst>
            </c:dLbl>
            <c:dLbl>
              <c:idx val="16"/>
              <c:layout>
                <c:manualLayout>
                  <c:x val="-3.754983963657356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{EF9645A7-3AA3-44D4-88A8-4C55FD9767D4}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CEB-4D86-96F5-58D53BCC862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{AE8AF751-6E20-4A71-9814-EC3F1DCEFADB}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CEB-4D86-96F5-58D53BCC862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{8C80F9D6-5CFC-477A-B17F-1A36F84ACF60}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CEB-4D86-96F5-58D53BCC86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c:v>
                </c:pt>
                <c:pt idx="16">
                  <c:v>55.9</c:v>
                </c:pt>
                <c:pt idx="24">
                  <c:v>56.8</c:v>
                </c:pt>
                <c:pt idx="32">
                  <c:v>57.8</c:v>
                </c:pt>
              </c:numCache>
            </c:numRef>
          </c:xVal>
          <c:yVal>
            <c:numRef>
              <c:f>公会計指標分析・財政指標組合せ分析表!$BP$51:$DC$51</c:f>
              <c:numCache>
                <c:formatCode>#,##0.0;"▲ "#,##0.0</c:formatCode>
                <c:ptCount val="40"/>
                <c:pt idx="8">
                  <c:v>182.1</c:v>
                </c:pt>
                <c:pt idx="16">
                  <c:v>181.8</c:v>
                </c:pt>
                <c:pt idx="24">
                  <c:v>184.4</c:v>
                </c:pt>
                <c:pt idx="32">
                  <c:v>180.6</c:v>
                </c:pt>
              </c:numCache>
            </c:numRef>
          </c:yVal>
          <c:smooth val="0"/>
          <c:extLst>
            <c:ext xmlns:c16="http://schemas.microsoft.com/office/drawing/2014/chart" uri="{C3380CC4-5D6E-409C-BE32-E72D297353CC}">
              <c16:uniqueId val="{00000009-3CEB-4D86-96F5-58D53BCC862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{30FD05D6-A42A-41A1-B4B9-25EA5BC606A9}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CEB-4D86-96F5-58D53BCC86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{9D443ABE-B870-4323-9493-1D24A574CC36}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EB-4D86-96F5-58D53BCC86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{AE0BB2A2-27BB-4F08-B849-EA0A94D8D6C9}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EB-4D86-96F5-58D53BCC86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{54B24297-08A6-4A42-899A-00EAF946C86C}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EB-4D86-96F5-58D53BCC86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{F0920CA5-16E6-4DED-B289-119CFC67C14E}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EB-4D86-96F5-58D53BCC862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{B6948CAF-66FB-415B-B18A-EC807766641A}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CEB-4D86-96F5-58D53BCC862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{8F06AA57-920A-442C-894A-6ECFB525E3A8}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CEB-4D86-96F5-58D53BCC862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{758A5356-5141-4597-9C07-6867A68D0DCE}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CEB-4D86-96F5-58D53BCC862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{0F0EFD68-72CC-457A-B09C-2E6113689B37}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CEB-4D86-96F5-58D53BCC86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53.3</c:v>
                </c:pt>
                <c:pt idx="16">
                  <c:v>53.7</c:v>
                </c:pt>
                <c:pt idx="24">
                  <c:v>55.8</c:v>
                </c:pt>
                <c:pt idx="32">
                  <c:v>57.2</c:v>
                </c:pt>
              </c:numCache>
            </c:numRef>
          </c:xVal>
          <c:yVal>
            <c:numRef>
              <c:f>公会計指標分析・財政指標組合せ分析表!$BP$55:$DC$55</c:f>
              <c:numCache>
                <c:formatCode>#,##0.0;"▲ "#,##0.0</c:formatCode>
                <c:ptCount val="40"/>
                <c:pt idx="8">
                  <c:v>174.6</c:v>
                </c:pt>
                <c:pt idx="16">
                  <c:v>173</c:v>
                </c:pt>
                <c:pt idx="24">
                  <c:v>171.9</c:v>
                </c:pt>
                <c:pt idx="32">
                  <c:v>173</c:v>
                </c:pt>
              </c:numCache>
            </c:numRef>
          </c:yVal>
          <c:smooth val="0"/>
          <c:extLst>
            <c:ext xmlns:c16="http://schemas.microsoft.com/office/drawing/2014/chart" uri="{C3380CC4-5D6E-409C-BE32-E72D297353CC}">
              <c16:uniqueId val="{00000013-3CEB-4D86-96F5-58D53BCC8626}"/>
            </c:ext>
          </c:extLst>
        </c:ser>
        <c:dLbls>
          <c:showLegendKey val="0"/>
          <c:showVal val="1"/>
          <c:showCatName val="0"/>
          <c:showSerName val="0"/>
          <c:showPercent val="0"/>
          <c:showBubbleSize val="0"/>
        </c:dLbls>
        <c:axId val="-86319360"/>
        <c:axId val="-86319904"/>
      </c:scatterChart>
      <c:valAx>
        <c:axId val="-86319360"/>
        <c:scaling>
          <c:orientation val="minMax"/>
          <c:max val="58.2"/>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319904"/>
        <c:crosses val="autoZero"/>
        <c:crossBetween val="midCat"/>
      </c:valAx>
      <c:valAx>
        <c:axId val="-86319904"/>
        <c:scaling>
          <c:orientation val="minMax"/>
          <c:max val="187"/>
          <c:min val="1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319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{1133BE81-74C8-42A0-9CC3-73D7E9DEEAD1}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090-47A7-A093-8F62FEA8AD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{7F40A671-B4EC-48BE-AC04-3E2059299B9B}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90-47A7-A093-8F62FEA8AD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{EE86A3AE-C07D-4F10-8E41-08EE88A66C76}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90-47A7-A093-8F62FEA8AD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{DFDD3A84-39C1-4882-A3E5-3EFA675415A1}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90-47A7-A093-8F62FEA8AD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{9867D3D5-1865-4BE9-BD9F-2916047F3416}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90-47A7-A093-8F62FEA8AD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{1E8F7982-3D2F-4370-B7B1-9985DB98C295}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090-47A7-A093-8F62FEA8AD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{2BBC3E0A-9EC3-4BDD-B859-A26D0CA42231}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090-47A7-A093-8F62FEA8AD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{B97186A7-F166-4320-822D-F2DD1DC1EEAE}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090-47A7-A093-8F62FEA8AD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{327DA73A-0589-4A44-AF1C-0470CE5AF230}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090-47A7-A093-8F62FEA8AD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14.6</c:v>
                </c:pt>
                <c:pt idx="16">
                  <c:v>12.8</c:v>
                </c:pt>
                <c:pt idx="24">
                  <c:v>12.1</c:v>
                </c:pt>
                <c:pt idx="32">
                  <c:v>11.7</c:v>
                </c:pt>
              </c:numCache>
            </c:numRef>
          </c:xVal>
          <c:yVal>
            <c:numRef>
              <c:f>公会計指標分析・財政指標組合せ分析表!$BP$73:$DC$73</c:f>
              <c:numCache>
                <c:formatCode>#,##0.0;"▲ "#,##0.0</c:formatCode>
                <c:ptCount val="40"/>
                <c:pt idx="0">
                  <c:v>180.4</c:v>
                </c:pt>
                <c:pt idx="8">
                  <c:v>182.1</c:v>
                </c:pt>
                <c:pt idx="16">
                  <c:v>181.8</c:v>
                </c:pt>
                <c:pt idx="24">
                  <c:v>184.4</c:v>
                </c:pt>
                <c:pt idx="32">
                  <c:v>180.6</c:v>
                </c:pt>
              </c:numCache>
            </c:numRef>
          </c:yVal>
          <c:smooth val="0"/>
          <c:extLst>
            <c:ext xmlns:c16="http://schemas.microsoft.com/office/drawing/2014/chart" uri="{C3380CC4-5D6E-409C-BE32-E72D297353CC}">
              <c16:uniqueId val="{00000009-1090-47A7-A093-8F62FEA8AD19}"/>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{D6A5C640-22CF-4EE5-A0F9-470D1D6AA15D}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090-47A7-A093-8F62FEA8AD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{E5EFD551-2687-4F33-8371-8EF9D28914E0}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90-47A7-A093-8F62FEA8AD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{E640A93A-B251-4C81-B4D0-ADF4733A9E2D}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90-47A7-A093-8F62FEA8AD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{594A1597-3DD1-401E-9316-179E36D2F76F}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90-47A7-A093-8F62FEA8AD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{EB9245DB-68E3-41EF-ABFB-5543B7364283}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90-47A7-A093-8F62FEA8AD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{0189A686-D928-4F25-BD2B-F32A61002E00}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090-47A7-A093-8F62FEA8AD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{A40CC8F4-E50B-433C-B3F4-6F225AC9E383}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090-47A7-A093-8F62FEA8AD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{A3AA352B-173A-4C59-B7E1-83508E430BA0}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090-47A7-A093-8F62FEA8AD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{CA0F730B-C134-422D-BFA8-C361CD74790C}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090-47A7-A093-8F62FEA8AD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12.2</c:v>
                </c:pt>
                <c:pt idx="24">
                  <c:v>11.7</c:v>
                </c:pt>
                <c:pt idx="32">
                  <c:v>11.1</c:v>
                </c:pt>
              </c:numCache>
            </c:numRef>
          </c:xVal>
          <c:yVal>
            <c:numRef>
              <c:f>公会計指標分析・財政指標組合せ分析表!$BP$77:$DC$77</c:f>
              <c:numCache>
                <c:formatCode>#,##0.0;"▲ "#,##0.0</c:formatCode>
                <c:ptCount val="40"/>
                <c:pt idx="0">
                  <c:v>169.1</c:v>
                </c:pt>
                <c:pt idx="8">
                  <c:v>174.6</c:v>
                </c:pt>
                <c:pt idx="16">
                  <c:v>173</c:v>
                </c:pt>
                <c:pt idx="24">
                  <c:v>171.9</c:v>
                </c:pt>
                <c:pt idx="32">
                  <c:v>173</c:v>
                </c:pt>
              </c:numCache>
            </c:numRef>
          </c:yVal>
          <c:smooth val="0"/>
          <c:extLst>
            <c:ext xmlns:c16="http://schemas.microsoft.com/office/drawing/2014/chart" uri="{C3380CC4-5D6E-409C-BE32-E72D297353CC}">
              <c16:uniqueId val="{00000013-1090-47A7-A093-8F62FEA8AD19}"/>
            </c:ext>
          </c:extLst>
        </c:ser>
        <c:dLbls>
          <c:showLegendKey val="0"/>
          <c:showVal val="1"/>
          <c:showCatName val="0"/>
          <c:showSerName val="0"/>
          <c:showPercent val="0"/>
          <c:showBubbleSize val="0"/>
        </c:dLbls>
        <c:axId val="-86323168"/>
        <c:axId val="-86314464"/>
      </c:scatterChart>
      <c:valAx>
        <c:axId val="-86323168"/>
        <c:scaling>
          <c:orientation val="minMax"/>
          <c:max val="17.200000000000003"/>
          <c:min val="1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314464"/>
        <c:crosses val="autoZero"/>
        <c:crossBetween val="midCat"/>
      </c:valAx>
      <c:valAx>
        <c:axId val="-86314464"/>
        <c:scaling>
          <c:orientation val="minMax"/>
          <c:max val="187"/>
          <c:min val="16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323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他県に比べ遅れていた社会資本を整備するため、国の経済対策に積極的に呼応して多額の県債を発行してきたこと、またその償還が本格化していることから、元利償還金等の公債費は高い水準にある。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年度においてピークを迎え、今後低下していく見込みであるが、一層の財政健全化を図るため、毎年度の県債発行を厳格に管理し、公債費の縮減に努める。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減債基金積立相当額の積立ルールが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分の１として設定しているところ、本県においては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％と設定しているため、減債基金残高と減債基金積立相当額に乖離が生じている。 なお、不足する分（</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％相当分）は最終年度で調整を行う。</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他県に比べ遅れていた社会資本を整備するため、国の経済対策に積極的に呼応して多額の県債を発行してきたこと等により、県債残高は高い水準にある。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県債の償還が本格化してきたことや、起債に当たって交付税措置のある地方債を有効に活用するなど、効果的な財政運営を行ってきたことから、近年では県債残高は漸減傾向にある。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今後も、一層の財政健全化を図るため、毎年度の県債発行を厳格に管理し、県債残高及び将来負担比率の更なる低減に努める。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の比較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年度にかけて同規模を確保するとともに、減債基金及びその他特定目的基金については各条例の趣旨に基づき活用を図ったことなどにより、全体として約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「財政構造改革基本方針（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）」のもと、「持続可能な財政基盤」の確立を目指し、各基金の適切な運用を図る。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主要５基金について記載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①二十一世紀創造基金：二十一世紀の県勢発展の基盤となる施設の整備等に要する経費に充てる。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②地域医療介護総合確保基金：地域における医療及び介護の総合的な確保の促進に関する法律に規定する地域における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医療及び介護の総合的な確保のための事業に要する経費に充てる。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③命を守るための大規模災害対策基金：南海トラフを震源とする巨大地震、台風による豪雨その他の異常な自然現象により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生ずる大規模な災害からの県民の命を守るための対策として行う当該災害の未然の防止、発生時の応急措置並びに収束後の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復旧及び復興に関する事業に要する経費に充てる。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④交通網整備利用促進基金：本県の交通網の整備、利用の促進その他交通網の強化を図るために実施する事業に要する経費に充てる。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⑤介護保険財政安定化基金：介護保険法の施行に伴い、介護保険の財政の安定化に資する事業に必要な費用に充てる。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の比較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①二十一世紀創造基金：将来の各種施設整備等に備えた「積立て」に伴う増。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②地域医療介護総合確保基金：阿南医療センター整備支援事業等に係る「取崩し」に伴う減。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③命を守るための大規模災害対策基金：事前防災・減災対策の推進による「取崩し」に伴う減。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④交通網整備利用促進基金：高規格道路の整備推進に係る「積立て」に伴う増。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⑤介護保険財政安定化基金：介護保険事業の安定化に向けた「積立て」に伴う増。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各基金の設置条例に定められた趣旨に則り、適切な基金運用及び健全な財政運営に努める。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の比較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運用益相当額約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「財政構造改革基本方針（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）」に掲げた「令和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年度末における基金残高目標」の達成に向け、健全な財政運営に努める。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の比較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公債費への充当による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「財政構造改革基本方針（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）」に掲げた「令和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年度末における基金残高目標」の達成に向け、健全な財政運営に努める。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B058B28-349A-4C89-8BC5-9E5D2CDFE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D6BD55D-3849-4817-8E03-ABB17BC62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12B1BAA-F3F8-4665-823B-EEAF6F3EC59F}"/>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6462B53B-CE2F-49B8-856D-192F59C4D2D0}"/>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FF2E879F-45E0-4263-AC7A-80224FF89E76}"/>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F537AE5C-6990-4510-AEA3-E51F3881919D}"/>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13CD8D2D-E006-4385-B4D2-C1D36E25C523}"/>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E92DA82E-AC3F-49FE-BBF7-106D6462FED8}"/>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B5A66E5A-FE1B-4B4E-974C-FD8886F04826}"/>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42F4AE8-9FB0-4CE5-BA05-C74965AE2EA9}"/>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E03BC01-C952-4125-9793-5436BD981635}"/>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D8B0551-209E-421D-B47E-18536504F2B8}"/>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742,505
735,974
4,146.75
483,701,670
460,416,148
8,067,811
250,053,195
820,437,200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FEA8699-01B7-4A22-BA8C-4C68F2B79E2C}"/>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DADCB9A-1BBC-4DD0-829B-698A42149513}"/>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3D444FB-F425-4D92-8A4E-92A82A213C31}"/>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0464ACB-EC47-47A6-9DDA-B571D75605E2}"/>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FC774A1-F748-434D-AB87-33EC29EC7BD3}"/>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A38BCEB7-667E-41D3-8191-5BD6387FE95B}"/>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106C2A0-7CAD-489C-8C6E-2C92557655AC}"/>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AFF4022-5DB7-4C42-9939-5FCE9528F821}"/>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CF0CDBD-F5B3-44B3-9B35-B4ABCDCCE355}"/>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4C679CE-D5D7-4018-BA20-13D6609525B2}"/>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05B7DBB-1F70-4074-9CDE-3E4942689BB5}"/>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FF5B81D-7A0D-4B6D-9962-BDC4495D920A}"/>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3B5DB73-BB50-4036-A36D-CE56F78CFBBB}"/>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A3545ED-764A-47B5-B889-29F2EFCC5C8E}"/>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C5BB6EF-BE78-4450-80D4-EC797A2930B6}"/>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7B72704-BDF5-407A-8654-A5778B26DE5A}"/>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7C3BA26-59D4-4833-8CDE-9E8304B2CDB2}"/>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1380D4BE-6C21-4E14-8C1A-BB0E11DEC952}"/>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DAF7DFC8-A777-4547-8F78-57E81C136169}"/>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2FEF2F55-7F9C-4141-B8A2-E949568DC091}"/>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12C3B9DF-CF89-4E30-8B2D-22AB95DEE19A}"/>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46E0603C-B6F8-4279-A6C3-E4FC2B1FD4DD}"/>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810A6C22-61D4-4576-9476-0F047D28F5C8}"/>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ABBC28D-F0DA-46C5-B773-BC645AAA2AD1}"/>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C8089F8D-BE2C-4511-9556-63F4C7F2A114}"/>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3CAD9874-73D2-4181-AB8F-48C1C6BD0925}"/>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28346B98-FDEB-4E6F-970B-BF17337FB5C7}"/>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363895B7-2A2D-4312-95F5-F09585EBE922}"/>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6A48EFF9-FFD9-4848-B272-EF397666D59D}"/>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D320F419-8EF2-455E-8A32-9E72822D610A}"/>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FEAD9D0-251B-4D66-BCFF-56F729C437FE}"/>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87160B7-F1FC-4174-91B7-7EB0DA771644}"/>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3F8D0E7-C2A5-432B-A4F3-43283B86D8BD}"/>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1DEB7898-B413-46EE-8FFF-9F7393E764C3}"/>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前年度比較でほぼ横ばいとなっており，老朽化の進行率は低いものの，今後さらに老朽化が加速してくことが予想されるため，施設の長寿命化対策等の取組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B0C175D-6D9E-4369-92E7-C70ABA334750}"/>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7B4730C-A0B5-4DEC-A5EC-24C07B87B017}"/>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B95A9E0-53FC-48C7-B771-CC144FC4483F}"/>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A22D61F1-F4EC-4080-8297-8D23880C9B91}"/>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89B2290C-E166-4861-8F36-3ACB1B9B762A}"/>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8652CC4E-925F-4B6C-8B19-90E36A9FFFC9}"/>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CBEF3510-6194-474A-A343-C2A1AC18AE85}"/>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EEFD7712-AC14-4583-BC33-395E9AFAF063}"/>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3F7381C1-878F-4A51-80CC-21F1EE5FAB59}"/>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27AA9665-E60A-46F3-BDF2-2E4A15DC134B}"/>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E7F1A6D0-7512-4E12-89D8-7C675E1C226F}"/>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135485EB-DEEA-4BDD-9FFA-7C886094F38D}"/>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E3BA26A6-9669-470B-903B-1D9B6314B42A}"/>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B284AE97-73BF-4555-B21C-E77635CE9CF9}"/>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122555</xdr:rowOff>
    </xdr:to>
    <xdr:cxnSp macro="">
      <xdr:nvCxnSpPr>
        <xdr:cNvPr id="62" name="直線コネクタ 61">
          <a:extLst>
            <a:ext uri="{FF2B5EF4-FFF2-40B4-BE49-F238E27FC236}">
              <a16:creationId xmlns:a16="http://schemas.microsoft.com/office/drawing/2014/main" id="{9BFAA354-262A-4FE1-BC43-8C63B715C891}"/>
            </a:ext>
          </a:extLst>
        </xdr:cNvPr>
        <xdr:cNvCxnSpPr/>
      </xdr:nvCxnSpPr>
      <xdr:spPr>
        <a:xfrm flipV="1">
          <a:off x="4306570" y="4439285"/>
          <a:ext cx="1270" cy="11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126382</xdr:rowOff>
    </xdr:from>
    <xdr:ext cx="405111" cy="259045"/>
    <xdr:sp macro="" textlink="">
      <xdr:nvSpPr>
        <xdr:cNvPr id="63" name="有形固定資産減価償却率最小値テキスト">
          <a:extLst>
            <a:ext uri="{FF2B5EF4-FFF2-40B4-BE49-F238E27FC236}">
              <a16:creationId xmlns:a16="http://schemas.microsoft.com/office/drawing/2014/main" id="{5B103D30-4D6A-45C3-81C9-F19022F5222B}"/>
            </a:ext>
          </a:extLst>
        </xdr:cNvPr>
        <xdr:cNvSpPr txBox="1"/>
      </xdr:nvSpPr>
      <xdr:spPr>
        <a:xfrm>
          <a:off x="4359275" y="562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122555</xdr:rowOff>
    </xdr:from>
    <xdr:to>
      <xdr:col>23</xdr:col>
      <xdr:colOff>174625</xdr:colOff>
      <xdr:row>34</xdr:row>
      <xdr:rowOff>122555</xdr:rowOff>
    </xdr:to>
    <xdr:cxnSp macro="">
      <xdr:nvCxnSpPr>
        <xdr:cNvPr id="64" name="直線コネクタ 63">
          <a:extLst>
            <a:ext uri="{FF2B5EF4-FFF2-40B4-BE49-F238E27FC236}">
              <a16:creationId xmlns:a16="http://schemas.microsoft.com/office/drawing/2014/main" id="{D8F47D89-8B86-422F-B1CC-284A2C061C4B}"/>
            </a:ext>
          </a:extLst>
        </xdr:cNvPr>
        <xdr:cNvCxnSpPr/>
      </xdr:nvCxnSpPr>
      <xdr:spPr>
        <a:xfrm>
          <a:off x="4216400" y="56311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5" name="有形固定資産減価償却率最大値テキスト">
          <a:extLst>
            <a:ext uri="{FF2B5EF4-FFF2-40B4-BE49-F238E27FC236}">
              <a16:creationId xmlns:a16="http://schemas.microsoft.com/office/drawing/2014/main" id="{B8AE3E39-D701-4E59-9B3F-13B46BD2B75B}"/>
            </a:ext>
          </a:extLst>
        </xdr:cNvPr>
        <xdr:cNvSpPr txBox="1"/>
      </xdr:nvSpPr>
      <xdr:spPr>
        <a:xfrm>
          <a:off x="4359275" y="422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6" name="直線コネクタ 65">
          <a:extLst>
            <a:ext uri="{FF2B5EF4-FFF2-40B4-BE49-F238E27FC236}">
              <a16:creationId xmlns:a16="http://schemas.microsoft.com/office/drawing/2014/main" id="{E2B07C2E-E000-4950-B753-0D08412DAA4F}"/>
            </a:ext>
          </a:extLst>
        </xdr:cNvPr>
        <xdr:cNvCxnSpPr/>
      </xdr:nvCxnSpPr>
      <xdr:spPr>
        <a:xfrm>
          <a:off x="4216400" y="44392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63644</xdr:rowOff>
    </xdr:from>
    <xdr:ext cx="405111" cy="259045"/>
    <xdr:sp macro="" textlink="">
      <xdr:nvSpPr>
        <xdr:cNvPr id="67" name="有形固定資産減価償却率平均値テキスト">
          <a:extLst>
            <a:ext uri="{FF2B5EF4-FFF2-40B4-BE49-F238E27FC236}">
              <a16:creationId xmlns:a16="http://schemas.microsoft.com/office/drawing/2014/main" id="{EACA66A4-9962-4949-9335-E3E894EE7D67}"/>
            </a:ext>
          </a:extLst>
        </xdr:cNvPr>
        <xdr:cNvSpPr txBox="1"/>
      </xdr:nvSpPr>
      <xdr:spPr>
        <a:xfrm>
          <a:off x="4359275" y="4762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68" name="フローチャート: 判断 67">
          <a:extLst>
            <a:ext uri="{FF2B5EF4-FFF2-40B4-BE49-F238E27FC236}">
              <a16:creationId xmlns:a16="http://schemas.microsoft.com/office/drawing/2014/main" id="{2ACCCBB5-D08F-4EBE-9595-C2D714A25993}"/>
            </a:ext>
          </a:extLst>
        </xdr:cNvPr>
        <xdr:cNvSpPr/>
      </xdr:nvSpPr>
      <xdr:spPr>
        <a:xfrm>
          <a:off x="4254500" y="48985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91313</xdr:rowOff>
    </xdr:from>
    <xdr:to>
      <xdr:col>19</xdr:col>
      <xdr:colOff>187325</xdr:colOff>
      <xdr:row>30</xdr:row>
      <xdr:rowOff>21463</xdr:rowOff>
    </xdr:to>
    <xdr:sp macro="" textlink="">
      <xdr:nvSpPr>
        <xdr:cNvPr id="69" name="フローチャート: 判断 68">
          <a:extLst>
            <a:ext uri="{FF2B5EF4-FFF2-40B4-BE49-F238E27FC236}">
              <a16:creationId xmlns:a16="http://schemas.microsoft.com/office/drawing/2014/main" id="{0C4E2CF0-796D-4F48-993B-14C816F3D907}"/>
            </a:ext>
          </a:extLst>
        </xdr:cNvPr>
        <xdr:cNvSpPr/>
      </xdr:nvSpPr>
      <xdr:spPr>
        <a:xfrm>
          <a:off x="3616325" y="47839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81407</xdr:rowOff>
    </xdr:from>
    <xdr:to>
      <xdr:col>15</xdr:col>
      <xdr:colOff>187325</xdr:colOff>
      <xdr:row>29</xdr:row>
      <xdr:rowOff>11557</xdr:rowOff>
    </xdr:to>
    <xdr:sp macro="" textlink="">
      <xdr:nvSpPr>
        <xdr:cNvPr id="70" name="フローチャート: 判断 69">
          <a:extLst>
            <a:ext uri="{FF2B5EF4-FFF2-40B4-BE49-F238E27FC236}">
              <a16:creationId xmlns:a16="http://schemas.microsoft.com/office/drawing/2014/main" id="{4DCF0C8C-0267-470B-B505-85A7774673F7}"/>
            </a:ext>
          </a:extLst>
        </xdr:cNvPr>
        <xdr:cNvSpPr/>
      </xdr:nvSpPr>
      <xdr:spPr>
        <a:xfrm>
          <a:off x="2930525" y="461848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46863</xdr:rowOff>
    </xdr:from>
    <xdr:to>
      <xdr:col>11</xdr:col>
      <xdr:colOff>187325</xdr:colOff>
      <xdr:row>28</xdr:row>
      <xdr:rowOff>148463</xdr:rowOff>
    </xdr:to>
    <xdr:sp macro="" textlink="">
      <xdr:nvSpPr>
        <xdr:cNvPr id="71" name="フローチャート: 判断 70">
          <a:extLst>
            <a:ext uri="{FF2B5EF4-FFF2-40B4-BE49-F238E27FC236}">
              <a16:creationId xmlns:a16="http://schemas.microsoft.com/office/drawing/2014/main" id="{9C6B3630-DC60-40AC-B1A9-146469284070}"/>
            </a:ext>
          </a:extLst>
        </xdr:cNvPr>
        <xdr:cNvSpPr/>
      </xdr:nvSpPr>
      <xdr:spPr>
        <a:xfrm>
          <a:off x="2244725" y="45839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155321</xdr:rowOff>
    </xdr:from>
    <xdr:to>
      <xdr:col>7</xdr:col>
      <xdr:colOff>187325</xdr:colOff>
      <xdr:row>26</xdr:row>
      <xdr:rowOff>85471</xdr:rowOff>
    </xdr:to>
    <xdr:sp macro="" textlink="">
      <xdr:nvSpPr>
        <xdr:cNvPr id="72" name="フローチャート: 判断 71">
          <a:extLst>
            <a:ext uri="{FF2B5EF4-FFF2-40B4-BE49-F238E27FC236}">
              <a16:creationId xmlns:a16="http://schemas.microsoft.com/office/drawing/2014/main" id="{A5071D15-D577-4AB6-83F3-97E43C8BDDEA}"/>
            </a:ext>
          </a:extLst>
        </xdr:cNvPr>
        <xdr:cNvSpPr/>
      </xdr:nvSpPr>
      <xdr:spPr>
        <a:xfrm>
          <a:off x="1558925" y="42034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47B6A65-3DFE-431B-B6C3-CA1F887A04A5}"/>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9A8AB67-0FFF-45E9-83FE-0846B681F2E8}"/>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D08F81D-3E3E-4084-8867-A608D4DDF080}"/>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B783268-3026-4B60-9792-F44C1DE1797D}"/>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A56C7CA-515D-4A3B-AE90-EA5ED6A8ECA9}"/>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92583</xdr:rowOff>
    </xdr:from>
    <xdr:to>
      <xdr:col>23</xdr:col>
      <xdr:colOff>136525</xdr:colOff>
      <xdr:row>31</xdr:row>
      <xdr:rowOff>22733</xdr:rowOff>
    </xdr:to>
    <xdr:sp macro="" textlink="">
      <xdr:nvSpPr>
        <xdr:cNvPr id="78" name="楕円 77">
          <a:extLst>
            <a:ext uri="{FF2B5EF4-FFF2-40B4-BE49-F238E27FC236}">
              <a16:creationId xmlns:a16="http://schemas.microsoft.com/office/drawing/2014/main" id="{9A59762A-F0BD-4476-ACD2-E4ADA0DCA5F8}"/>
            </a:ext>
          </a:extLst>
        </xdr:cNvPr>
        <xdr:cNvSpPr/>
      </xdr:nvSpPr>
      <xdr:spPr>
        <a:xfrm>
          <a:off x="4254500" y="49503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71010</xdr:rowOff>
    </xdr:from>
    <xdr:ext cx="405111" cy="259045"/>
    <xdr:sp macro="" textlink="">
      <xdr:nvSpPr>
        <xdr:cNvPr id="79" name="有形固定資産減価償却率該当値テキスト">
          <a:extLst>
            <a:ext uri="{FF2B5EF4-FFF2-40B4-BE49-F238E27FC236}">
              <a16:creationId xmlns:a16="http://schemas.microsoft.com/office/drawing/2014/main" id="{4BC0D4CE-5532-493D-BC85-94088F9BFF8A}"/>
            </a:ext>
          </a:extLst>
        </xdr:cNvPr>
        <xdr:cNvSpPr txBox="1"/>
      </xdr:nvSpPr>
      <xdr:spPr>
        <a:xfrm>
          <a:off x="4359275" y="4925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6223</xdr:rowOff>
    </xdr:from>
    <xdr:to>
      <xdr:col>19</xdr:col>
      <xdr:colOff>187325</xdr:colOff>
      <xdr:row>30</xdr:row>
      <xdr:rowOff>107823</xdr:rowOff>
    </xdr:to>
    <xdr:sp macro="" textlink="">
      <xdr:nvSpPr>
        <xdr:cNvPr id="80" name="楕円 79">
          <a:extLst>
            <a:ext uri="{FF2B5EF4-FFF2-40B4-BE49-F238E27FC236}">
              <a16:creationId xmlns:a16="http://schemas.microsoft.com/office/drawing/2014/main" id="{08A0D955-628B-496B-BF26-D02CEE4E2878}"/>
            </a:ext>
          </a:extLst>
        </xdr:cNvPr>
        <xdr:cNvSpPr/>
      </xdr:nvSpPr>
      <xdr:spPr>
        <a:xfrm>
          <a:off x="3616325" y="48671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57023</xdr:rowOff>
    </xdr:from>
    <xdr:to>
      <xdr:col>23</xdr:col>
      <xdr:colOff>85725</xdr:colOff>
      <xdr:row>30</xdr:row>
      <xdr:rowOff>143383</xdr:rowOff>
    </xdr:to>
    <xdr:cxnSp macro="">
      <xdr:nvCxnSpPr>
        <xdr:cNvPr id="81" name="直線コネクタ 80">
          <a:extLst>
            <a:ext uri="{FF2B5EF4-FFF2-40B4-BE49-F238E27FC236}">
              <a16:creationId xmlns:a16="http://schemas.microsoft.com/office/drawing/2014/main" id="{2A702C95-D3B4-42E3-B4E1-9B0F73F59533}"/>
            </a:ext>
          </a:extLst>
        </xdr:cNvPr>
        <xdr:cNvCxnSpPr/>
      </xdr:nvCxnSpPr>
      <xdr:spPr>
        <a:xfrm>
          <a:off x="3673475" y="4914773"/>
          <a:ext cx="62865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99949</xdr:rowOff>
    </xdr:from>
    <xdr:to>
      <xdr:col>15</xdr:col>
      <xdr:colOff>187325</xdr:colOff>
      <xdr:row>30</xdr:row>
      <xdr:rowOff>30099</xdr:rowOff>
    </xdr:to>
    <xdr:sp macro="" textlink="">
      <xdr:nvSpPr>
        <xdr:cNvPr id="82" name="楕円 81">
          <a:extLst>
            <a:ext uri="{FF2B5EF4-FFF2-40B4-BE49-F238E27FC236}">
              <a16:creationId xmlns:a16="http://schemas.microsoft.com/office/drawing/2014/main" id="{4232C40B-F0DE-4BFA-A8F9-B69BE9EACD16}"/>
            </a:ext>
          </a:extLst>
        </xdr:cNvPr>
        <xdr:cNvSpPr/>
      </xdr:nvSpPr>
      <xdr:spPr>
        <a:xfrm>
          <a:off x="2930525" y="479894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150749</xdr:rowOff>
    </xdr:from>
    <xdr:to>
      <xdr:col>19</xdr:col>
      <xdr:colOff>136525</xdr:colOff>
      <xdr:row>30</xdr:row>
      <xdr:rowOff>57023</xdr:rowOff>
    </xdr:to>
    <xdr:cxnSp macro="">
      <xdr:nvCxnSpPr>
        <xdr:cNvPr id="83" name="直線コネクタ 82">
          <a:extLst>
            <a:ext uri="{FF2B5EF4-FFF2-40B4-BE49-F238E27FC236}">
              <a16:creationId xmlns:a16="http://schemas.microsoft.com/office/drawing/2014/main" id="{036B3DD3-B32B-45F4-8A4F-5CC26794173D}"/>
            </a:ext>
          </a:extLst>
        </xdr:cNvPr>
        <xdr:cNvCxnSpPr/>
      </xdr:nvCxnSpPr>
      <xdr:spPr>
        <a:xfrm>
          <a:off x="2987675" y="4846574"/>
          <a:ext cx="6858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4" name="楕円 83">
          <a:extLst>
            <a:ext uri="{FF2B5EF4-FFF2-40B4-BE49-F238E27FC236}">
              <a16:creationId xmlns:a16="http://schemas.microsoft.com/office/drawing/2014/main" id="{77FF078C-7F68-4775-8837-484807FE9495}"/>
            </a:ext>
          </a:extLst>
        </xdr:cNvPr>
        <xdr:cNvSpPr/>
      </xdr:nvSpPr>
      <xdr:spPr>
        <a:xfrm>
          <a:off x="2244725" y="48012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150749</xdr:rowOff>
    </xdr:from>
    <xdr:to>
      <xdr:col>15</xdr:col>
      <xdr:colOff>136525</xdr:colOff>
      <xdr:row>29</xdr:row>
      <xdr:rowOff>159385</xdr:rowOff>
    </xdr:to>
    <xdr:cxnSp macro="">
      <xdr:nvCxnSpPr>
        <xdr:cNvPr id="85" name="直線コネクタ 84">
          <a:extLst>
            <a:ext uri="{FF2B5EF4-FFF2-40B4-BE49-F238E27FC236}">
              <a16:creationId xmlns:a16="http://schemas.microsoft.com/office/drawing/2014/main" id="{2C85BFCC-376B-4784-9E47-8395286472B6}"/>
            </a:ext>
          </a:extLst>
        </xdr:cNvPr>
        <xdr:cNvCxnSpPr/>
      </xdr:nvCxnSpPr>
      <xdr:spPr>
        <a:xfrm flipV="1">
          <a:off x="2301875" y="4846574"/>
          <a:ext cx="6858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37990</xdr:rowOff>
    </xdr:from>
    <xdr:ext cx="405111" cy="259045"/>
    <xdr:sp macro="" textlink="">
      <xdr:nvSpPr>
        <xdr:cNvPr id="86" name="n_1aveValue有形固定資産減価償却率">
          <a:extLst>
            <a:ext uri="{FF2B5EF4-FFF2-40B4-BE49-F238E27FC236}">
              <a16:creationId xmlns:a16="http://schemas.microsoft.com/office/drawing/2014/main" id="{C7065DBE-F137-4D50-8CE5-0F6B479EB446}"/>
            </a:ext>
          </a:extLst>
        </xdr:cNvPr>
        <xdr:cNvSpPr txBox="1"/>
      </xdr:nvSpPr>
      <xdr:spPr>
        <a:xfrm>
          <a:off x="3474094" y="457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28084</xdr:rowOff>
    </xdr:from>
    <xdr:ext cx="405111" cy="259045"/>
    <xdr:sp macro="" textlink="">
      <xdr:nvSpPr>
        <xdr:cNvPr id="87" name="n_2aveValue有形固定資産減価償却率">
          <a:extLst>
            <a:ext uri="{FF2B5EF4-FFF2-40B4-BE49-F238E27FC236}">
              <a16:creationId xmlns:a16="http://schemas.microsoft.com/office/drawing/2014/main" id="{7B9DB992-3EF5-4C21-86F7-5772F19BAC4C}"/>
            </a:ext>
          </a:extLst>
        </xdr:cNvPr>
        <xdr:cNvSpPr txBox="1"/>
      </xdr:nvSpPr>
      <xdr:spPr>
        <a:xfrm>
          <a:off x="2797819" y="4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164990</xdr:rowOff>
    </xdr:from>
    <xdr:ext cx="405111" cy="259045"/>
    <xdr:sp macro="" textlink="">
      <xdr:nvSpPr>
        <xdr:cNvPr id="88" name="n_3aveValue有形固定資産減価償却率">
          <a:extLst>
            <a:ext uri="{FF2B5EF4-FFF2-40B4-BE49-F238E27FC236}">
              <a16:creationId xmlns:a16="http://schemas.microsoft.com/office/drawing/2014/main" id="{2147FCCB-6B1D-4F3E-8E99-0F526CEBB49D}"/>
            </a:ext>
          </a:extLst>
        </xdr:cNvPr>
        <xdr:cNvSpPr txBox="1"/>
      </xdr:nvSpPr>
      <xdr:spPr>
        <a:xfrm>
          <a:off x="2112019" y="437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101998</xdr:rowOff>
    </xdr:from>
    <xdr:ext cx="405111" cy="259045"/>
    <xdr:sp macro="" textlink="">
      <xdr:nvSpPr>
        <xdr:cNvPr id="89" name="n_4aveValue有形固定資産減価償却率">
          <a:extLst>
            <a:ext uri="{FF2B5EF4-FFF2-40B4-BE49-F238E27FC236}">
              <a16:creationId xmlns:a16="http://schemas.microsoft.com/office/drawing/2014/main" id="{6DBFB9C5-98CD-4FD1-A8BD-80C78EF091CC}"/>
            </a:ext>
          </a:extLst>
        </xdr:cNvPr>
        <xdr:cNvSpPr txBox="1"/>
      </xdr:nvSpPr>
      <xdr:spPr>
        <a:xfrm>
          <a:off x="1426219" y="39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98950</xdr:rowOff>
    </xdr:from>
    <xdr:ext cx="405111" cy="259045"/>
    <xdr:sp macro="" textlink="">
      <xdr:nvSpPr>
        <xdr:cNvPr id="90" name="n_1mainValue有形固定資産減価償却率">
          <a:extLst>
            <a:ext uri="{FF2B5EF4-FFF2-40B4-BE49-F238E27FC236}">
              <a16:creationId xmlns:a16="http://schemas.microsoft.com/office/drawing/2014/main" id="{857F9247-E8AF-49B8-A339-1DF8362374AC}"/>
            </a:ext>
          </a:extLst>
        </xdr:cNvPr>
        <xdr:cNvSpPr txBox="1"/>
      </xdr:nvSpPr>
      <xdr:spPr>
        <a:xfrm>
          <a:off x="3474094" y="495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21226</xdr:rowOff>
    </xdr:from>
    <xdr:ext cx="405111" cy="259045"/>
    <xdr:sp macro="" textlink="">
      <xdr:nvSpPr>
        <xdr:cNvPr id="91" name="n_2mainValue有形固定資産減価償却率">
          <a:extLst>
            <a:ext uri="{FF2B5EF4-FFF2-40B4-BE49-F238E27FC236}">
              <a16:creationId xmlns:a16="http://schemas.microsoft.com/office/drawing/2014/main" id="{6CF04C3B-6352-4927-B873-DD3F5EBC3F15}"/>
            </a:ext>
          </a:extLst>
        </xdr:cNvPr>
        <xdr:cNvSpPr txBox="1"/>
      </xdr:nvSpPr>
      <xdr:spPr>
        <a:xfrm>
          <a:off x="2797819" y="487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92" name="n_3mainValue有形固定資産減価償却率">
          <a:extLst>
            <a:ext uri="{FF2B5EF4-FFF2-40B4-BE49-F238E27FC236}">
              <a16:creationId xmlns:a16="http://schemas.microsoft.com/office/drawing/2014/main" id="{01FFBD0C-DA11-4E97-AD5C-86A050CA3CD2}"/>
            </a:ext>
          </a:extLst>
        </xdr:cNvPr>
        <xdr:cNvSpPr txBox="1"/>
      </xdr:nvSpPr>
      <xdr:spPr>
        <a:xfrm>
          <a:off x="2112019" y="488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80945F67-F8BB-41FD-9F5E-9DBE66491A20}"/>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CFD23784-D241-4287-AD20-B683F676043D}"/>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97FD7BE6-EFC2-43BA-8D8D-6D66DD4CF305}"/>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529F7FB7-986C-476B-9679-9DC423DC6426}"/>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1D3DF398-5E07-4609-B637-29185175A2E2}"/>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DDC20652-F170-4D74-96C4-68D304439320}"/>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446E9495-7B06-4941-816E-107C309DF426}"/>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5AB71824-3A87-46C9-AD34-4C19472C20FA}"/>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CE06287D-3995-40CD-85B4-37B25D783C73}"/>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B060FB25-F5F2-4A0C-B13F-DE2611B29C3D}"/>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39E480C9-7BC9-403D-8757-F73A6BBD85C6}"/>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一層の財政健全化を図るため、毎年度の県債発行を抑制し、県債残高の更なる低減に努めたこと及び定員管理の適正化に積極的に取り組んできた結果、債務償還比率は類似団体平均を下回っている。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446E0F33-6045-4F9F-86D6-B0E5352EED7D}"/>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EDB39C79-4B10-4113-810A-80651E2182CE}"/>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B41F59DA-E435-47F8-B8BA-5B7C20EAE8BC}"/>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953CA2E4-74E5-4EEE-AEE7-86761539602C}"/>
            </a:ext>
          </a:extLst>
        </xdr:cNvPr>
        <xdr:cNvCxnSpPr/>
      </xdr:nvCxnSpPr>
      <xdr:spPr>
        <a:xfrm>
          <a:off x="10198100" y="55880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8" name="テキスト ボックス 107">
          <a:extLst>
            <a:ext uri="{FF2B5EF4-FFF2-40B4-BE49-F238E27FC236}">
              <a16:creationId xmlns:a16="http://schemas.microsoft.com/office/drawing/2014/main" id="{7A030E25-DDBD-4C05-849A-A0CA24ACF1E3}"/>
            </a:ext>
          </a:extLst>
        </xdr:cNvPr>
        <xdr:cNvSpPr txBox="1"/>
      </xdr:nvSpPr>
      <xdr:spPr>
        <a:xfrm>
          <a:off x="9708926" y="5503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577931A7-9F4D-485B-A6AA-BE0F2894985F}"/>
            </a:ext>
          </a:extLst>
        </xdr:cNvPr>
        <xdr:cNvCxnSpPr/>
      </xdr:nvCxnSpPr>
      <xdr:spPr>
        <a:xfrm>
          <a:off x="10198100" y="5178425"/>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0" name="テキスト ボックス 109">
          <a:extLst>
            <a:ext uri="{FF2B5EF4-FFF2-40B4-BE49-F238E27FC236}">
              <a16:creationId xmlns:a16="http://schemas.microsoft.com/office/drawing/2014/main" id="{6BD4D6D5-DBD8-4A68-AD4D-E83E5B879BD6}"/>
            </a:ext>
          </a:extLst>
        </xdr:cNvPr>
        <xdr:cNvSpPr txBox="1"/>
      </xdr:nvSpPr>
      <xdr:spPr>
        <a:xfrm>
          <a:off x="9708926" y="5084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285B8509-AEDA-4AEC-AD6A-562FA39898FA}"/>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7CFD1F20-EA53-42D0-AA33-BA0FBFD4F01D}"/>
            </a:ext>
          </a:extLst>
        </xdr:cNvPr>
        <xdr:cNvSpPr txBox="1"/>
      </xdr:nvSpPr>
      <xdr:spPr>
        <a:xfrm>
          <a:off x="9708926" y="46845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FA65BB65-9C56-4B64-A833-93E4745C0F33}"/>
            </a:ext>
          </a:extLst>
        </xdr:cNvPr>
        <xdr:cNvCxnSpPr/>
      </xdr:nvCxnSpPr>
      <xdr:spPr>
        <a:xfrm>
          <a:off x="10198100" y="4368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4" name="テキスト ボックス 113">
          <a:extLst>
            <a:ext uri="{FF2B5EF4-FFF2-40B4-BE49-F238E27FC236}">
              <a16:creationId xmlns:a16="http://schemas.microsoft.com/office/drawing/2014/main" id="{1FA7C64D-BF36-4F5D-8C19-8393FEAAFB12}"/>
            </a:ext>
          </a:extLst>
        </xdr:cNvPr>
        <xdr:cNvSpPr txBox="1"/>
      </xdr:nvSpPr>
      <xdr:spPr>
        <a:xfrm>
          <a:off x="9762011" y="4274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4A3100D2-2C1A-4581-86F0-FBBEB8D15C1B}"/>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05801792-5397-48FE-828A-E196B24EC368}"/>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84EB55AA-B39D-4D44-B87B-2C2972A537CD}"/>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15837</xdr:rowOff>
    </xdr:from>
    <xdr:to>
      <xdr:col>76</xdr:col>
      <xdr:colOff>21589</xdr:colOff>
      <xdr:row>34</xdr:row>
      <xdr:rowOff>99670</xdr:rowOff>
    </xdr:to>
    <xdr:cxnSp macro="">
      <xdr:nvCxnSpPr>
        <xdr:cNvPr id="118" name="直線コネクタ 117">
          <a:extLst>
            <a:ext uri="{FF2B5EF4-FFF2-40B4-BE49-F238E27FC236}">
              <a16:creationId xmlns:a16="http://schemas.microsoft.com/office/drawing/2014/main" id="{DF74E71A-2B94-4B7D-BB79-3BB98E7E6A33}"/>
            </a:ext>
          </a:extLst>
        </xdr:cNvPr>
        <xdr:cNvCxnSpPr/>
      </xdr:nvCxnSpPr>
      <xdr:spPr>
        <a:xfrm flipV="1">
          <a:off x="13326745" y="4546562"/>
          <a:ext cx="1269" cy="106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103497</xdr:rowOff>
    </xdr:from>
    <xdr:ext cx="560923" cy="259045"/>
    <xdr:sp macro="" textlink="">
      <xdr:nvSpPr>
        <xdr:cNvPr id="119" name="債務償還比率最小値テキスト">
          <a:extLst>
            <a:ext uri="{FF2B5EF4-FFF2-40B4-BE49-F238E27FC236}">
              <a16:creationId xmlns:a16="http://schemas.microsoft.com/office/drawing/2014/main" id="{7F0E2D5A-89C5-420A-8F5A-6E458A1E1A75}"/>
            </a:ext>
          </a:extLst>
        </xdr:cNvPr>
        <xdr:cNvSpPr txBox="1"/>
      </xdr:nvSpPr>
      <xdr:spPr>
        <a:xfrm>
          <a:off x="13379450" y="56121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99670</xdr:rowOff>
    </xdr:from>
    <xdr:to>
      <xdr:col>76</xdr:col>
      <xdr:colOff>111125</xdr:colOff>
      <xdr:row>34</xdr:row>
      <xdr:rowOff>99670</xdr:rowOff>
    </xdr:to>
    <xdr:cxnSp macro="">
      <xdr:nvCxnSpPr>
        <xdr:cNvPr id="120" name="直線コネクタ 119">
          <a:extLst>
            <a:ext uri="{FF2B5EF4-FFF2-40B4-BE49-F238E27FC236}">
              <a16:creationId xmlns:a16="http://schemas.microsoft.com/office/drawing/2014/main" id="{2C883C94-400D-4A1C-8D86-D0EF1CC0D77A}"/>
            </a:ext>
          </a:extLst>
        </xdr:cNvPr>
        <xdr:cNvCxnSpPr/>
      </xdr:nvCxnSpPr>
      <xdr:spPr>
        <a:xfrm>
          <a:off x="13255625" y="5608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133964</xdr:rowOff>
    </xdr:from>
    <xdr:ext cx="469744" cy="259045"/>
    <xdr:sp macro="" textlink="">
      <xdr:nvSpPr>
        <xdr:cNvPr id="121" name="債務償還比率最大値テキスト">
          <a:extLst>
            <a:ext uri="{FF2B5EF4-FFF2-40B4-BE49-F238E27FC236}">
              <a16:creationId xmlns:a16="http://schemas.microsoft.com/office/drawing/2014/main" id="{14757FD9-EE95-4CE0-884C-6529142CCE3E}"/>
            </a:ext>
          </a:extLst>
        </xdr:cNvPr>
        <xdr:cNvSpPr txBox="1"/>
      </xdr:nvSpPr>
      <xdr:spPr>
        <a:xfrm>
          <a:off x="13379450" y="43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15837</xdr:rowOff>
    </xdr:from>
    <xdr:to>
      <xdr:col>76</xdr:col>
      <xdr:colOff>111125</xdr:colOff>
      <xdr:row>28</xdr:row>
      <xdr:rowOff>15837</xdr:rowOff>
    </xdr:to>
    <xdr:cxnSp macro="">
      <xdr:nvCxnSpPr>
        <xdr:cNvPr id="122" name="直線コネクタ 121">
          <a:extLst>
            <a:ext uri="{FF2B5EF4-FFF2-40B4-BE49-F238E27FC236}">
              <a16:creationId xmlns:a16="http://schemas.microsoft.com/office/drawing/2014/main" id="{28969FCB-BD92-4AF2-88D7-D182CD2E43F6}"/>
            </a:ext>
          </a:extLst>
        </xdr:cNvPr>
        <xdr:cNvCxnSpPr/>
      </xdr:nvCxnSpPr>
      <xdr:spPr>
        <a:xfrm>
          <a:off x="13255625" y="45465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52417</xdr:rowOff>
    </xdr:from>
    <xdr:ext cx="560923" cy="259045"/>
    <xdr:sp macro="" textlink="">
      <xdr:nvSpPr>
        <xdr:cNvPr id="123" name="債務償還比率平均値テキスト">
          <a:extLst>
            <a:ext uri="{FF2B5EF4-FFF2-40B4-BE49-F238E27FC236}">
              <a16:creationId xmlns:a16="http://schemas.microsoft.com/office/drawing/2014/main" id="{CBA22F73-8710-4006-88F5-9AD267D2AB9E}"/>
            </a:ext>
          </a:extLst>
        </xdr:cNvPr>
        <xdr:cNvSpPr txBox="1"/>
      </xdr:nvSpPr>
      <xdr:spPr>
        <a:xfrm>
          <a:off x="13379450" y="5068917"/>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73990</xdr:rowOff>
    </xdr:from>
    <xdr:to>
      <xdr:col>76</xdr:col>
      <xdr:colOff>73025</xdr:colOff>
      <xdr:row>32</xdr:row>
      <xdr:rowOff>4140</xdr:rowOff>
    </xdr:to>
    <xdr:sp macro="" textlink="">
      <xdr:nvSpPr>
        <xdr:cNvPr id="124" name="フローチャート: 判断 123">
          <a:extLst>
            <a:ext uri="{FF2B5EF4-FFF2-40B4-BE49-F238E27FC236}">
              <a16:creationId xmlns:a16="http://schemas.microsoft.com/office/drawing/2014/main" id="{88E7446E-1B8F-4465-9DA9-9E65DEE250FC}"/>
            </a:ext>
          </a:extLst>
        </xdr:cNvPr>
        <xdr:cNvSpPr/>
      </xdr:nvSpPr>
      <xdr:spPr>
        <a:xfrm>
          <a:off x="13293725" y="50936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6414</xdr:rowOff>
    </xdr:from>
    <xdr:to>
      <xdr:col>72</xdr:col>
      <xdr:colOff>123825</xdr:colOff>
      <xdr:row>31</xdr:row>
      <xdr:rowOff>108014</xdr:rowOff>
    </xdr:to>
    <xdr:sp macro="" textlink="">
      <xdr:nvSpPr>
        <xdr:cNvPr id="125" name="フローチャート: 判断 124">
          <a:extLst>
            <a:ext uri="{FF2B5EF4-FFF2-40B4-BE49-F238E27FC236}">
              <a16:creationId xmlns:a16="http://schemas.microsoft.com/office/drawing/2014/main" id="{66163FEA-6900-4647-9CA9-749C1085BF2F}"/>
            </a:ext>
          </a:extLst>
        </xdr:cNvPr>
        <xdr:cNvSpPr/>
      </xdr:nvSpPr>
      <xdr:spPr>
        <a:xfrm>
          <a:off x="12646025" y="5029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14186</xdr:rowOff>
    </xdr:from>
    <xdr:to>
      <xdr:col>68</xdr:col>
      <xdr:colOff>123825</xdr:colOff>
      <xdr:row>31</xdr:row>
      <xdr:rowOff>115786</xdr:rowOff>
    </xdr:to>
    <xdr:sp macro="" textlink="">
      <xdr:nvSpPr>
        <xdr:cNvPr id="126" name="フローチャート: 判断 125">
          <a:extLst>
            <a:ext uri="{FF2B5EF4-FFF2-40B4-BE49-F238E27FC236}">
              <a16:creationId xmlns:a16="http://schemas.microsoft.com/office/drawing/2014/main" id="{23461D7F-05FE-4194-8D38-45828E92BE64}"/>
            </a:ext>
          </a:extLst>
        </xdr:cNvPr>
        <xdr:cNvSpPr/>
      </xdr:nvSpPr>
      <xdr:spPr>
        <a:xfrm>
          <a:off x="11960225" y="50306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44844</xdr:rowOff>
    </xdr:from>
    <xdr:to>
      <xdr:col>64</xdr:col>
      <xdr:colOff>123825</xdr:colOff>
      <xdr:row>31</xdr:row>
      <xdr:rowOff>146444</xdr:rowOff>
    </xdr:to>
    <xdr:sp macro="" textlink="">
      <xdr:nvSpPr>
        <xdr:cNvPr id="127" name="フローチャート: 判断 126">
          <a:extLst>
            <a:ext uri="{FF2B5EF4-FFF2-40B4-BE49-F238E27FC236}">
              <a16:creationId xmlns:a16="http://schemas.microsoft.com/office/drawing/2014/main" id="{7ABAC5DE-8A76-45CE-946A-1844D5E280AC}"/>
            </a:ext>
          </a:extLst>
        </xdr:cNvPr>
        <xdr:cNvSpPr/>
      </xdr:nvSpPr>
      <xdr:spPr>
        <a:xfrm>
          <a:off x="11274425" y="50676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132093</xdr:rowOff>
    </xdr:from>
    <xdr:to>
      <xdr:col>60</xdr:col>
      <xdr:colOff>123825</xdr:colOff>
      <xdr:row>31</xdr:row>
      <xdr:rowOff>62243</xdr:rowOff>
    </xdr:to>
    <xdr:sp macro="" textlink="">
      <xdr:nvSpPr>
        <xdr:cNvPr id="128" name="フローチャート: 判断 127">
          <a:extLst>
            <a:ext uri="{FF2B5EF4-FFF2-40B4-BE49-F238E27FC236}">
              <a16:creationId xmlns:a16="http://schemas.microsoft.com/office/drawing/2014/main" id="{0576F3C3-CC55-47D1-A285-D7F6B0874E81}"/>
            </a:ext>
          </a:extLst>
        </xdr:cNvPr>
        <xdr:cNvSpPr/>
      </xdr:nvSpPr>
      <xdr:spPr>
        <a:xfrm>
          <a:off x="10588625" y="49898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DC12EEA-C0DB-46F5-B46A-5F5ABEB2FE1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9B06621-34B3-4D43-B8EF-5E83A6597C27}"/>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A3AB130-66DF-4E59-B4BD-9D0C0D1806FF}"/>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706456B-68CE-4639-992A-621352D66C42}"/>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701B6D42-1402-4547-A3AD-4DBB8F29C4E7}"/>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6007</xdr:rowOff>
    </xdr:from>
    <xdr:to>
      <xdr:col>76</xdr:col>
      <xdr:colOff>73025</xdr:colOff>
      <xdr:row>30</xdr:row>
      <xdr:rowOff>107607</xdr:rowOff>
    </xdr:to>
    <xdr:sp macro="" textlink="">
      <xdr:nvSpPr>
        <xdr:cNvPr id="134" name="楕円 133">
          <a:extLst>
            <a:ext uri="{FF2B5EF4-FFF2-40B4-BE49-F238E27FC236}">
              <a16:creationId xmlns:a16="http://schemas.microsoft.com/office/drawing/2014/main" id="{8119BDFF-C7B1-4667-A089-8688089A7CB0}"/>
            </a:ext>
          </a:extLst>
        </xdr:cNvPr>
        <xdr:cNvSpPr/>
      </xdr:nvSpPr>
      <xdr:spPr>
        <a:xfrm>
          <a:off x="13293725" y="48669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28884</xdr:rowOff>
    </xdr:from>
    <xdr:ext cx="560923" cy="259045"/>
    <xdr:sp macro="" textlink="">
      <xdr:nvSpPr>
        <xdr:cNvPr id="135" name="債務償還比率該当値テキスト">
          <a:extLst>
            <a:ext uri="{FF2B5EF4-FFF2-40B4-BE49-F238E27FC236}">
              <a16:creationId xmlns:a16="http://schemas.microsoft.com/office/drawing/2014/main" id="{B1FC4B11-E2C3-4F58-9FB3-7E5AB811335B}"/>
            </a:ext>
          </a:extLst>
        </xdr:cNvPr>
        <xdr:cNvSpPr txBox="1"/>
      </xdr:nvSpPr>
      <xdr:spPr>
        <a:xfrm>
          <a:off x="13379450" y="47215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161265</xdr:rowOff>
    </xdr:from>
    <xdr:to>
      <xdr:col>72</xdr:col>
      <xdr:colOff>123825</xdr:colOff>
      <xdr:row>30</xdr:row>
      <xdr:rowOff>91415</xdr:rowOff>
    </xdr:to>
    <xdr:sp macro="" textlink="">
      <xdr:nvSpPr>
        <xdr:cNvPr id="136" name="楕円 135">
          <a:extLst>
            <a:ext uri="{FF2B5EF4-FFF2-40B4-BE49-F238E27FC236}">
              <a16:creationId xmlns:a16="http://schemas.microsoft.com/office/drawing/2014/main" id="{01F874C9-FD4D-40C9-A390-E8D8CD182BBD}"/>
            </a:ext>
          </a:extLst>
        </xdr:cNvPr>
        <xdr:cNvSpPr/>
      </xdr:nvSpPr>
      <xdr:spPr>
        <a:xfrm>
          <a:off x="12646025" y="486026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40615</xdr:rowOff>
    </xdr:from>
    <xdr:to>
      <xdr:col>76</xdr:col>
      <xdr:colOff>22225</xdr:colOff>
      <xdr:row>30</xdr:row>
      <xdr:rowOff>56807</xdr:rowOff>
    </xdr:to>
    <xdr:cxnSp macro="">
      <xdr:nvCxnSpPr>
        <xdr:cNvPr id="137" name="直線コネクタ 136">
          <a:extLst>
            <a:ext uri="{FF2B5EF4-FFF2-40B4-BE49-F238E27FC236}">
              <a16:creationId xmlns:a16="http://schemas.microsoft.com/office/drawing/2014/main" id="{353EDA5F-DAD1-4792-B13F-00C4BD5F75B2}"/>
            </a:ext>
          </a:extLst>
        </xdr:cNvPr>
        <xdr:cNvCxnSpPr/>
      </xdr:nvCxnSpPr>
      <xdr:spPr>
        <a:xfrm>
          <a:off x="12693650" y="4898365"/>
          <a:ext cx="638175"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112903</xdr:rowOff>
    </xdr:from>
    <xdr:to>
      <xdr:col>68</xdr:col>
      <xdr:colOff>123825</xdr:colOff>
      <xdr:row>30</xdr:row>
      <xdr:rowOff>43053</xdr:rowOff>
    </xdr:to>
    <xdr:sp macro="" textlink="">
      <xdr:nvSpPr>
        <xdr:cNvPr id="138" name="楕円 137">
          <a:extLst>
            <a:ext uri="{FF2B5EF4-FFF2-40B4-BE49-F238E27FC236}">
              <a16:creationId xmlns:a16="http://schemas.microsoft.com/office/drawing/2014/main" id="{80122E27-E27B-497D-B416-1B7E7096D949}"/>
            </a:ext>
          </a:extLst>
        </xdr:cNvPr>
        <xdr:cNvSpPr/>
      </xdr:nvSpPr>
      <xdr:spPr>
        <a:xfrm>
          <a:off x="11960225" y="48087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163703</xdr:rowOff>
    </xdr:from>
    <xdr:to>
      <xdr:col>72</xdr:col>
      <xdr:colOff>73025</xdr:colOff>
      <xdr:row>30</xdr:row>
      <xdr:rowOff>40615</xdr:rowOff>
    </xdr:to>
    <xdr:cxnSp macro="">
      <xdr:nvCxnSpPr>
        <xdr:cNvPr id="139" name="直線コネクタ 138">
          <a:extLst>
            <a:ext uri="{FF2B5EF4-FFF2-40B4-BE49-F238E27FC236}">
              <a16:creationId xmlns:a16="http://schemas.microsoft.com/office/drawing/2014/main" id="{F2F43545-1C96-470D-B292-495BC460E7EB}"/>
            </a:ext>
          </a:extLst>
        </xdr:cNvPr>
        <xdr:cNvCxnSpPr/>
      </xdr:nvCxnSpPr>
      <xdr:spPr>
        <a:xfrm>
          <a:off x="12007850" y="4856353"/>
          <a:ext cx="6858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60198</xdr:rowOff>
    </xdr:from>
    <xdr:to>
      <xdr:col>64</xdr:col>
      <xdr:colOff>123825</xdr:colOff>
      <xdr:row>30</xdr:row>
      <xdr:rowOff>161798</xdr:rowOff>
    </xdr:to>
    <xdr:sp macro="" textlink="">
      <xdr:nvSpPr>
        <xdr:cNvPr id="140" name="楕円 139">
          <a:extLst>
            <a:ext uri="{FF2B5EF4-FFF2-40B4-BE49-F238E27FC236}">
              <a16:creationId xmlns:a16="http://schemas.microsoft.com/office/drawing/2014/main" id="{41925189-9232-494E-8D7B-2474AB560D16}"/>
            </a:ext>
          </a:extLst>
        </xdr:cNvPr>
        <xdr:cNvSpPr/>
      </xdr:nvSpPr>
      <xdr:spPr>
        <a:xfrm>
          <a:off x="11274425" y="491794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163703</xdr:rowOff>
    </xdr:from>
    <xdr:to>
      <xdr:col>68</xdr:col>
      <xdr:colOff>73025</xdr:colOff>
      <xdr:row>30</xdr:row>
      <xdr:rowOff>110998</xdr:rowOff>
    </xdr:to>
    <xdr:cxnSp macro="">
      <xdr:nvCxnSpPr>
        <xdr:cNvPr id="141" name="直線コネクタ 140">
          <a:extLst>
            <a:ext uri="{FF2B5EF4-FFF2-40B4-BE49-F238E27FC236}">
              <a16:creationId xmlns:a16="http://schemas.microsoft.com/office/drawing/2014/main" id="{61832D41-9BCE-4EA9-95C8-50BDC944FCCF}"/>
            </a:ext>
          </a:extLst>
        </xdr:cNvPr>
        <xdr:cNvCxnSpPr/>
      </xdr:nvCxnSpPr>
      <xdr:spPr>
        <a:xfrm flipV="1">
          <a:off x="11322050" y="4856353"/>
          <a:ext cx="6858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62789</xdr:rowOff>
    </xdr:from>
    <xdr:to>
      <xdr:col>60</xdr:col>
      <xdr:colOff>123825</xdr:colOff>
      <xdr:row>30</xdr:row>
      <xdr:rowOff>164389</xdr:rowOff>
    </xdr:to>
    <xdr:sp macro="" textlink="">
      <xdr:nvSpPr>
        <xdr:cNvPr id="142" name="楕円 141">
          <a:extLst>
            <a:ext uri="{FF2B5EF4-FFF2-40B4-BE49-F238E27FC236}">
              <a16:creationId xmlns:a16="http://schemas.microsoft.com/office/drawing/2014/main" id="{D6879C2B-17BA-4C2E-8B6C-7BAA91E35508}"/>
            </a:ext>
          </a:extLst>
        </xdr:cNvPr>
        <xdr:cNvSpPr/>
      </xdr:nvSpPr>
      <xdr:spPr>
        <a:xfrm>
          <a:off x="10588625" y="49237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110998</xdr:rowOff>
    </xdr:from>
    <xdr:to>
      <xdr:col>64</xdr:col>
      <xdr:colOff>73025</xdr:colOff>
      <xdr:row>30</xdr:row>
      <xdr:rowOff>113589</xdr:rowOff>
    </xdr:to>
    <xdr:cxnSp macro="">
      <xdr:nvCxnSpPr>
        <xdr:cNvPr id="143" name="直線コネクタ 142">
          <a:extLst>
            <a:ext uri="{FF2B5EF4-FFF2-40B4-BE49-F238E27FC236}">
              <a16:creationId xmlns:a16="http://schemas.microsoft.com/office/drawing/2014/main" id="{D952EAD4-B4D6-4DC8-A192-E7AF777762B9}"/>
            </a:ext>
          </a:extLst>
        </xdr:cNvPr>
        <xdr:cNvCxnSpPr/>
      </xdr:nvCxnSpPr>
      <xdr:spPr>
        <a:xfrm flipV="1">
          <a:off x="10636250" y="4965573"/>
          <a:ext cx="6858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99141</xdr:rowOff>
    </xdr:from>
    <xdr:ext cx="560923" cy="259045"/>
    <xdr:sp macro="" textlink="">
      <xdr:nvSpPr>
        <xdr:cNvPr id="144" name="n_1aveValue債務償還比率">
          <a:extLst>
            <a:ext uri="{FF2B5EF4-FFF2-40B4-BE49-F238E27FC236}">
              <a16:creationId xmlns:a16="http://schemas.microsoft.com/office/drawing/2014/main" id="{E458A9BB-E7BD-4477-83C1-5399510BA353}"/>
            </a:ext>
          </a:extLst>
        </xdr:cNvPr>
        <xdr:cNvSpPr txBox="1"/>
      </xdr:nvSpPr>
      <xdr:spPr>
        <a:xfrm>
          <a:off x="12441763" y="51219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106913</xdr:rowOff>
    </xdr:from>
    <xdr:ext cx="560923" cy="259045"/>
    <xdr:sp macro="" textlink="">
      <xdr:nvSpPr>
        <xdr:cNvPr id="145" name="n_2aveValue債務償還比率">
          <a:extLst>
            <a:ext uri="{FF2B5EF4-FFF2-40B4-BE49-F238E27FC236}">
              <a16:creationId xmlns:a16="http://schemas.microsoft.com/office/drawing/2014/main" id="{EAA49AA2-F909-48C7-8E33-D39765832D5D}"/>
            </a:ext>
          </a:extLst>
        </xdr:cNvPr>
        <xdr:cNvSpPr txBox="1"/>
      </xdr:nvSpPr>
      <xdr:spPr>
        <a:xfrm>
          <a:off x="11765488" y="51234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137571</xdr:rowOff>
    </xdr:from>
    <xdr:ext cx="560923" cy="259045"/>
    <xdr:sp macro="" textlink="">
      <xdr:nvSpPr>
        <xdr:cNvPr id="146" name="n_3aveValue債務償還比率">
          <a:extLst>
            <a:ext uri="{FF2B5EF4-FFF2-40B4-BE49-F238E27FC236}">
              <a16:creationId xmlns:a16="http://schemas.microsoft.com/office/drawing/2014/main" id="{ECBEF182-136D-4B74-9ED3-33036800161B}"/>
            </a:ext>
          </a:extLst>
        </xdr:cNvPr>
        <xdr:cNvSpPr txBox="1"/>
      </xdr:nvSpPr>
      <xdr:spPr>
        <a:xfrm>
          <a:off x="11079688" y="5160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53370</xdr:rowOff>
    </xdr:from>
    <xdr:ext cx="560923" cy="259045"/>
    <xdr:sp macro="" textlink="">
      <xdr:nvSpPr>
        <xdr:cNvPr id="147" name="n_4aveValue債務償還比率">
          <a:extLst>
            <a:ext uri="{FF2B5EF4-FFF2-40B4-BE49-F238E27FC236}">
              <a16:creationId xmlns:a16="http://schemas.microsoft.com/office/drawing/2014/main" id="{992A6EED-6A46-4782-9C6D-D591AD4AC248}"/>
            </a:ext>
          </a:extLst>
        </xdr:cNvPr>
        <xdr:cNvSpPr txBox="1"/>
      </xdr:nvSpPr>
      <xdr:spPr>
        <a:xfrm>
          <a:off x="10393888" y="50698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107942</xdr:rowOff>
    </xdr:from>
    <xdr:ext cx="560923" cy="259045"/>
    <xdr:sp macro="" textlink="">
      <xdr:nvSpPr>
        <xdr:cNvPr id="148" name="n_1mainValue債務償還比率">
          <a:extLst>
            <a:ext uri="{FF2B5EF4-FFF2-40B4-BE49-F238E27FC236}">
              <a16:creationId xmlns:a16="http://schemas.microsoft.com/office/drawing/2014/main" id="{DA18D59B-A1DE-4906-816F-E068D9F5FF33}"/>
            </a:ext>
          </a:extLst>
        </xdr:cNvPr>
        <xdr:cNvSpPr txBox="1"/>
      </xdr:nvSpPr>
      <xdr:spPr>
        <a:xfrm>
          <a:off x="12441763" y="46386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59580</xdr:rowOff>
    </xdr:from>
    <xdr:ext cx="560923" cy="259045"/>
    <xdr:sp macro="" textlink="">
      <xdr:nvSpPr>
        <xdr:cNvPr id="149" name="n_2mainValue債務償還比率">
          <a:extLst>
            <a:ext uri="{FF2B5EF4-FFF2-40B4-BE49-F238E27FC236}">
              <a16:creationId xmlns:a16="http://schemas.microsoft.com/office/drawing/2014/main" id="{04DA9E62-D8A2-420D-9620-67F75DA70EEE}"/>
            </a:ext>
          </a:extLst>
        </xdr:cNvPr>
        <xdr:cNvSpPr txBox="1"/>
      </xdr:nvSpPr>
      <xdr:spPr>
        <a:xfrm>
          <a:off x="11765488" y="45934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6875</xdr:rowOff>
    </xdr:from>
    <xdr:ext cx="560923" cy="259045"/>
    <xdr:sp macro="" textlink="">
      <xdr:nvSpPr>
        <xdr:cNvPr id="150" name="n_3mainValue債務償還比率">
          <a:extLst>
            <a:ext uri="{FF2B5EF4-FFF2-40B4-BE49-F238E27FC236}">
              <a16:creationId xmlns:a16="http://schemas.microsoft.com/office/drawing/2014/main" id="{9B3032E8-F396-4359-8762-BA075AA69B7F}"/>
            </a:ext>
          </a:extLst>
        </xdr:cNvPr>
        <xdr:cNvSpPr txBox="1"/>
      </xdr:nvSpPr>
      <xdr:spPr>
        <a:xfrm>
          <a:off x="11079688" y="47058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9466</xdr:rowOff>
    </xdr:from>
    <xdr:ext cx="560923" cy="259045"/>
    <xdr:sp macro="" textlink="">
      <xdr:nvSpPr>
        <xdr:cNvPr id="151" name="n_4mainValue債務償還比率">
          <a:extLst>
            <a:ext uri="{FF2B5EF4-FFF2-40B4-BE49-F238E27FC236}">
              <a16:creationId xmlns:a16="http://schemas.microsoft.com/office/drawing/2014/main" id="{ECD2AAE6-BBAA-4355-9B39-003B298F7C4E}"/>
            </a:ext>
          </a:extLst>
        </xdr:cNvPr>
        <xdr:cNvSpPr txBox="1"/>
      </xdr:nvSpPr>
      <xdr:spPr>
        <a:xfrm>
          <a:off x="10393888" y="47084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EE372A54-FBCD-49B4-ADBD-A3B4D98AE9A4}"/>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9DEDCE62-6F86-44E8-B482-3B4DCFCF4ACC}"/>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07DFD0B6-C0EA-43A4-AF7C-D2C7E80FC515}"/>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0748FCC7-6194-4CD9-885C-9E983F14C027}"/>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CD9E8370-EE14-45B4-A3D7-9008C56E9C41}"/>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F711E702-6022-4ABB-BD48-EDDF6E40A3E0}"/>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209163-B68D-479D-A76A-2C5D2A4B49F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46F810-46F2-4F2E-B3F1-608DA196C14D}"/>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845875-C25A-4D24-BC1B-E43B1C21A6BA}"/>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5861ED-0EB9-4E61-99E9-4D2256D048B0}"/>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904524-8C39-4C1B-A0C4-7918621F1BA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16CA37-588F-484D-9E32-87F07B47DA4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F66197-6B94-45DC-81F9-AF55B9AE5B9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D3E103-05B9-4B7B-9BA7-5DFAB05C2C46}"/>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61A2C9-C7B2-485A-87CC-82B779E146D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15701F-41FF-4095-825A-F4C841F2EF32}"/>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742,505
735,974
4,146.75
483,701,670
460,416,148
8,067,811
250,053,195
820,437,200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B60F3D-C590-417E-BEB2-B4C129FFA2E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C47DCF-497D-476A-96CB-4D3C1F8A007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5C4B40-7DDF-49A0-BC03-1E4901E648A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83FD52-95ED-4077-896A-432664B27BB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D16DB5-7B66-4CA7-B9A0-EAD7AA66D2CE}"/>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83A883-58E8-43D0-8DA7-FA30887E6085}"/>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97963D-DAD3-46D1-B4C7-42AB5395DAA0}"/>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64B771-F880-4D13-A56D-227F2CADDBBC}"/>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F01657-67D0-4C59-BC54-C96548BEA1CF}"/>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5A907C-45CA-4960-A761-21FAE56E93FE}"/>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47102D-BB0D-48A3-83C9-E000BC6EED73}"/>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5FFDAC-8B80-4AAB-A6E8-27875436CFF0}"/>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8A2E40-8301-4FF6-8D87-9AB0C982076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255482F-7CA8-44A4-8888-E2284905D06C}"/>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B4DD65-44E1-4F4C-B60D-714F6F5EB426}"/>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48CB4E6-43C2-48F4-82FB-5CFB48A982CB}"/>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59ED06-44E6-4181-99CE-640EFC4912C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7C6A48E8-933C-4EDB-83D6-D0032FE1A641}"/>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575BB715-2F5C-4D2D-9AAF-B57A29F5E2D1}"/>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3A119F51-AC39-4618-9CEA-B69C35EE4500}"/>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D7A6B60B-FEDB-4A4D-9463-2ABF72D951D1}"/>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99166568-17E0-43A3-8A6F-D43BF141DF1D}"/>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B706D68F-462A-4F6B-9A08-51756D7647EF}"/>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4200E31C-EA4E-4BA9-8CA5-81A2A2201155}"/>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71408AB9-96D2-4101-9607-F58D619896A5}"/>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2F283E55-059F-4FA9-B1DD-A0EE1E923BA6}"/>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51149E0A-1B3A-4965-923D-B074CF8DFB53}"/>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EDEDA0FE-93E4-4C80-A19F-17B4AD198D15}"/>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464436-D139-46B9-B6D0-B19A72B896E0}"/>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64164E-B122-4919-A0A1-C9C0CFFD38A3}"/>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9437A6-FD8D-44C7-9F36-30272246FB59}"/>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5A8D63D-5E2A-4FC7-97BA-20203D778772}"/>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6E6F51A-1120-4619-90E2-540F2E7CFAAA}"/>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D99E10BF-BBB2-4754-91AC-EDCFFF67B86E}"/>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5CC811F-02F6-4C67-AE7F-C8789FD28E12}"/>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8BCA582-A6AF-4790-AB97-7B18E895831E}"/>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484DC5D-B02C-4ED1-A739-7F91C4AD7E68}"/>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CB945B6-8CAC-421E-B2D7-585C3B2356DA}"/>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D6F2CF4-600D-4F5A-87A1-3A255CE03874}"/>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CC99C37-FD9F-4547-9C8D-03BAE6F657C0}"/>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6A72776-3706-49E1-90C5-1C651F99FD2A}"/>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1848F706-2A91-47D1-A8C3-25975F774F39}"/>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618C93F-27CE-42F0-A5A6-ACB034BE896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133350</xdr:rowOff>
    </xdr:from>
    <xdr:to>
      <xdr:col>24</xdr:col>
      <xdr:colOff>62865</xdr:colOff>
      <xdr:row>41</xdr:row>
      <xdr:rowOff>83058</xdr:rowOff>
    </xdr:to>
    <xdr:cxnSp macro="">
      <xdr:nvCxnSpPr>
        <xdr:cNvPr id="55" name="直線コネクタ 54">
          <a:extLst>
            <a:ext uri="{FF2B5EF4-FFF2-40B4-BE49-F238E27FC236}">
              <a16:creationId xmlns:a16="http://schemas.microsoft.com/office/drawing/2014/main" id="{2E5EC703-2144-45D7-AFA0-6A1A5CD6F663}"/>
            </a:ext>
          </a:extLst>
        </xdr:cNvPr>
        <xdr:cNvCxnSpPr/>
      </xdr:nvCxnSpPr>
      <xdr:spPr>
        <a:xfrm flipV="1">
          <a:off x="4179570" y="5476875"/>
          <a:ext cx="127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86885</xdr:rowOff>
    </xdr:from>
    <xdr:ext cx="405111" cy="259045"/>
    <xdr:sp macro="" textlink="">
      <xdr:nvSpPr>
        <xdr:cNvPr id="56" name="【道路】&#10;有形固定資産減価償却率最小値テキスト">
          <a:extLst>
            <a:ext uri="{FF2B5EF4-FFF2-40B4-BE49-F238E27FC236}">
              <a16:creationId xmlns:a16="http://schemas.microsoft.com/office/drawing/2014/main" id="{7C609119-E352-40B1-BF8E-FE133EC3EEA5}"/>
            </a:ext>
          </a:extLst>
        </xdr:cNvPr>
        <xdr:cNvSpPr txBox="1"/>
      </xdr:nvSpPr>
      <xdr:spPr>
        <a:xfrm>
          <a:off x="4229100" y="672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7" name="直線コネクタ 56">
          <a:extLst>
            <a:ext uri="{FF2B5EF4-FFF2-40B4-BE49-F238E27FC236}">
              <a16:creationId xmlns:a16="http://schemas.microsoft.com/office/drawing/2014/main" id="{CDA65720-2981-4F62-9041-8CC03C8E5764}"/>
            </a:ext>
          </a:extLst>
        </xdr:cNvPr>
        <xdr:cNvCxnSpPr/>
      </xdr:nvCxnSpPr>
      <xdr:spPr>
        <a:xfrm>
          <a:off x="4105275" y="67251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405111" cy="259045"/>
    <xdr:sp macro="" textlink="">
      <xdr:nvSpPr>
        <xdr:cNvPr id="58" name="【道路】&#10;有形固定資産減価償却率最大値テキスト">
          <a:extLst>
            <a:ext uri="{FF2B5EF4-FFF2-40B4-BE49-F238E27FC236}">
              <a16:creationId xmlns:a16="http://schemas.microsoft.com/office/drawing/2014/main" id="{BC58F3B4-65ED-43BE-95BC-8D5A5F974F21}"/>
            </a:ext>
          </a:extLst>
        </xdr:cNvPr>
        <xdr:cNvSpPr txBox="1"/>
      </xdr:nvSpPr>
      <xdr:spPr>
        <a:xfrm>
          <a:off x="4229100" y="52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a:extLst>
            <a:ext uri="{FF2B5EF4-FFF2-40B4-BE49-F238E27FC236}">
              <a16:creationId xmlns:a16="http://schemas.microsoft.com/office/drawing/2014/main" id="{212F8980-71DF-470F-AAB3-91C4315F999D}"/>
            </a:ext>
          </a:extLst>
        </xdr:cNvPr>
        <xdr:cNvCxnSpPr/>
      </xdr:nvCxnSpPr>
      <xdr:spPr>
        <a:xfrm>
          <a:off x="4105275" y="5476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93997</xdr:rowOff>
    </xdr:from>
    <xdr:ext cx="405111" cy="259045"/>
    <xdr:sp macro="" textlink="">
      <xdr:nvSpPr>
        <xdr:cNvPr id="60" name="【道路】&#10;有形固定資産減価償却率平均値テキスト">
          <a:extLst>
            <a:ext uri="{FF2B5EF4-FFF2-40B4-BE49-F238E27FC236}">
              <a16:creationId xmlns:a16="http://schemas.microsoft.com/office/drawing/2014/main" id="{1E353EA9-9E00-42C6-9118-DC9EAB6020BF}"/>
            </a:ext>
          </a:extLst>
        </xdr:cNvPr>
        <xdr:cNvSpPr txBox="1"/>
      </xdr:nvSpPr>
      <xdr:spPr>
        <a:xfrm>
          <a:off x="4229100" y="5761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1" name="フローチャート: 判断 60">
          <a:extLst>
            <a:ext uri="{FF2B5EF4-FFF2-40B4-BE49-F238E27FC236}">
              <a16:creationId xmlns:a16="http://schemas.microsoft.com/office/drawing/2014/main" id="{32B4BFA7-7327-4394-B2EB-6FD964297B84}"/>
            </a:ext>
          </a:extLst>
        </xdr:cNvPr>
        <xdr:cNvSpPr/>
      </xdr:nvSpPr>
      <xdr:spPr>
        <a:xfrm>
          <a:off x="4124325"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169418</xdr:rowOff>
    </xdr:from>
    <xdr:to>
      <xdr:col>20</xdr:col>
      <xdr:colOff>38100</xdr:colOff>
      <xdr:row>36</xdr:row>
      <xdr:rowOff>99568</xdr:rowOff>
    </xdr:to>
    <xdr:sp macro="" textlink="">
      <xdr:nvSpPr>
        <xdr:cNvPr id="62" name="フローチャート: 判断 61">
          <a:extLst>
            <a:ext uri="{FF2B5EF4-FFF2-40B4-BE49-F238E27FC236}">
              <a16:creationId xmlns:a16="http://schemas.microsoft.com/office/drawing/2014/main" id="{B7640E5E-46A7-4132-87FC-5FF82D0AC5BD}"/>
            </a:ext>
          </a:extLst>
        </xdr:cNvPr>
        <xdr:cNvSpPr/>
      </xdr:nvSpPr>
      <xdr:spPr>
        <a:xfrm>
          <a:off x="3381375" y="582726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77978</xdr:rowOff>
    </xdr:from>
    <xdr:to>
      <xdr:col>15</xdr:col>
      <xdr:colOff>101600</xdr:colOff>
      <xdr:row>36</xdr:row>
      <xdr:rowOff>8128</xdr:rowOff>
    </xdr:to>
    <xdr:sp macro="" textlink="">
      <xdr:nvSpPr>
        <xdr:cNvPr id="63" name="フローチャート: 判断 62">
          <a:extLst>
            <a:ext uri="{FF2B5EF4-FFF2-40B4-BE49-F238E27FC236}">
              <a16:creationId xmlns:a16="http://schemas.microsoft.com/office/drawing/2014/main" id="{0567208B-B74E-4663-A05C-AFBE22D0FC12}"/>
            </a:ext>
          </a:extLst>
        </xdr:cNvPr>
        <xdr:cNvSpPr/>
      </xdr:nvSpPr>
      <xdr:spPr>
        <a:xfrm>
          <a:off x="2571750" y="57453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141986</xdr:rowOff>
    </xdr:from>
    <xdr:to>
      <xdr:col>10</xdr:col>
      <xdr:colOff>165100</xdr:colOff>
      <xdr:row>36</xdr:row>
      <xdr:rowOff>72136</xdr:rowOff>
    </xdr:to>
    <xdr:sp macro="" textlink="">
      <xdr:nvSpPr>
        <xdr:cNvPr id="64" name="フローチャート: 判断 63">
          <a:extLst>
            <a:ext uri="{FF2B5EF4-FFF2-40B4-BE49-F238E27FC236}">
              <a16:creationId xmlns:a16="http://schemas.microsoft.com/office/drawing/2014/main" id="{F4A388B3-A802-4729-B85B-1245CDBC0483}"/>
            </a:ext>
          </a:extLst>
        </xdr:cNvPr>
        <xdr:cNvSpPr/>
      </xdr:nvSpPr>
      <xdr:spPr>
        <a:xfrm>
          <a:off x="1781175" y="581253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114554</xdr:rowOff>
    </xdr:from>
    <xdr:to>
      <xdr:col>6</xdr:col>
      <xdr:colOff>38100</xdr:colOff>
      <xdr:row>34</xdr:row>
      <xdr:rowOff>44704</xdr:rowOff>
    </xdr:to>
    <xdr:sp macro="" textlink="">
      <xdr:nvSpPr>
        <xdr:cNvPr id="65" name="フローチャート: 判断 64">
          <a:extLst>
            <a:ext uri="{FF2B5EF4-FFF2-40B4-BE49-F238E27FC236}">
              <a16:creationId xmlns:a16="http://schemas.microsoft.com/office/drawing/2014/main" id="{B2E4AFF6-EFF8-4946-A5F3-2516C4352C6F}"/>
            </a:ext>
          </a:extLst>
        </xdr:cNvPr>
        <xdr:cNvSpPr/>
      </xdr:nvSpPr>
      <xdr:spPr>
        <a:xfrm>
          <a:off x="981075" y="545807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02B3F76-8319-4343-A4E8-337794DCE913}"/>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85E032F-77F4-47D7-92E9-66306CEFA27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26D8D9A-5C9E-4AA9-8849-923B35431F9E}"/>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B07AE2-0A08-41A7-A754-51A1ED45904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9D52A8-1C8E-4E12-845E-F2343BE31A2A}"/>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157988</xdr:rowOff>
    </xdr:from>
    <xdr:to>
      <xdr:col>24</xdr:col>
      <xdr:colOff>114300</xdr:colOff>
      <xdr:row>41</xdr:row>
      <xdr:rowOff>88138</xdr:rowOff>
    </xdr:to>
    <xdr:sp macro="" textlink="">
      <xdr:nvSpPr>
        <xdr:cNvPr id="71" name="楕円 70">
          <a:extLst>
            <a:ext uri="{FF2B5EF4-FFF2-40B4-BE49-F238E27FC236}">
              <a16:creationId xmlns:a16="http://schemas.microsoft.com/office/drawing/2014/main" id="{3D97E956-D8FC-4FEF-A49A-801A9A77B399}"/>
            </a:ext>
          </a:extLst>
        </xdr:cNvPr>
        <xdr:cNvSpPr/>
      </xdr:nvSpPr>
      <xdr:spPr>
        <a:xfrm>
          <a:off x="4124325" y="66381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72915</xdr:rowOff>
    </xdr:from>
    <xdr:ext cx="405111" cy="259045"/>
    <xdr:sp macro="" textlink="">
      <xdr:nvSpPr>
        <xdr:cNvPr id="72" name="【道路】&#10;有形固定資産減価償却率該当値テキスト">
          <a:extLst>
            <a:ext uri="{FF2B5EF4-FFF2-40B4-BE49-F238E27FC236}">
              <a16:creationId xmlns:a16="http://schemas.microsoft.com/office/drawing/2014/main" id="{0F25A6C8-90C1-4BB4-AC68-A17AD5938D72}"/>
            </a:ext>
          </a:extLst>
        </xdr:cNvPr>
        <xdr:cNvSpPr txBox="1"/>
      </xdr:nvSpPr>
      <xdr:spPr>
        <a:xfrm>
          <a:off x="4229100" y="65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3" name="楕円 72">
          <a:extLst>
            <a:ext uri="{FF2B5EF4-FFF2-40B4-BE49-F238E27FC236}">
              <a16:creationId xmlns:a16="http://schemas.microsoft.com/office/drawing/2014/main" id="{FE5D0282-B8E7-4FF2-8FA4-A85E030EB897}"/>
            </a:ext>
          </a:extLst>
        </xdr:cNvPr>
        <xdr:cNvSpPr/>
      </xdr:nvSpPr>
      <xdr:spPr>
        <a:xfrm>
          <a:off x="3381375" y="65938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37338</xdr:rowOff>
    </xdr:to>
    <xdr:cxnSp macro="">
      <xdr:nvCxnSpPr>
        <xdr:cNvPr id="74" name="直線コネクタ 73">
          <a:extLst>
            <a:ext uri="{FF2B5EF4-FFF2-40B4-BE49-F238E27FC236}">
              <a16:creationId xmlns:a16="http://schemas.microsoft.com/office/drawing/2014/main" id="{AABF4140-0258-4831-B15B-2FD49F398FE4}"/>
            </a:ext>
          </a:extLst>
        </xdr:cNvPr>
        <xdr:cNvCxnSpPr/>
      </xdr:nvCxnSpPr>
      <xdr:spPr>
        <a:xfrm>
          <a:off x="3429000" y="6641465"/>
          <a:ext cx="752475"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41402</xdr:rowOff>
    </xdr:from>
    <xdr:to>
      <xdr:col>15</xdr:col>
      <xdr:colOff>101600</xdr:colOff>
      <xdr:row>41</xdr:row>
      <xdr:rowOff>143002</xdr:rowOff>
    </xdr:to>
    <xdr:sp macro="" textlink="">
      <xdr:nvSpPr>
        <xdr:cNvPr id="75" name="楕円 74">
          <a:extLst>
            <a:ext uri="{FF2B5EF4-FFF2-40B4-BE49-F238E27FC236}">
              <a16:creationId xmlns:a16="http://schemas.microsoft.com/office/drawing/2014/main" id="{CDE7E8D2-1FC4-4CF3-B257-2E7D1015EEAB}"/>
            </a:ext>
          </a:extLst>
        </xdr:cNvPr>
        <xdr:cNvSpPr/>
      </xdr:nvSpPr>
      <xdr:spPr>
        <a:xfrm>
          <a:off x="2571750" y="66835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92202</xdr:rowOff>
    </xdr:to>
    <xdr:cxnSp macro="">
      <xdr:nvCxnSpPr>
        <xdr:cNvPr id="76" name="直線コネクタ 75">
          <a:extLst>
            <a:ext uri="{FF2B5EF4-FFF2-40B4-BE49-F238E27FC236}">
              <a16:creationId xmlns:a16="http://schemas.microsoft.com/office/drawing/2014/main" id="{BEBDF21F-554C-4E0C-A5AC-1043101B28CE}"/>
            </a:ext>
          </a:extLst>
        </xdr:cNvPr>
        <xdr:cNvCxnSpPr/>
      </xdr:nvCxnSpPr>
      <xdr:spPr>
        <a:xfrm flipV="1">
          <a:off x="2619375" y="6641465"/>
          <a:ext cx="809625"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82550</xdr:rowOff>
    </xdr:from>
    <xdr:to>
      <xdr:col>10</xdr:col>
      <xdr:colOff>165100</xdr:colOff>
      <xdr:row>42</xdr:row>
      <xdr:rowOff>12700</xdr:rowOff>
    </xdr:to>
    <xdr:sp macro="" textlink="">
      <xdr:nvSpPr>
        <xdr:cNvPr id="77" name="楕円 76">
          <a:extLst>
            <a:ext uri="{FF2B5EF4-FFF2-40B4-BE49-F238E27FC236}">
              <a16:creationId xmlns:a16="http://schemas.microsoft.com/office/drawing/2014/main" id="{B1E64E43-7845-4299-9CED-52BAE0314429}"/>
            </a:ext>
          </a:extLst>
        </xdr:cNvPr>
        <xdr:cNvSpPr/>
      </xdr:nvSpPr>
      <xdr:spPr>
        <a:xfrm>
          <a:off x="1781175" y="6724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92202</xdr:rowOff>
    </xdr:from>
    <xdr:to>
      <xdr:col>15</xdr:col>
      <xdr:colOff>50800</xdr:colOff>
      <xdr:row>41</xdr:row>
      <xdr:rowOff>133350</xdr:rowOff>
    </xdr:to>
    <xdr:cxnSp macro="">
      <xdr:nvCxnSpPr>
        <xdr:cNvPr id="78" name="直線コネクタ 77">
          <a:extLst>
            <a:ext uri="{FF2B5EF4-FFF2-40B4-BE49-F238E27FC236}">
              <a16:creationId xmlns:a16="http://schemas.microsoft.com/office/drawing/2014/main" id="{929AD5A6-869D-4ADF-BEFD-80FF2C767420}"/>
            </a:ext>
          </a:extLst>
        </xdr:cNvPr>
        <xdr:cNvCxnSpPr/>
      </xdr:nvCxnSpPr>
      <xdr:spPr>
        <a:xfrm flipV="1">
          <a:off x="1828800" y="6731127"/>
          <a:ext cx="7905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116095</xdr:rowOff>
    </xdr:from>
    <xdr:ext cx="405111" cy="259045"/>
    <xdr:sp macro="" textlink="">
      <xdr:nvSpPr>
        <xdr:cNvPr id="79" name="n_1aveValue【道路】&#10;有形固定資産減価償却率">
          <a:extLst>
            <a:ext uri="{FF2B5EF4-FFF2-40B4-BE49-F238E27FC236}">
              <a16:creationId xmlns:a16="http://schemas.microsoft.com/office/drawing/2014/main" id="{DDAE45BB-38DF-46A6-A7BC-AC1346B875D3}"/>
            </a:ext>
          </a:extLst>
        </xdr:cNvPr>
        <xdr:cNvSpPr txBox="1"/>
      </xdr:nvSpPr>
      <xdr:spPr>
        <a:xfrm>
          <a:off x="3239144" y="56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24655</xdr:rowOff>
    </xdr:from>
    <xdr:ext cx="405111" cy="259045"/>
    <xdr:sp macro="" textlink="">
      <xdr:nvSpPr>
        <xdr:cNvPr id="80" name="n_2aveValue【道路】&#10;有形固定資産減価償却率">
          <a:extLst>
            <a:ext uri="{FF2B5EF4-FFF2-40B4-BE49-F238E27FC236}">
              <a16:creationId xmlns:a16="http://schemas.microsoft.com/office/drawing/2014/main" id="{7E02D666-9897-4717-8D42-5D6592DD7EDD}"/>
            </a:ext>
          </a:extLst>
        </xdr:cNvPr>
        <xdr:cNvSpPr txBox="1"/>
      </xdr:nvSpPr>
      <xdr:spPr>
        <a:xfrm>
          <a:off x="2439044" y="553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88663</xdr:rowOff>
    </xdr:from>
    <xdr:ext cx="405111" cy="259045"/>
    <xdr:sp macro="" textlink="">
      <xdr:nvSpPr>
        <xdr:cNvPr id="81" name="n_3aveValue【道路】&#10;有形固定資産減価償却率">
          <a:extLst>
            <a:ext uri="{FF2B5EF4-FFF2-40B4-BE49-F238E27FC236}">
              <a16:creationId xmlns:a16="http://schemas.microsoft.com/office/drawing/2014/main" id="{B1126F86-1010-408F-96DA-4273823B819A}"/>
            </a:ext>
          </a:extLst>
        </xdr:cNvPr>
        <xdr:cNvSpPr txBox="1"/>
      </xdr:nvSpPr>
      <xdr:spPr>
        <a:xfrm>
          <a:off x="1648469" y="559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61231</xdr:rowOff>
    </xdr:from>
    <xdr:ext cx="405111" cy="259045"/>
    <xdr:sp macro="" textlink="">
      <xdr:nvSpPr>
        <xdr:cNvPr id="82" name="n_4aveValue【道路】&#10;有形固定資産減価償却率">
          <a:extLst>
            <a:ext uri="{FF2B5EF4-FFF2-40B4-BE49-F238E27FC236}">
              <a16:creationId xmlns:a16="http://schemas.microsoft.com/office/drawing/2014/main" id="{C6E49047-EADF-41A9-9658-503134E6D807}"/>
            </a:ext>
          </a:extLst>
        </xdr:cNvPr>
        <xdr:cNvSpPr txBox="1"/>
      </xdr:nvSpPr>
      <xdr:spPr>
        <a:xfrm>
          <a:off x="848369" y="524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3" name="n_1mainValue【道路】&#10;有形固定資産減価償却率">
          <a:extLst>
            <a:ext uri="{FF2B5EF4-FFF2-40B4-BE49-F238E27FC236}">
              <a16:creationId xmlns:a16="http://schemas.microsoft.com/office/drawing/2014/main" id="{E5646020-FCFF-4FD0-83A2-4B2962E3ED02}"/>
            </a:ext>
          </a:extLst>
        </xdr:cNvPr>
        <xdr:cNvSpPr txBox="1"/>
      </xdr:nvSpPr>
      <xdr:spPr>
        <a:xfrm>
          <a:off x="32391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134129</xdr:rowOff>
    </xdr:from>
    <xdr:ext cx="405111" cy="259045"/>
    <xdr:sp macro="" textlink="">
      <xdr:nvSpPr>
        <xdr:cNvPr id="84" name="n_2mainValue【道路】&#10;有形固定資産減価償却率">
          <a:extLst>
            <a:ext uri="{FF2B5EF4-FFF2-40B4-BE49-F238E27FC236}">
              <a16:creationId xmlns:a16="http://schemas.microsoft.com/office/drawing/2014/main" id="{03C7D680-0A75-4FF4-BA95-9DFEB740085A}"/>
            </a:ext>
          </a:extLst>
        </xdr:cNvPr>
        <xdr:cNvSpPr txBox="1"/>
      </xdr:nvSpPr>
      <xdr:spPr>
        <a:xfrm>
          <a:off x="2439044" y="677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3827</xdr:rowOff>
    </xdr:from>
    <xdr:ext cx="405111" cy="259045"/>
    <xdr:sp macro="" textlink="">
      <xdr:nvSpPr>
        <xdr:cNvPr id="85" name="n_3mainValue【道路】&#10;有形固定資産減価償却率">
          <a:extLst>
            <a:ext uri="{FF2B5EF4-FFF2-40B4-BE49-F238E27FC236}">
              <a16:creationId xmlns:a16="http://schemas.microsoft.com/office/drawing/2014/main" id="{B576631F-83B1-4428-8336-851568244E2A}"/>
            </a:ext>
          </a:extLst>
        </xdr:cNvPr>
        <xdr:cNvSpPr txBox="1"/>
      </xdr:nvSpPr>
      <xdr:spPr>
        <a:xfrm>
          <a:off x="1648469" y="680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E0B94C1-A346-497C-A5B0-90284B05C51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0ACB20C9-68F8-4864-8B59-970E66857919}"/>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2E262A36-91C4-40B5-B2DA-14E24BBB2097}"/>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B216E45E-B234-4F5E-B197-BCB38D210594}"/>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F88786F1-A6DF-41B5-A429-C84CADDD91AA}"/>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2B870376-7CAF-44BB-9EDD-A1572A02C901}"/>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a:extLst>
            <a:ext uri="{FF2B5EF4-FFF2-40B4-BE49-F238E27FC236}">
              <a16:creationId xmlns:a16="http://schemas.microsoft.com/office/drawing/2014/main" id="{D46ADDC6-689F-4E05-9EC2-39FC0C6ACAAE}"/>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10785AFF-5D8F-4937-B334-206585AF69D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a:extLst>
            <a:ext uri="{FF2B5EF4-FFF2-40B4-BE49-F238E27FC236}">
              <a16:creationId xmlns:a16="http://schemas.microsoft.com/office/drawing/2014/main" id="{EA3A4020-A133-446E-9BD8-EC2FD46197CA}"/>
            </a:ext>
          </a:extLst>
        </xdr:cNvPr>
        <xdr:cNvCxnSpPr/>
      </xdr:nvCxnSpPr>
      <xdr:spPr>
        <a:xfrm>
          <a:off x="5953125" y="689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a:extLst>
            <a:ext uri="{FF2B5EF4-FFF2-40B4-BE49-F238E27FC236}">
              <a16:creationId xmlns:a16="http://schemas.microsoft.com/office/drawing/2014/main" id="{4E3319B1-CF4F-494F-9C26-0377B6FEC03D}"/>
            </a:ext>
          </a:extLst>
        </xdr:cNvPr>
        <xdr:cNvSpPr txBox="1"/>
      </xdr:nvSpPr>
      <xdr:spPr>
        <a:xfrm>
          <a:off x="5527221"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a:extLst>
            <a:ext uri="{FF2B5EF4-FFF2-40B4-BE49-F238E27FC236}">
              <a16:creationId xmlns:a16="http://schemas.microsoft.com/office/drawing/2014/main" id="{86FC6BEF-54FC-43C0-BCF2-7531D7B6EA2D}"/>
            </a:ext>
          </a:extLst>
        </xdr:cNvPr>
        <xdr:cNvCxnSpPr/>
      </xdr:nvCxnSpPr>
      <xdr:spPr>
        <a:xfrm>
          <a:off x="5953125" y="65826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a:extLst>
            <a:ext uri="{FF2B5EF4-FFF2-40B4-BE49-F238E27FC236}">
              <a16:creationId xmlns:a16="http://schemas.microsoft.com/office/drawing/2014/main" id="{D07F8331-7077-46EC-83F4-08BDF4444ECB}"/>
            </a:ext>
          </a:extLst>
        </xdr:cNvPr>
        <xdr:cNvSpPr txBox="1"/>
      </xdr:nvSpPr>
      <xdr:spPr>
        <a:xfrm>
          <a:off x="5527221"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a:extLst>
            <a:ext uri="{FF2B5EF4-FFF2-40B4-BE49-F238E27FC236}">
              <a16:creationId xmlns:a16="http://schemas.microsoft.com/office/drawing/2014/main" id="{0C18ABE4-688D-44BF-8D7C-962AD5A28AE9}"/>
            </a:ext>
          </a:extLst>
        </xdr:cNvPr>
        <xdr:cNvCxnSpPr/>
      </xdr:nvCxnSpPr>
      <xdr:spPr>
        <a:xfrm>
          <a:off x="5953125" y="627516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a:extLst>
            <a:ext uri="{FF2B5EF4-FFF2-40B4-BE49-F238E27FC236}">
              <a16:creationId xmlns:a16="http://schemas.microsoft.com/office/drawing/2014/main" id="{AC55A368-6D5A-46AD-85B1-45DCC7FA5CC2}"/>
            </a:ext>
          </a:extLst>
        </xdr:cNvPr>
        <xdr:cNvSpPr txBox="1"/>
      </xdr:nvSpPr>
      <xdr:spPr>
        <a:xfrm>
          <a:off x="5527221"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a:extLst>
            <a:ext uri="{FF2B5EF4-FFF2-40B4-BE49-F238E27FC236}">
              <a16:creationId xmlns:a16="http://schemas.microsoft.com/office/drawing/2014/main" id="{E3616DC6-3272-4BFD-9937-7F1D206A4DE0}"/>
            </a:ext>
          </a:extLst>
        </xdr:cNvPr>
        <xdr:cNvCxnSpPr/>
      </xdr:nvCxnSpPr>
      <xdr:spPr>
        <a:xfrm>
          <a:off x="5953125" y="59739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a:extLst>
            <a:ext uri="{FF2B5EF4-FFF2-40B4-BE49-F238E27FC236}">
              <a16:creationId xmlns:a16="http://schemas.microsoft.com/office/drawing/2014/main" id="{F234CD96-D5C1-4A8A-A680-ADBA4FCC0674}"/>
            </a:ext>
          </a:extLst>
        </xdr:cNvPr>
        <xdr:cNvSpPr txBox="1"/>
      </xdr:nvSpPr>
      <xdr:spPr>
        <a:xfrm>
          <a:off x="5527221"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a:extLst>
            <a:ext uri="{FF2B5EF4-FFF2-40B4-BE49-F238E27FC236}">
              <a16:creationId xmlns:a16="http://schemas.microsoft.com/office/drawing/2014/main" id="{E73A3CBE-16EF-4890-9144-27068355D286}"/>
            </a:ext>
          </a:extLst>
        </xdr:cNvPr>
        <xdr:cNvCxnSpPr/>
      </xdr:nvCxnSpPr>
      <xdr:spPr>
        <a:xfrm>
          <a:off x="5953125" y="56664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a:extLst>
            <a:ext uri="{FF2B5EF4-FFF2-40B4-BE49-F238E27FC236}">
              <a16:creationId xmlns:a16="http://schemas.microsoft.com/office/drawing/2014/main" id="{2DA642B0-DA97-4DCC-9BFF-2F41B0CC9FB7}"/>
            </a:ext>
          </a:extLst>
        </xdr:cNvPr>
        <xdr:cNvSpPr txBox="1"/>
      </xdr:nvSpPr>
      <xdr:spPr>
        <a:xfrm>
          <a:off x="5527221"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a:extLst>
            <a:ext uri="{FF2B5EF4-FFF2-40B4-BE49-F238E27FC236}">
              <a16:creationId xmlns:a16="http://schemas.microsoft.com/office/drawing/2014/main" id="{D79AB25F-2381-40CB-8BDD-F10AAA88ED83}"/>
            </a:ext>
          </a:extLst>
        </xdr:cNvPr>
        <xdr:cNvCxnSpPr/>
      </xdr:nvCxnSpPr>
      <xdr:spPr>
        <a:xfrm>
          <a:off x="5953125" y="534624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a:extLst>
            <a:ext uri="{FF2B5EF4-FFF2-40B4-BE49-F238E27FC236}">
              <a16:creationId xmlns:a16="http://schemas.microsoft.com/office/drawing/2014/main" id="{55DD4915-37F6-4642-9095-F306E211785C}"/>
            </a:ext>
          </a:extLst>
        </xdr:cNvPr>
        <xdr:cNvSpPr txBox="1"/>
      </xdr:nvSpPr>
      <xdr:spPr>
        <a:xfrm>
          <a:off x="5527221"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B3AC4DC-34DF-4891-AE24-8ACCC82AD61B}"/>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26C0712C-FBF7-4612-A1EA-77A8B31A507E}"/>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AAC2F5EC-5630-4CE3-AB08-1916D282DE84}"/>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99387</xdr:rowOff>
    </xdr:from>
    <xdr:to>
      <xdr:col>54</xdr:col>
      <xdr:colOff>189865</xdr:colOff>
      <xdr:row>41</xdr:row>
      <xdr:rowOff>26561</xdr:rowOff>
    </xdr:to>
    <xdr:cxnSp macro="">
      <xdr:nvCxnSpPr>
        <xdr:cNvPr id="109" name="直線コネクタ 108">
          <a:extLst>
            <a:ext uri="{FF2B5EF4-FFF2-40B4-BE49-F238E27FC236}">
              <a16:creationId xmlns:a16="http://schemas.microsoft.com/office/drawing/2014/main" id="{0CB9BF7C-619E-42C9-ABB6-23353852ABBC}"/>
            </a:ext>
          </a:extLst>
        </xdr:cNvPr>
        <xdr:cNvCxnSpPr/>
      </xdr:nvCxnSpPr>
      <xdr:spPr>
        <a:xfrm flipV="1">
          <a:off x="9427845" y="5446087"/>
          <a:ext cx="1270" cy="122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30388</xdr:rowOff>
    </xdr:from>
    <xdr:ext cx="469744" cy="259045"/>
    <xdr:sp macro="" textlink="">
      <xdr:nvSpPr>
        <xdr:cNvPr id="110" name="【道路】&#10;一人当たり延長最小値テキスト">
          <a:extLst>
            <a:ext uri="{FF2B5EF4-FFF2-40B4-BE49-F238E27FC236}">
              <a16:creationId xmlns:a16="http://schemas.microsoft.com/office/drawing/2014/main" id="{32F52D57-8D44-468A-8565-B8176938DECB}"/>
            </a:ext>
          </a:extLst>
        </xdr:cNvPr>
        <xdr:cNvSpPr txBox="1"/>
      </xdr:nvSpPr>
      <xdr:spPr>
        <a:xfrm>
          <a:off x="9477375"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26561</xdr:rowOff>
    </xdr:from>
    <xdr:to>
      <xdr:col>55</xdr:col>
      <xdr:colOff>88900</xdr:colOff>
      <xdr:row>41</xdr:row>
      <xdr:rowOff>26561</xdr:rowOff>
    </xdr:to>
    <xdr:cxnSp macro="">
      <xdr:nvCxnSpPr>
        <xdr:cNvPr id="111" name="直線コネクタ 110">
          <a:extLst>
            <a:ext uri="{FF2B5EF4-FFF2-40B4-BE49-F238E27FC236}">
              <a16:creationId xmlns:a16="http://schemas.microsoft.com/office/drawing/2014/main" id="{71E8CDF4-B6A8-4BD0-8FE7-3B803900D625}"/>
            </a:ext>
          </a:extLst>
        </xdr:cNvPr>
        <xdr:cNvCxnSpPr/>
      </xdr:nvCxnSpPr>
      <xdr:spPr>
        <a:xfrm>
          <a:off x="9363075" y="6668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46064</xdr:rowOff>
    </xdr:from>
    <xdr:ext cx="469744" cy="259045"/>
    <xdr:sp macro="" textlink="">
      <xdr:nvSpPr>
        <xdr:cNvPr id="112" name="【道路】&#10;一人当たり延長最大値テキスト">
          <a:extLst>
            <a:ext uri="{FF2B5EF4-FFF2-40B4-BE49-F238E27FC236}">
              <a16:creationId xmlns:a16="http://schemas.microsoft.com/office/drawing/2014/main" id="{25A5352B-CD1B-482D-9CC8-DA706CB73DE5}"/>
            </a:ext>
          </a:extLst>
        </xdr:cNvPr>
        <xdr:cNvSpPr txBox="1"/>
      </xdr:nvSpPr>
      <xdr:spPr>
        <a:xfrm>
          <a:off x="9477375" y="52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99387</xdr:rowOff>
    </xdr:from>
    <xdr:to>
      <xdr:col>55</xdr:col>
      <xdr:colOff>88900</xdr:colOff>
      <xdr:row>33</xdr:row>
      <xdr:rowOff>99387</xdr:rowOff>
    </xdr:to>
    <xdr:cxnSp macro="">
      <xdr:nvCxnSpPr>
        <xdr:cNvPr id="113" name="直線コネクタ 112">
          <a:extLst>
            <a:ext uri="{FF2B5EF4-FFF2-40B4-BE49-F238E27FC236}">
              <a16:creationId xmlns:a16="http://schemas.microsoft.com/office/drawing/2014/main" id="{D69058A8-A8CF-4E16-96C4-89E16042BB2F}"/>
            </a:ext>
          </a:extLst>
        </xdr:cNvPr>
        <xdr:cNvCxnSpPr/>
      </xdr:nvCxnSpPr>
      <xdr:spPr>
        <a:xfrm>
          <a:off x="9363075" y="54460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126944</xdr:rowOff>
    </xdr:from>
    <xdr:ext cx="469744" cy="259045"/>
    <xdr:sp macro="" textlink="">
      <xdr:nvSpPr>
        <xdr:cNvPr id="114" name="【道路】&#10;一人当たり延長平均値テキスト">
          <a:extLst>
            <a:ext uri="{FF2B5EF4-FFF2-40B4-BE49-F238E27FC236}">
              <a16:creationId xmlns:a16="http://schemas.microsoft.com/office/drawing/2014/main" id="{110C05DC-0622-488B-80D4-04A55549A129}"/>
            </a:ext>
          </a:extLst>
        </xdr:cNvPr>
        <xdr:cNvSpPr txBox="1"/>
      </xdr:nvSpPr>
      <xdr:spPr>
        <a:xfrm>
          <a:off x="9477375" y="611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148517</xdr:rowOff>
    </xdr:from>
    <xdr:to>
      <xdr:col>55</xdr:col>
      <xdr:colOff>50800</xdr:colOff>
      <xdr:row>38</xdr:row>
      <xdr:rowOff>78667</xdr:rowOff>
    </xdr:to>
    <xdr:sp macro="" textlink="">
      <xdr:nvSpPr>
        <xdr:cNvPr id="115" name="フローチャート: 判断 114">
          <a:extLst>
            <a:ext uri="{FF2B5EF4-FFF2-40B4-BE49-F238E27FC236}">
              <a16:creationId xmlns:a16="http://schemas.microsoft.com/office/drawing/2014/main" id="{BA9A0162-419A-460A-9101-18F1FD46E752}"/>
            </a:ext>
          </a:extLst>
        </xdr:cNvPr>
        <xdr:cNvSpPr/>
      </xdr:nvSpPr>
      <xdr:spPr>
        <a:xfrm>
          <a:off x="9401175" y="613656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9724</xdr:rowOff>
    </xdr:from>
    <xdr:to>
      <xdr:col>50</xdr:col>
      <xdr:colOff>165100</xdr:colOff>
      <xdr:row>38</xdr:row>
      <xdr:rowOff>111324</xdr:rowOff>
    </xdr:to>
    <xdr:sp macro="" textlink="">
      <xdr:nvSpPr>
        <xdr:cNvPr id="116" name="フローチャート: 判断 115">
          <a:extLst>
            <a:ext uri="{FF2B5EF4-FFF2-40B4-BE49-F238E27FC236}">
              <a16:creationId xmlns:a16="http://schemas.microsoft.com/office/drawing/2014/main" id="{2B9DF77E-584D-468A-AAC3-A9E700E2CB4A}"/>
            </a:ext>
          </a:extLst>
        </xdr:cNvPr>
        <xdr:cNvSpPr/>
      </xdr:nvSpPr>
      <xdr:spPr>
        <a:xfrm>
          <a:off x="8639175" y="61596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21481</xdr:rowOff>
    </xdr:from>
    <xdr:to>
      <xdr:col>46</xdr:col>
      <xdr:colOff>38100</xdr:colOff>
      <xdr:row>38</xdr:row>
      <xdr:rowOff>123081</xdr:rowOff>
    </xdr:to>
    <xdr:sp macro="" textlink="">
      <xdr:nvSpPr>
        <xdr:cNvPr id="117" name="フローチャート: 判断 116">
          <a:extLst>
            <a:ext uri="{FF2B5EF4-FFF2-40B4-BE49-F238E27FC236}">
              <a16:creationId xmlns:a16="http://schemas.microsoft.com/office/drawing/2014/main" id="{EF1B6236-364E-4FA5-8DC7-F08FC29EDE3E}"/>
            </a:ext>
          </a:extLst>
        </xdr:cNvPr>
        <xdr:cNvSpPr/>
      </xdr:nvSpPr>
      <xdr:spPr>
        <a:xfrm>
          <a:off x="7839075" y="61746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8" name="フローチャート: 判断 117">
          <a:extLst>
            <a:ext uri="{FF2B5EF4-FFF2-40B4-BE49-F238E27FC236}">
              <a16:creationId xmlns:a16="http://schemas.microsoft.com/office/drawing/2014/main" id="{31E05643-3DDD-434D-A4D9-56F83F68F873}"/>
            </a:ext>
          </a:extLst>
        </xdr:cNvPr>
        <xdr:cNvSpPr/>
      </xdr:nvSpPr>
      <xdr:spPr>
        <a:xfrm>
          <a:off x="7029450" y="61556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144599</xdr:rowOff>
    </xdr:from>
    <xdr:to>
      <xdr:col>36</xdr:col>
      <xdr:colOff>165100</xdr:colOff>
      <xdr:row>39</xdr:row>
      <xdr:rowOff>74749</xdr:rowOff>
    </xdr:to>
    <xdr:sp macro="" textlink="">
      <xdr:nvSpPr>
        <xdr:cNvPr id="119" name="フローチャート: 判断 118">
          <a:extLst>
            <a:ext uri="{FF2B5EF4-FFF2-40B4-BE49-F238E27FC236}">
              <a16:creationId xmlns:a16="http://schemas.microsoft.com/office/drawing/2014/main" id="{A901A905-C66C-4713-AFB1-B20AFD3B4FFE}"/>
            </a:ext>
          </a:extLst>
        </xdr:cNvPr>
        <xdr:cNvSpPr/>
      </xdr:nvSpPr>
      <xdr:spPr>
        <a:xfrm>
          <a:off x="6238875" y="62945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EDB1B20-FE97-4C4E-BD6B-5066CAE3D331}"/>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F70FA55-4F08-48D9-AE40-3A296EB2765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D81914F-0A84-4FE6-AC73-C2F4CA94F77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C439453-AEA4-4C86-AAA5-63C66C90AD0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2DCE39F-946E-4565-8053-34D2EEFBCE8B}"/>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102798</xdr:rowOff>
    </xdr:from>
    <xdr:to>
      <xdr:col>55</xdr:col>
      <xdr:colOff>50800</xdr:colOff>
      <xdr:row>38</xdr:row>
      <xdr:rowOff>32948</xdr:rowOff>
    </xdr:to>
    <xdr:sp macro="" textlink="">
      <xdr:nvSpPr>
        <xdr:cNvPr id="125" name="楕円 124">
          <a:extLst>
            <a:ext uri="{FF2B5EF4-FFF2-40B4-BE49-F238E27FC236}">
              <a16:creationId xmlns:a16="http://schemas.microsoft.com/office/drawing/2014/main" id="{7E0A3BF4-265D-4211-B17D-4C540FA59DF1}"/>
            </a:ext>
          </a:extLst>
        </xdr:cNvPr>
        <xdr:cNvSpPr/>
      </xdr:nvSpPr>
      <xdr:spPr>
        <a:xfrm>
          <a:off x="9401175" y="609719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125675</xdr:rowOff>
    </xdr:from>
    <xdr:ext cx="469744" cy="259045"/>
    <xdr:sp macro="" textlink="">
      <xdr:nvSpPr>
        <xdr:cNvPr id="126" name="【道路】&#10;一人当たり延長該当値テキスト">
          <a:extLst>
            <a:ext uri="{FF2B5EF4-FFF2-40B4-BE49-F238E27FC236}">
              <a16:creationId xmlns:a16="http://schemas.microsoft.com/office/drawing/2014/main" id="{86CCC125-4073-4127-A60D-A60370676938}"/>
            </a:ext>
          </a:extLst>
        </xdr:cNvPr>
        <xdr:cNvSpPr txBox="1"/>
      </xdr:nvSpPr>
      <xdr:spPr>
        <a:xfrm>
          <a:off x="9477375" y="59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111615</xdr:rowOff>
    </xdr:from>
    <xdr:to>
      <xdr:col>50</xdr:col>
      <xdr:colOff>165100</xdr:colOff>
      <xdr:row>38</xdr:row>
      <xdr:rowOff>41765</xdr:rowOff>
    </xdr:to>
    <xdr:sp macro="" textlink="">
      <xdr:nvSpPr>
        <xdr:cNvPr id="127" name="楕円 126">
          <a:extLst>
            <a:ext uri="{FF2B5EF4-FFF2-40B4-BE49-F238E27FC236}">
              <a16:creationId xmlns:a16="http://schemas.microsoft.com/office/drawing/2014/main" id="{F204CE00-91B7-4669-901B-1D2218416803}"/>
            </a:ext>
          </a:extLst>
        </xdr:cNvPr>
        <xdr:cNvSpPr/>
      </xdr:nvSpPr>
      <xdr:spPr>
        <a:xfrm>
          <a:off x="8639175" y="61028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153598</xdr:rowOff>
    </xdr:from>
    <xdr:to>
      <xdr:col>55</xdr:col>
      <xdr:colOff>0</xdr:colOff>
      <xdr:row>37</xdr:row>
      <xdr:rowOff>162415</xdr:rowOff>
    </xdr:to>
    <xdr:cxnSp macro="">
      <xdr:nvCxnSpPr>
        <xdr:cNvPr id="128" name="直線コネクタ 127">
          <a:extLst>
            <a:ext uri="{FF2B5EF4-FFF2-40B4-BE49-F238E27FC236}">
              <a16:creationId xmlns:a16="http://schemas.microsoft.com/office/drawing/2014/main" id="{E5306EDA-DDC8-49C3-9ACA-8DCEE8E94634}"/>
            </a:ext>
          </a:extLst>
        </xdr:cNvPr>
        <xdr:cNvCxnSpPr/>
      </xdr:nvCxnSpPr>
      <xdr:spPr>
        <a:xfrm flipV="1">
          <a:off x="8686800" y="6144823"/>
          <a:ext cx="74295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118473</xdr:rowOff>
    </xdr:from>
    <xdr:to>
      <xdr:col>46</xdr:col>
      <xdr:colOff>38100</xdr:colOff>
      <xdr:row>38</xdr:row>
      <xdr:rowOff>48623</xdr:rowOff>
    </xdr:to>
    <xdr:sp macro="" textlink="">
      <xdr:nvSpPr>
        <xdr:cNvPr id="129" name="楕円 128">
          <a:extLst>
            <a:ext uri="{FF2B5EF4-FFF2-40B4-BE49-F238E27FC236}">
              <a16:creationId xmlns:a16="http://schemas.microsoft.com/office/drawing/2014/main" id="{92DB5BB1-FE00-4144-966D-5E980404473D}"/>
            </a:ext>
          </a:extLst>
        </xdr:cNvPr>
        <xdr:cNvSpPr/>
      </xdr:nvSpPr>
      <xdr:spPr>
        <a:xfrm>
          <a:off x="7839075" y="61128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162415</xdr:rowOff>
    </xdr:from>
    <xdr:to>
      <xdr:col>50</xdr:col>
      <xdr:colOff>114300</xdr:colOff>
      <xdr:row>37</xdr:row>
      <xdr:rowOff>169273</xdr:rowOff>
    </xdr:to>
    <xdr:cxnSp macro="">
      <xdr:nvCxnSpPr>
        <xdr:cNvPr id="130" name="直線コネクタ 129">
          <a:extLst>
            <a:ext uri="{FF2B5EF4-FFF2-40B4-BE49-F238E27FC236}">
              <a16:creationId xmlns:a16="http://schemas.microsoft.com/office/drawing/2014/main" id="{461814BC-AD42-477C-AB56-4CBEB0A448A0}"/>
            </a:ext>
          </a:extLst>
        </xdr:cNvPr>
        <xdr:cNvCxnSpPr/>
      </xdr:nvCxnSpPr>
      <xdr:spPr>
        <a:xfrm flipV="1">
          <a:off x="7886700" y="6150465"/>
          <a:ext cx="8001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126311</xdr:rowOff>
    </xdr:from>
    <xdr:to>
      <xdr:col>41</xdr:col>
      <xdr:colOff>101600</xdr:colOff>
      <xdr:row>38</xdr:row>
      <xdr:rowOff>56460</xdr:rowOff>
    </xdr:to>
    <xdr:sp macro="" textlink="">
      <xdr:nvSpPr>
        <xdr:cNvPr id="131" name="楕円 130">
          <a:extLst>
            <a:ext uri="{FF2B5EF4-FFF2-40B4-BE49-F238E27FC236}">
              <a16:creationId xmlns:a16="http://schemas.microsoft.com/office/drawing/2014/main" id="{2A57DB3A-1F93-45FF-9275-A8225192EEC1}"/>
            </a:ext>
          </a:extLst>
        </xdr:cNvPr>
        <xdr:cNvSpPr/>
      </xdr:nvSpPr>
      <xdr:spPr>
        <a:xfrm>
          <a:off x="7029450" y="6114361"/>
          <a:ext cx="104775"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169273</xdr:rowOff>
    </xdr:from>
    <xdr:to>
      <xdr:col>45</xdr:col>
      <xdr:colOff>177800</xdr:colOff>
      <xdr:row>38</xdr:row>
      <xdr:rowOff>5661</xdr:rowOff>
    </xdr:to>
    <xdr:cxnSp macro="">
      <xdr:nvCxnSpPr>
        <xdr:cNvPr id="132" name="直線コネクタ 131">
          <a:extLst>
            <a:ext uri="{FF2B5EF4-FFF2-40B4-BE49-F238E27FC236}">
              <a16:creationId xmlns:a16="http://schemas.microsoft.com/office/drawing/2014/main" id="{DCDDAC0A-3C1D-45A5-97DD-3AF3B169C012}"/>
            </a:ext>
          </a:extLst>
        </xdr:cNvPr>
        <xdr:cNvCxnSpPr/>
      </xdr:nvCxnSpPr>
      <xdr:spPr>
        <a:xfrm flipV="1">
          <a:off x="7077075" y="6150973"/>
          <a:ext cx="809625"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102451</xdr:rowOff>
    </xdr:from>
    <xdr:ext cx="469744" cy="259045"/>
    <xdr:sp macro="" textlink="">
      <xdr:nvSpPr>
        <xdr:cNvPr id="133" name="n_1aveValue【道路】&#10;一人当たり延長">
          <a:extLst>
            <a:ext uri="{FF2B5EF4-FFF2-40B4-BE49-F238E27FC236}">
              <a16:creationId xmlns:a16="http://schemas.microsoft.com/office/drawing/2014/main" id="{B4E04D69-B134-4B06-8C88-8B19B635170D}"/>
            </a:ext>
          </a:extLst>
        </xdr:cNvPr>
        <xdr:cNvSpPr txBox="1"/>
      </xdr:nvSpPr>
      <xdr:spPr>
        <a:xfrm>
          <a:off x="8458277" y="62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114208</xdr:rowOff>
    </xdr:from>
    <xdr:ext cx="469744" cy="259045"/>
    <xdr:sp macro="" textlink="">
      <xdr:nvSpPr>
        <xdr:cNvPr id="134" name="n_2aveValue【道路】&#10;一人当たり延長">
          <a:extLst>
            <a:ext uri="{FF2B5EF4-FFF2-40B4-BE49-F238E27FC236}">
              <a16:creationId xmlns:a16="http://schemas.microsoft.com/office/drawing/2014/main" id="{C4C5BF1F-C17C-4890-85C2-7C36FC8B9C2A}"/>
            </a:ext>
          </a:extLst>
        </xdr:cNvPr>
        <xdr:cNvSpPr txBox="1"/>
      </xdr:nvSpPr>
      <xdr:spPr>
        <a:xfrm>
          <a:off x="7677227" y="626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35" name="n_3aveValue【道路】&#10;一人当たり延長">
          <a:extLst>
            <a:ext uri="{FF2B5EF4-FFF2-40B4-BE49-F238E27FC236}">
              <a16:creationId xmlns:a16="http://schemas.microsoft.com/office/drawing/2014/main" id="{686EBBA2-F2A6-4051-9928-087FC8AFFB72}"/>
            </a:ext>
          </a:extLst>
        </xdr:cNvPr>
        <xdr:cNvSpPr txBox="1"/>
      </xdr:nvSpPr>
      <xdr:spPr>
        <a:xfrm>
          <a:off x="6867602" y="62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91276</xdr:rowOff>
    </xdr:from>
    <xdr:ext cx="469744" cy="259045"/>
    <xdr:sp macro="" textlink="">
      <xdr:nvSpPr>
        <xdr:cNvPr id="136" name="n_4aveValue【道路】&#10;一人当たり延長">
          <a:extLst>
            <a:ext uri="{FF2B5EF4-FFF2-40B4-BE49-F238E27FC236}">
              <a16:creationId xmlns:a16="http://schemas.microsoft.com/office/drawing/2014/main" id="{335DE7A6-57DE-482B-ABB7-DFE253401F10}"/>
            </a:ext>
          </a:extLst>
        </xdr:cNvPr>
        <xdr:cNvSpPr txBox="1"/>
      </xdr:nvSpPr>
      <xdr:spPr>
        <a:xfrm>
          <a:off x="6067502" y="607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58292</xdr:rowOff>
    </xdr:from>
    <xdr:ext cx="469744" cy="259045"/>
    <xdr:sp macro="" textlink="">
      <xdr:nvSpPr>
        <xdr:cNvPr id="137" name="n_1mainValue【道路】&#10;一人当たり延長">
          <a:extLst>
            <a:ext uri="{FF2B5EF4-FFF2-40B4-BE49-F238E27FC236}">
              <a16:creationId xmlns:a16="http://schemas.microsoft.com/office/drawing/2014/main" id="{D8858A60-392A-415E-9964-C97CAC7AE0C5}"/>
            </a:ext>
          </a:extLst>
        </xdr:cNvPr>
        <xdr:cNvSpPr txBox="1"/>
      </xdr:nvSpPr>
      <xdr:spPr>
        <a:xfrm>
          <a:off x="8458277" y="588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65150</xdr:rowOff>
    </xdr:from>
    <xdr:ext cx="469744" cy="259045"/>
    <xdr:sp macro="" textlink="">
      <xdr:nvSpPr>
        <xdr:cNvPr id="138" name="n_2mainValue【道路】&#10;一人当たり延長">
          <a:extLst>
            <a:ext uri="{FF2B5EF4-FFF2-40B4-BE49-F238E27FC236}">
              <a16:creationId xmlns:a16="http://schemas.microsoft.com/office/drawing/2014/main" id="{CBF9B502-43F7-44A8-84B2-31942F414F3C}"/>
            </a:ext>
          </a:extLst>
        </xdr:cNvPr>
        <xdr:cNvSpPr txBox="1"/>
      </xdr:nvSpPr>
      <xdr:spPr>
        <a:xfrm>
          <a:off x="7677227" y="589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72988</xdr:rowOff>
    </xdr:from>
    <xdr:ext cx="469744" cy="259045"/>
    <xdr:sp macro="" textlink="">
      <xdr:nvSpPr>
        <xdr:cNvPr id="139" name="n_3mainValue【道路】&#10;一人当たり延長">
          <a:extLst>
            <a:ext uri="{FF2B5EF4-FFF2-40B4-BE49-F238E27FC236}">
              <a16:creationId xmlns:a16="http://schemas.microsoft.com/office/drawing/2014/main" id="{BC8E8F99-45AD-49A6-B332-FAE58AB75041}"/>
            </a:ext>
          </a:extLst>
        </xdr:cNvPr>
        <xdr:cNvSpPr txBox="1"/>
      </xdr:nvSpPr>
      <xdr:spPr>
        <a:xfrm>
          <a:off x="6867602" y="589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6F6A00A6-BCFB-4709-8146-01D58BE7BE4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AD344C2A-4190-4653-A053-F6644EA2405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725C53AF-E04B-4937-A8B8-437D558B3A99}"/>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3A2974D0-1DF6-49DC-9673-5E9EEB80E1EF}"/>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2DFB01D4-23F8-4435-ABDD-EF2F021F00C4}"/>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155C6BDF-BAD9-48E4-A19E-CE5709514F00}"/>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1A22815-C6A4-4B42-98C7-76402AF37E70}"/>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4F41619-6B78-4F80-AA79-2916736BEFD2}"/>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a:extLst>
            <a:ext uri="{FF2B5EF4-FFF2-40B4-BE49-F238E27FC236}">
              <a16:creationId xmlns:a16="http://schemas.microsoft.com/office/drawing/2014/main" id="{D0D0ADB3-8968-4743-A483-022BD2213F52}"/>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37B72F15-7522-4854-BA19-66340957E36D}"/>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DA4403B6-83A0-454E-B913-79E0B2D283FE}"/>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102AE624-2074-4039-B9D2-81D450AC9D3D}"/>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255087A8-1957-4E5C-B0C7-F7B7B25B9A9C}"/>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8F9F1B38-9BB9-46F1-B6E0-07AF8A8D8020}"/>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91C953DE-ACE5-4296-8A87-BEBF53B6B984}"/>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EE9BC59B-0F57-4C47-8AC2-91EEDEF703DF}"/>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ED67BCB9-174F-4288-BFC4-73067C1910F6}"/>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7EE3AB7F-D829-472A-BF78-F01B50018A0A}"/>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AB0BEAA2-15E9-4DA8-9370-FD1D2B23A30C}"/>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2E5723B5-D699-4C6A-BBB0-39AB075F4FC7}"/>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162306</xdr:rowOff>
    </xdr:from>
    <xdr:to>
      <xdr:col>24</xdr:col>
      <xdr:colOff>62865</xdr:colOff>
      <xdr:row>62</xdr:row>
      <xdr:rowOff>164592</xdr:rowOff>
    </xdr:to>
    <xdr:cxnSp macro="">
      <xdr:nvCxnSpPr>
        <xdr:cNvPr id="160" name="直線コネクタ 159">
          <a:extLst>
            <a:ext uri="{FF2B5EF4-FFF2-40B4-BE49-F238E27FC236}">
              <a16:creationId xmlns:a16="http://schemas.microsoft.com/office/drawing/2014/main" id="{E08B3E56-EACA-4E5C-9BC5-6572E92AFA7E}"/>
            </a:ext>
          </a:extLst>
        </xdr:cNvPr>
        <xdr:cNvCxnSpPr/>
      </xdr:nvCxnSpPr>
      <xdr:spPr>
        <a:xfrm flipV="1">
          <a:off x="4179570" y="9388856"/>
          <a:ext cx="1270" cy="8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168419</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3228F49D-BA79-475E-8672-DC48ED8D56E5}"/>
            </a:ext>
          </a:extLst>
        </xdr:cNvPr>
        <xdr:cNvSpPr txBox="1"/>
      </xdr:nvSpPr>
      <xdr:spPr>
        <a:xfrm>
          <a:off x="4229100" y="101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164592</xdr:rowOff>
    </xdr:from>
    <xdr:to>
      <xdr:col>24</xdr:col>
      <xdr:colOff>152400</xdr:colOff>
      <xdr:row>62</xdr:row>
      <xdr:rowOff>164592</xdr:rowOff>
    </xdr:to>
    <xdr:cxnSp macro="">
      <xdr:nvCxnSpPr>
        <xdr:cNvPr id="162" name="直線コネクタ 161">
          <a:extLst>
            <a:ext uri="{FF2B5EF4-FFF2-40B4-BE49-F238E27FC236}">
              <a16:creationId xmlns:a16="http://schemas.microsoft.com/office/drawing/2014/main" id="{CD64EA53-2764-4BE1-BFFE-A9249688A87C}"/>
            </a:ext>
          </a:extLst>
        </xdr:cNvPr>
        <xdr:cNvCxnSpPr/>
      </xdr:nvCxnSpPr>
      <xdr:spPr>
        <a:xfrm>
          <a:off x="4105275" y="102007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108983</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AD64A2D1-C17A-475B-8D83-01E88A8FF302}"/>
            </a:ext>
          </a:extLst>
        </xdr:cNvPr>
        <xdr:cNvSpPr txBox="1"/>
      </xdr:nvSpPr>
      <xdr:spPr>
        <a:xfrm>
          <a:off x="4229100" y="917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162306</xdr:rowOff>
    </xdr:from>
    <xdr:to>
      <xdr:col>24</xdr:col>
      <xdr:colOff>152400</xdr:colOff>
      <xdr:row>57</xdr:row>
      <xdr:rowOff>162306</xdr:rowOff>
    </xdr:to>
    <xdr:cxnSp macro="">
      <xdr:nvCxnSpPr>
        <xdr:cNvPr id="164" name="直線コネクタ 163">
          <a:extLst>
            <a:ext uri="{FF2B5EF4-FFF2-40B4-BE49-F238E27FC236}">
              <a16:creationId xmlns:a16="http://schemas.microsoft.com/office/drawing/2014/main" id="{1E7D7D4F-544A-484B-80CF-07FC66B6AA76}"/>
            </a:ext>
          </a:extLst>
        </xdr:cNvPr>
        <xdr:cNvCxnSpPr/>
      </xdr:nvCxnSpPr>
      <xdr:spPr>
        <a:xfrm>
          <a:off x="4105275" y="93888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61231</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CF7B76CC-6B1E-44CA-B2B1-D685E2BC3AF8}"/>
            </a:ext>
          </a:extLst>
        </xdr:cNvPr>
        <xdr:cNvSpPr txBox="1"/>
      </xdr:nvSpPr>
      <xdr:spPr>
        <a:xfrm>
          <a:off x="4229100" y="9456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66" name="フローチャート: 判断 165">
          <a:extLst>
            <a:ext uri="{FF2B5EF4-FFF2-40B4-BE49-F238E27FC236}">
              <a16:creationId xmlns:a16="http://schemas.microsoft.com/office/drawing/2014/main" id="{89BD9F89-3D57-4EFB-8ADB-70319B0474F8}"/>
            </a:ext>
          </a:extLst>
        </xdr:cNvPr>
        <xdr:cNvSpPr/>
      </xdr:nvSpPr>
      <xdr:spPr>
        <a:xfrm>
          <a:off x="4124325" y="959192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150368</xdr:rowOff>
    </xdr:from>
    <xdr:to>
      <xdr:col>20</xdr:col>
      <xdr:colOff>38100</xdr:colOff>
      <xdr:row>59</xdr:row>
      <xdr:rowOff>80518</xdr:rowOff>
    </xdr:to>
    <xdr:sp macro="" textlink="">
      <xdr:nvSpPr>
        <xdr:cNvPr id="167" name="フローチャート: 判断 166">
          <a:extLst>
            <a:ext uri="{FF2B5EF4-FFF2-40B4-BE49-F238E27FC236}">
              <a16:creationId xmlns:a16="http://schemas.microsoft.com/office/drawing/2014/main" id="{341BF558-0845-4E8E-938D-8C025D0E7DE6}"/>
            </a:ext>
          </a:extLst>
        </xdr:cNvPr>
        <xdr:cNvSpPr/>
      </xdr:nvSpPr>
      <xdr:spPr>
        <a:xfrm>
          <a:off x="3381375" y="95420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58928</xdr:rowOff>
    </xdr:from>
    <xdr:to>
      <xdr:col>15</xdr:col>
      <xdr:colOff>101600</xdr:colOff>
      <xdr:row>58</xdr:row>
      <xdr:rowOff>160528</xdr:rowOff>
    </xdr:to>
    <xdr:sp macro="" textlink="">
      <xdr:nvSpPr>
        <xdr:cNvPr id="168" name="フローチャート: 判断 167">
          <a:extLst>
            <a:ext uri="{FF2B5EF4-FFF2-40B4-BE49-F238E27FC236}">
              <a16:creationId xmlns:a16="http://schemas.microsoft.com/office/drawing/2014/main" id="{4592CC80-FB6A-41E9-89DE-5D05D4DF18F9}"/>
            </a:ext>
          </a:extLst>
        </xdr:cNvPr>
        <xdr:cNvSpPr/>
      </xdr:nvSpPr>
      <xdr:spPr>
        <a:xfrm>
          <a:off x="2571750" y="945057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45212</xdr:rowOff>
    </xdr:from>
    <xdr:to>
      <xdr:col>10</xdr:col>
      <xdr:colOff>165100</xdr:colOff>
      <xdr:row>58</xdr:row>
      <xdr:rowOff>146812</xdr:rowOff>
    </xdr:to>
    <xdr:sp macro="" textlink="">
      <xdr:nvSpPr>
        <xdr:cNvPr id="169" name="フローチャート: 判断 168">
          <a:extLst>
            <a:ext uri="{FF2B5EF4-FFF2-40B4-BE49-F238E27FC236}">
              <a16:creationId xmlns:a16="http://schemas.microsoft.com/office/drawing/2014/main" id="{10281E33-D7E7-47FA-83DA-06085577246D}"/>
            </a:ext>
          </a:extLst>
        </xdr:cNvPr>
        <xdr:cNvSpPr/>
      </xdr:nvSpPr>
      <xdr:spPr>
        <a:xfrm>
          <a:off x="1781175" y="94400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31496</xdr:rowOff>
    </xdr:from>
    <xdr:to>
      <xdr:col>6</xdr:col>
      <xdr:colOff>38100</xdr:colOff>
      <xdr:row>56</xdr:row>
      <xdr:rowOff>133096</xdr:rowOff>
    </xdr:to>
    <xdr:sp macro="" textlink="">
      <xdr:nvSpPr>
        <xdr:cNvPr id="170" name="フローチャート: 判断 169">
          <a:extLst>
            <a:ext uri="{FF2B5EF4-FFF2-40B4-BE49-F238E27FC236}">
              <a16:creationId xmlns:a16="http://schemas.microsoft.com/office/drawing/2014/main" id="{78688ADE-4394-432E-8E7E-471D1C185C76}"/>
            </a:ext>
          </a:extLst>
        </xdr:cNvPr>
        <xdr:cNvSpPr/>
      </xdr:nvSpPr>
      <xdr:spPr>
        <a:xfrm>
          <a:off x="981075" y="909612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DBAD697-86EF-453C-A9CC-FCB93F5A61AD}"/>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D1AFCC7-B529-499D-BE73-DA90D468F848}"/>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EDD48F2-56EE-42DD-8D11-9EA530FB0A70}"/>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4352E25-8CAC-4BE7-802F-666092574CDA}"/>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3C1FE9B-1B18-4BCD-9297-957B14E43CB3}"/>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113792</xdr:rowOff>
    </xdr:from>
    <xdr:to>
      <xdr:col>24</xdr:col>
      <xdr:colOff>114300</xdr:colOff>
      <xdr:row>63</xdr:row>
      <xdr:rowOff>43942</xdr:rowOff>
    </xdr:to>
    <xdr:sp macro="" textlink="">
      <xdr:nvSpPr>
        <xdr:cNvPr id="176" name="楕円 175">
          <a:extLst>
            <a:ext uri="{FF2B5EF4-FFF2-40B4-BE49-F238E27FC236}">
              <a16:creationId xmlns:a16="http://schemas.microsoft.com/office/drawing/2014/main" id="{88CB38FF-637B-47CF-9806-940CDB7179EE}"/>
            </a:ext>
          </a:extLst>
        </xdr:cNvPr>
        <xdr:cNvSpPr/>
      </xdr:nvSpPr>
      <xdr:spPr>
        <a:xfrm>
          <a:off x="4124325" y="1015314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28719</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5C68DFDE-6B6D-489D-A6C1-EFDD4D113C9D}"/>
            </a:ext>
          </a:extLst>
        </xdr:cNvPr>
        <xdr:cNvSpPr txBox="1"/>
      </xdr:nvSpPr>
      <xdr:spPr>
        <a:xfrm>
          <a:off x="4229100" y="1006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22352</xdr:rowOff>
    </xdr:from>
    <xdr:to>
      <xdr:col>20</xdr:col>
      <xdr:colOff>38100</xdr:colOff>
      <xdr:row>62</xdr:row>
      <xdr:rowOff>123952</xdr:rowOff>
    </xdr:to>
    <xdr:sp macro="" textlink="">
      <xdr:nvSpPr>
        <xdr:cNvPr id="178" name="楕円 177">
          <a:extLst>
            <a:ext uri="{FF2B5EF4-FFF2-40B4-BE49-F238E27FC236}">
              <a16:creationId xmlns:a16="http://schemas.microsoft.com/office/drawing/2014/main" id="{95531EF4-3129-472C-99CD-12A938C7F0A4}"/>
            </a:ext>
          </a:extLst>
        </xdr:cNvPr>
        <xdr:cNvSpPr/>
      </xdr:nvSpPr>
      <xdr:spPr>
        <a:xfrm>
          <a:off x="3381375" y="100648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73152</xdr:rowOff>
    </xdr:from>
    <xdr:to>
      <xdr:col>24</xdr:col>
      <xdr:colOff>63500</xdr:colOff>
      <xdr:row>62</xdr:row>
      <xdr:rowOff>164592</xdr:rowOff>
    </xdr:to>
    <xdr:cxnSp macro="">
      <xdr:nvCxnSpPr>
        <xdr:cNvPr id="179" name="直線コネクタ 178">
          <a:extLst>
            <a:ext uri="{FF2B5EF4-FFF2-40B4-BE49-F238E27FC236}">
              <a16:creationId xmlns:a16="http://schemas.microsoft.com/office/drawing/2014/main" id="{92E8987C-0298-4DDB-BE0D-F21A8AFB9B9B}"/>
            </a:ext>
          </a:extLst>
        </xdr:cNvPr>
        <xdr:cNvCxnSpPr/>
      </xdr:nvCxnSpPr>
      <xdr:spPr>
        <a:xfrm>
          <a:off x="3429000" y="10112502"/>
          <a:ext cx="752475"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111506</xdr:rowOff>
    </xdr:from>
    <xdr:to>
      <xdr:col>15</xdr:col>
      <xdr:colOff>101600</xdr:colOff>
      <xdr:row>62</xdr:row>
      <xdr:rowOff>41656</xdr:rowOff>
    </xdr:to>
    <xdr:sp macro="" textlink="">
      <xdr:nvSpPr>
        <xdr:cNvPr id="180" name="楕円 179">
          <a:extLst>
            <a:ext uri="{FF2B5EF4-FFF2-40B4-BE49-F238E27FC236}">
              <a16:creationId xmlns:a16="http://schemas.microsoft.com/office/drawing/2014/main" id="{9C9BC209-90E3-4759-8641-329263823D3B}"/>
            </a:ext>
          </a:extLst>
        </xdr:cNvPr>
        <xdr:cNvSpPr/>
      </xdr:nvSpPr>
      <xdr:spPr>
        <a:xfrm>
          <a:off x="2571750" y="99889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162306</xdr:rowOff>
    </xdr:from>
    <xdr:to>
      <xdr:col>19</xdr:col>
      <xdr:colOff>177800</xdr:colOff>
      <xdr:row>62</xdr:row>
      <xdr:rowOff>73152</xdr:rowOff>
    </xdr:to>
    <xdr:cxnSp macro="">
      <xdr:nvCxnSpPr>
        <xdr:cNvPr id="181" name="直線コネクタ 180">
          <a:extLst>
            <a:ext uri="{FF2B5EF4-FFF2-40B4-BE49-F238E27FC236}">
              <a16:creationId xmlns:a16="http://schemas.microsoft.com/office/drawing/2014/main" id="{9F5D44DA-F29E-4267-A256-D8A615C0D85E}"/>
            </a:ext>
          </a:extLst>
        </xdr:cNvPr>
        <xdr:cNvCxnSpPr/>
      </xdr:nvCxnSpPr>
      <xdr:spPr>
        <a:xfrm>
          <a:off x="2619375" y="10036556"/>
          <a:ext cx="80962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106934</xdr:rowOff>
    </xdr:from>
    <xdr:to>
      <xdr:col>10</xdr:col>
      <xdr:colOff>165100</xdr:colOff>
      <xdr:row>62</xdr:row>
      <xdr:rowOff>37084</xdr:rowOff>
    </xdr:to>
    <xdr:sp macro="" textlink="">
      <xdr:nvSpPr>
        <xdr:cNvPr id="182" name="楕円 181">
          <a:extLst>
            <a:ext uri="{FF2B5EF4-FFF2-40B4-BE49-F238E27FC236}">
              <a16:creationId xmlns:a16="http://schemas.microsoft.com/office/drawing/2014/main" id="{AC24D7BC-4BB0-4570-8D1A-705DFA9249E9}"/>
            </a:ext>
          </a:extLst>
        </xdr:cNvPr>
        <xdr:cNvSpPr/>
      </xdr:nvSpPr>
      <xdr:spPr>
        <a:xfrm>
          <a:off x="1781175" y="99811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157734</xdr:rowOff>
    </xdr:from>
    <xdr:to>
      <xdr:col>15</xdr:col>
      <xdr:colOff>50800</xdr:colOff>
      <xdr:row>61</xdr:row>
      <xdr:rowOff>162306</xdr:rowOff>
    </xdr:to>
    <xdr:cxnSp macro="">
      <xdr:nvCxnSpPr>
        <xdr:cNvPr id="183" name="直線コネクタ 182">
          <a:extLst>
            <a:ext uri="{FF2B5EF4-FFF2-40B4-BE49-F238E27FC236}">
              <a16:creationId xmlns:a16="http://schemas.microsoft.com/office/drawing/2014/main" id="{BC66BF02-E62B-482D-B9FA-402408BD0BF9}"/>
            </a:ext>
          </a:extLst>
        </xdr:cNvPr>
        <xdr:cNvCxnSpPr/>
      </xdr:nvCxnSpPr>
      <xdr:spPr>
        <a:xfrm>
          <a:off x="1828800" y="1003833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97045</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1947AE07-D862-4922-9F07-D97CF9F758F9}"/>
            </a:ext>
          </a:extLst>
        </xdr:cNvPr>
        <xdr:cNvSpPr txBox="1"/>
      </xdr:nvSpPr>
      <xdr:spPr>
        <a:xfrm>
          <a:off x="3239144" y="932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5605</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F96E42E3-AD3C-4DBD-BE47-5A4E99F3242D}"/>
            </a:ext>
          </a:extLst>
        </xdr:cNvPr>
        <xdr:cNvSpPr txBox="1"/>
      </xdr:nvSpPr>
      <xdr:spPr>
        <a:xfrm>
          <a:off x="2439044" y="9238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163339</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C7B8CCCE-70F0-4F86-AAC6-105B0571B30F}"/>
            </a:ext>
          </a:extLst>
        </xdr:cNvPr>
        <xdr:cNvSpPr txBox="1"/>
      </xdr:nvSpPr>
      <xdr:spPr>
        <a:xfrm>
          <a:off x="1648469" y="922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149623</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2716061F-559D-4ABE-B1BD-757C0F0B9A4D}"/>
            </a:ext>
          </a:extLst>
        </xdr:cNvPr>
        <xdr:cNvSpPr txBox="1"/>
      </xdr:nvSpPr>
      <xdr:spPr>
        <a:xfrm>
          <a:off x="848369" y="889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115079</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902D2860-A965-4A38-9627-69A74E375BE7}"/>
            </a:ext>
          </a:extLst>
        </xdr:cNvPr>
        <xdr:cNvSpPr txBox="1"/>
      </xdr:nvSpPr>
      <xdr:spPr>
        <a:xfrm>
          <a:off x="3239144" y="101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32783</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36A66D4F-E5DF-48FC-8B38-C5197D3679D6}"/>
            </a:ext>
          </a:extLst>
        </xdr:cNvPr>
        <xdr:cNvSpPr txBox="1"/>
      </xdr:nvSpPr>
      <xdr:spPr>
        <a:xfrm>
          <a:off x="2439044" y="1006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28211</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5F6514D7-EDEC-47BC-9EE7-331101A74C12}"/>
            </a:ext>
          </a:extLst>
        </xdr:cNvPr>
        <xdr:cNvSpPr txBox="1"/>
      </xdr:nvSpPr>
      <xdr:spPr>
        <a:xfrm>
          <a:off x="1648469" y="10070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FC2192E-E55D-4CFC-81D4-568A828761B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2" name="正方形/長方形 191">
          <a:extLst>
            <a:ext uri="{FF2B5EF4-FFF2-40B4-BE49-F238E27FC236}">
              <a16:creationId xmlns:a16="http://schemas.microsoft.com/office/drawing/2014/main" id="{F9E06BEE-527E-49C7-B099-54DC6F649E66}"/>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3" name="正方形/長方形 192">
          <a:extLst>
            <a:ext uri="{FF2B5EF4-FFF2-40B4-BE49-F238E27FC236}">
              <a16:creationId xmlns:a16="http://schemas.microsoft.com/office/drawing/2014/main" id="{4251F45B-7667-4B0A-A11C-4FAD39329C46}"/>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4" name="正方形/長方形 193">
          <a:extLst>
            <a:ext uri="{FF2B5EF4-FFF2-40B4-BE49-F238E27FC236}">
              <a16:creationId xmlns:a16="http://schemas.microsoft.com/office/drawing/2014/main" id="{DFEFF975-2D28-4ED0-ACF5-66A67A67D231}"/>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5" name="正方形/長方形 194">
          <a:extLst>
            <a:ext uri="{FF2B5EF4-FFF2-40B4-BE49-F238E27FC236}">
              <a16:creationId xmlns:a16="http://schemas.microsoft.com/office/drawing/2014/main" id="{FCD20D99-FB46-4FEA-9AAF-DC6C8A6A209C}"/>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AA1CB34C-BD92-418A-9793-968323A4DB34}"/>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CEA2291C-A1DB-4498-99C4-CD197D57D9AD}"/>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14C33B2D-C34F-4899-BEC9-9904258FB679}"/>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99" name="テキスト ボックス 198">
          <a:extLst>
            <a:ext uri="{FF2B5EF4-FFF2-40B4-BE49-F238E27FC236}">
              <a16:creationId xmlns:a16="http://schemas.microsoft.com/office/drawing/2014/main" id="{B9F1A122-2B4B-47D1-B2AC-5EF6C270E1A8}"/>
            </a:ext>
          </a:extLst>
        </xdr:cNvPr>
        <xdr:cNvSpPr txBox="1"/>
      </xdr:nvSpPr>
      <xdr:spPr>
        <a:xfrm>
          <a:off x="5723389" y="10665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CF47F232-ADDB-4696-9664-9475FBC2F33E}"/>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201" name="テキスト ボックス 200">
          <a:extLst>
            <a:ext uri="{FF2B5EF4-FFF2-40B4-BE49-F238E27FC236}">
              <a16:creationId xmlns:a16="http://schemas.microsoft.com/office/drawing/2014/main" id="{004D27F4-5106-4360-8BF7-BAD58B0CAEC0}"/>
            </a:ext>
          </a:extLst>
        </xdr:cNvPr>
        <xdr:cNvSpPr txBox="1"/>
      </xdr:nvSpPr>
      <xdr:spPr>
        <a:xfrm>
          <a:off x="5421206" y="10227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929FDAD9-6A21-4413-9ECB-E8A1C57C6A90}"/>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B8A1281D-2E49-41DC-8CFE-1E0091C076D9}"/>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F9DC4726-1452-4E42-95FE-13C87AF78A76}"/>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01CC757B-9F18-4008-96C8-EAF9253566D0}"/>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B72C2F18-EE0A-46CB-B153-B618D9063F72}"/>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FB785FB3-EFA0-4500-B8ED-FD55278328DA}"/>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F8102723-7BDF-490B-BCD1-B702C8F07EF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FFFB8593-3E85-4349-B3EE-439D0B57D060}"/>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1F44C632-D02B-47F8-BB7A-17FC0B54008F}"/>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6616</xdr:rowOff>
    </xdr:from>
    <xdr:to>
      <xdr:col>54</xdr:col>
      <xdr:colOff>189865</xdr:colOff>
      <xdr:row>63</xdr:row>
      <xdr:rowOff>76805</xdr:rowOff>
    </xdr:to>
    <xdr:cxnSp macro="">
      <xdr:nvCxnSpPr>
        <xdr:cNvPr id="211" name="直線コネクタ 210">
          <a:extLst>
            <a:ext uri="{FF2B5EF4-FFF2-40B4-BE49-F238E27FC236}">
              <a16:creationId xmlns:a16="http://schemas.microsoft.com/office/drawing/2014/main" id="{8C91A8E5-07B7-44AE-B2FF-30334F0BBEF2}"/>
            </a:ext>
          </a:extLst>
        </xdr:cNvPr>
        <xdr:cNvCxnSpPr/>
      </xdr:nvCxnSpPr>
      <xdr:spPr>
        <a:xfrm flipV="1">
          <a:off x="9427845" y="9239516"/>
          <a:ext cx="1270" cy="103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80632</xdr:rowOff>
    </xdr:from>
    <xdr:ext cx="599010" cy="259045"/>
    <xdr:sp macro="" textlink="">
      <xdr:nvSpPr>
        <xdr:cNvPr id="212" name="【橋りょう・トンネル】&#10;一人当たり有形固定資産（償却資産）額最小値テキスト">
          <a:extLst>
            <a:ext uri="{FF2B5EF4-FFF2-40B4-BE49-F238E27FC236}">
              <a16:creationId xmlns:a16="http://schemas.microsoft.com/office/drawing/2014/main" id="{F2676914-1441-482F-9128-314847EE0A5E}"/>
            </a:ext>
          </a:extLst>
        </xdr:cNvPr>
        <xdr:cNvSpPr txBox="1"/>
      </xdr:nvSpPr>
      <xdr:spPr>
        <a:xfrm>
          <a:off x="9477375" y="102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76805</xdr:rowOff>
    </xdr:from>
    <xdr:to>
      <xdr:col>55</xdr:col>
      <xdr:colOff>88900</xdr:colOff>
      <xdr:row>63</xdr:row>
      <xdr:rowOff>76805</xdr:rowOff>
    </xdr:to>
    <xdr:cxnSp macro="">
      <xdr:nvCxnSpPr>
        <xdr:cNvPr id="213" name="直線コネクタ 212">
          <a:extLst>
            <a:ext uri="{FF2B5EF4-FFF2-40B4-BE49-F238E27FC236}">
              <a16:creationId xmlns:a16="http://schemas.microsoft.com/office/drawing/2014/main" id="{B1FF80AB-30C0-472B-8EBE-62888B58E5F9}"/>
            </a:ext>
          </a:extLst>
        </xdr:cNvPr>
        <xdr:cNvCxnSpPr/>
      </xdr:nvCxnSpPr>
      <xdr:spPr>
        <a:xfrm>
          <a:off x="9363075" y="102780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124743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38BAE3CF-99C6-43B0-972A-B15910264252}"/>
            </a:ext>
          </a:extLst>
        </xdr:cNvPr>
        <xdr:cNvSpPr txBox="1"/>
      </xdr:nvSpPr>
      <xdr:spPr>
        <a:xfrm>
          <a:off x="9477375" y="902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6616</xdr:rowOff>
    </xdr:from>
    <xdr:to>
      <xdr:col>55</xdr:col>
      <xdr:colOff>88900</xdr:colOff>
      <xdr:row>57</xdr:row>
      <xdr:rowOff>6616</xdr:rowOff>
    </xdr:to>
    <xdr:cxnSp macro="">
      <xdr:nvCxnSpPr>
        <xdr:cNvPr id="215" name="直線コネクタ 214">
          <a:extLst>
            <a:ext uri="{FF2B5EF4-FFF2-40B4-BE49-F238E27FC236}">
              <a16:creationId xmlns:a16="http://schemas.microsoft.com/office/drawing/2014/main" id="{168A35F5-7102-4156-8B28-D8EE16DF711E}"/>
            </a:ext>
          </a:extLst>
        </xdr:cNvPr>
        <xdr:cNvCxnSpPr/>
      </xdr:nvCxnSpPr>
      <xdr:spPr>
        <a:xfrm>
          <a:off x="9363075" y="923951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29167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F62F48D4-5F90-4589-8257-51A7318E7AD6}"/>
            </a:ext>
          </a:extLst>
        </xdr:cNvPr>
        <xdr:cNvSpPr txBox="1"/>
      </xdr:nvSpPr>
      <xdr:spPr>
        <a:xfrm>
          <a:off x="9477375" y="97414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50740</xdr:rowOff>
    </xdr:from>
    <xdr:to>
      <xdr:col>55</xdr:col>
      <xdr:colOff>50800</xdr:colOff>
      <xdr:row>60</xdr:row>
      <xdr:rowOff>152340</xdr:rowOff>
    </xdr:to>
    <xdr:sp macro="" textlink="">
      <xdr:nvSpPr>
        <xdr:cNvPr id="217" name="フローチャート: 判断 216">
          <a:extLst>
            <a:ext uri="{FF2B5EF4-FFF2-40B4-BE49-F238E27FC236}">
              <a16:creationId xmlns:a16="http://schemas.microsoft.com/office/drawing/2014/main" id="{5BCA324E-8723-4595-BDC0-641AB4DAD3B4}"/>
            </a:ext>
          </a:extLst>
        </xdr:cNvPr>
        <xdr:cNvSpPr/>
      </xdr:nvSpPr>
      <xdr:spPr>
        <a:xfrm>
          <a:off x="9401175" y="976306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70203</xdr:rowOff>
    </xdr:from>
    <xdr:to>
      <xdr:col>50</xdr:col>
      <xdr:colOff>165100</xdr:colOff>
      <xdr:row>61</xdr:row>
      <xdr:rowOff>353</xdr:rowOff>
    </xdr:to>
    <xdr:sp macro="" textlink="">
      <xdr:nvSpPr>
        <xdr:cNvPr id="218" name="フローチャート: 判断 217">
          <a:extLst>
            <a:ext uri="{FF2B5EF4-FFF2-40B4-BE49-F238E27FC236}">
              <a16:creationId xmlns:a16="http://schemas.microsoft.com/office/drawing/2014/main" id="{B0A7946E-5B68-4B9A-8136-B821267D82EA}"/>
            </a:ext>
          </a:extLst>
        </xdr:cNvPr>
        <xdr:cNvSpPr/>
      </xdr:nvSpPr>
      <xdr:spPr>
        <a:xfrm>
          <a:off x="8639175" y="97825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63838</xdr:rowOff>
    </xdr:from>
    <xdr:to>
      <xdr:col>46</xdr:col>
      <xdr:colOff>38100</xdr:colOff>
      <xdr:row>60</xdr:row>
      <xdr:rowOff>165438</xdr:rowOff>
    </xdr:to>
    <xdr:sp macro="" textlink="">
      <xdr:nvSpPr>
        <xdr:cNvPr id="219" name="フローチャート: 判断 218">
          <a:extLst>
            <a:ext uri="{FF2B5EF4-FFF2-40B4-BE49-F238E27FC236}">
              <a16:creationId xmlns:a16="http://schemas.microsoft.com/office/drawing/2014/main" id="{67483446-634E-4A25-BC49-0A51899E23DF}"/>
            </a:ext>
          </a:extLst>
        </xdr:cNvPr>
        <xdr:cNvSpPr/>
      </xdr:nvSpPr>
      <xdr:spPr>
        <a:xfrm>
          <a:off x="7839075" y="9782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160162</xdr:rowOff>
    </xdr:from>
    <xdr:to>
      <xdr:col>41</xdr:col>
      <xdr:colOff>101600</xdr:colOff>
      <xdr:row>60</xdr:row>
      <xdr:rowOff>90312</xdr:rowOff>
    </xdr:to>
    <xdr:sp macro="" textlink="">
      <xdr:nvSpPr>
        <xdr:cNvPr id="220" name="フローチャート: 判断 219">
          <a:extLst>
            <a:ext uri="{FF2B5EF4-FFF2-40B4-BE49-F238E27FC236}">
              <a16:creationId xmlns:a16="http://schemas.microsoft.com/office/drawing/2014/main" id="{7C92E373-4881-48F9-8814-24C9D26BB0A4}"/>
            </a:ext>
          </a:extLst>
        </xdr:cNvPr>
        <xdr:cNvSpPr/>
      </xdr:nvSpPr>
      <xdr:spPr>
        <a:xfrm>
          <a:off x="7029450" y="97169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24012</xdr:rowOff>
    </xdr:from>
    <xdr:to>
      <xdr:col>36</xdr:col>
      <xdr:colOff>165100</xdr:colOff>
      <xdr:row>59</xdr:row>
      <xdr:rowOff>125612</xdr:rowOff>
    </xdr:to>
    <xdr:sp macro="" textlink="">
      <xdr:nvSpPr>
        <xdr:cNvPr id="221" name="フローチャート: 判断 220">
          <a:extLst>
            <a:ext uri="{FF2B5EF4-FFF2-40B4-BE49-F238E27FC236}">
              <a16:creationId xmlns:a16="http://schemas.microsoft.com/office/drawing/2014/main" id="{A45E84FD-9CCB-49D0-B533-AD1DDA055E8D}"/>
            </a:ext>
          </a:extLst>
        </xdr:cNvPr>
        <xdr:cNvSpPr/>
      </xdr:nvSpPr>
      <xdr:spPr>
        <a:xfrm>
          <a:off x="6238875" y="95807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29EC671-C88E-4D4E-8D38-9260E347CB76}"/>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AD69137-1E69-4910-8515-1232E7842D0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E3D70E0-5B52-4BEF-AE92-3EB46053CA7C}"/>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44F74BD-505C-47FF-8B1E-8F93F2B83BAB}"/>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8A68A67-1707-444C-AE5D-0CA7B28CFFF0}"/>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42318</xdr:rowOff>
    </xdr:from>
    <xdr:to>
      <xdr:col>55</xdr:col>
      <xdr:colOff>50800</xdr:colOff>
      <xdr:row>59</xdr:row>
      <xdr:rowOff>143918</xdr:rowOff>
    </xdr:to>
    <xdr:sp macro="" textlink="">
      <xdr:nvSpPr>
        <xdr:cNvPr id="227" name="楕円 226">
          <a:extLst>
            <a:ext uri="{FF2B5EF4-FFF2-40B4-BE49-F238E27FC236}">
              <a16:creationId xmlns:a16="http://schemas.microsoft.com/office/drawing/2014/main" id="{0F156C7D-0ED7-4FF8-A95D-01AAC9BC3262}"/>
            </a:ext>
          </a:extLst>
        </xdr:cNvPr>
        <xdr:cNvSpPr/>
      </xdr:nvSpPr>
      <xdr:spPr>
        <a:xfrm>
          <a:off x="9401175" y="959906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65195</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E23360FA-BDA6-41DD-8034-8F6E10206F8B}"/>
            </a:ext>
          </a:extLst>
        </xdr:cNvPr>
        <xdr:cNvSpPr txBox="1"/>
      </xdr:nvSpPr>
      <xdr:spPr>
        <a:xfrm>
          <a:off x="9477375" y="946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55362</xdr:rowOff>
    </xdr:from>
    <xdr:to>
      <xdr:col>50</xdr:col>
      <xdr:colOff>165100</xdr:colOff>
      <xdr:row>59</xdr:row>
      <xdr:rowOff>156962</xdr:rowOff>
    </xdr:to>
    <xdr:sp macro="" textlink="">
      <xdr:nvSpPr>
        <xdr:cNvPr id="229" name="楕円 228">
          <a:extLst>
            <a:ext uri="{FF2B5EF4-FFF2-40B4-BE49-F238E27FC236}">
              <a16:creationId xmlns:a16="http://schemas.microsoft.com/office/drawing/2014/main" id="{BC51A625-623D-42BF-9B82-56A611EA65AC}"/>
            </a:ext>
          </a:extLst>
        </xdr:cNvPr>
        <xdr:cNvSpPr/>
      </xdr:nvSpPr>
      <xdr:spPr>
        <a:xfrm>
          <a:off x="8639175" y="960893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93118</xdr:rowOff>
    </xdr:from>
    <xdr:to>
      <xdr:col>55</xdr:col>
      <xdr:colOff>0</xdr:colOff>
      <xdr:row>59</xdr:row>
      <xdr:rowOff>106162</xdr:rowOff>
    </xdr:to>
    <xdr:cxnSp macro="">
      <xdr:nvCxnSpPr>
        <xdr:cNvPr id="230" name="直線コネクタ 229">
          <a:extLst>
            <a:ext uri="{FF2B5EF4-FFF2-40B4-BE49-F238E27FC236}">
              <a16:creationId xmlns:a16="http://schemas.microsoft.com/office/drawing/2014/main" id="{3DAA681D-C974-4121-87F1-F802090BB7E9}"/>
            </a:ext>
          </a:extLst>
        </xdr:cNvPr>
        <xdr:cNvCxnSpPr/>
      </xdr:nvCxnSpPr>
      <xdr:spPr>
        <a:xfrm flipV="1">
          <a:off x="8686800" y="9646693"/>
          <a:ext cx="74295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60496</xdr:rowOff>
    </xdr:from>
    <xdr:to>
      <xdr:col>46</xdr:col>
      <xdr:colOff>38100</xdr:colOff>
      <xdr:row>59</xdr:row>
      <xdr:rowOff>162096</xdr:rowOff>
    </xdr:to>
    <xdr:sp macro="" textlink="">
      <xdr:nvSpPr>
        <xdr:cNvPr id="231" name="楕円 230">
          <a:extLst>
            <a:ext uri="{FF2B5EF4-FFF2-40B4-BE49-F238E27FC236}">
              <a16:creationId xmlns:a16="http://schemas.microsoft.com/office/drawing/2014/main" id="{34B388D1-DD0F-4651-814D-271CAA7B9DDB}"/>
            </a:ext>
          </a:extLst>
        </xdr:cNvPr>
        <xdr:cNvSpPr/>
      </xdr:nvSpPr>
      <xdr:spPr>
        <a:xfrm>
          <a:off x="7839075" y="96172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106162</xdr:rowOff>
    </xdr:from>
    <xdr:to>
      <xdr:col>50</xdr:col>
      <xdr:colOff>114300</xdr:colOff>
      <xdr:row>59</xdr:row>
      <xdr:rowOff>111296</xdr:rowOff>
    </xdr:to>
    <xdr:cxnSp macro="">
      <xdr:nvCxnSpPr>
        <xdr:cNvPr id="232" name="直線コネクタ 231">
          <a:extLst>
            <a:ext uri="{FF2B5EF4-FFF2-40B4-BE49-F238E27FC236}">
              <a16:creationId xmlns:a16="http://schemas.microsoft.com/office/drawing/2014/main" id="{25E3FDEA-4BE4-40FA-BD0E-B95838C6BAAF}"/>
            </a:ext>
          </a:extLst>
        </xdr:cNvPr>
        <xdr:cNvCxnSpPr/>
      </xdr:nvCxnSpPr>
      <xdr:spPr>
        <a:xfrm flipV="1">
          <a:off x="7886700" y="9656562"/>
          <a:ext cx="8001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99678</xdr:rowOff>
    </xdr:from>
    <xdr:to>
      <xdr:col>41</xdr:col>
      <xdr:colOff>101600</xdr:colOff>
      <xdr:row>60</xdr:row>
      <xdr:rowOff>29828</xdr:rowOff>
    </xdr:to>
    <xdr:sp macro="" textlink="">
      <xdr:nvSpPr>
        <xdr:cNvPr id="233" name="楕円 232">
          <a:extLst>
            <a:ext uri="{FF2B5EF4-FFF2-40B4-BE49-F238E27FC236}">
              <a16:creationId xmlns:a16="http://schemas.microsoft.com/office/drawing/2014/main" id="{FDD5A33E-EF67-4C90-9FD8-BC14CC95307D}"/>
            </a:ext>
          </a:extLst>
        </xdr:cNvPr>
        <xdr:cNvSpPr/>
      </xdr:nvSpPr>
      <xdr:spPr>
        <a:xfrm>
          <a:off x="7029450" y="965642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111296</xdr:rowOff>
    </xdr:from>
    <xdr:to>
      <xdr:col>45</xdr:col>
      <xdr:colOff>177800</xdr:colOff>
      <xdr:row>59</xdr:row>
      <xdr:rowOff>150478</xdr:rowOff>
    </xdr:to>
    <xdr:cxnSp macro="">
      <xdr:nvCxnSpPr>
        <xdr:cNvPr id="234" name="直線コネクタ 233">
          <a:extLst>
            <a:ext uri="{FF2B5EF4-FFF2-40B4-BE49-F238E27FC236}">
              <a16:creationId xmlns:a16="http://schemas.microsoft.com/office/drawing/2014/main" id="{4F9AF431-C76F-4BCB-96F5-82837ED37AEB}"/>
            </a:ext>
          </a:extLst>
        </xdr:cNvPr>
        <xdr:cNvCxnSpPr/>
      </xdr:nvCxnSpPr>
      <xdr:spPr>
        <a:xfrm flipV="1">
          <a:off x="7077075" y="9664871"/>
          <a:ext cx="809625"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162930</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5B8C1FB9-92AF-4CDA-B7BE-582B7EAFBB22}"/>
            </a:ext>
          </a:extLst>
        </xdr:cNvPr>
        <xdr:cNvSpPr txBox="1"/>
      </xdr:nvSpPr>
      <xdr:spPr>
        <a:xfrm>
          <a:off x="8399995" y="987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156565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5220F36D-8B3B-4536-907F-23C724C235A8}"/>
            </a:ext>
          </a:extLst>
        </xdr:cNvPr>
        <xdr:cNvSpPr txBox="1"/>
      </xdr:nvSpPr>
      <xdr:spPr>
        <a:xfrm>
          <a:off x="7609420" y="987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81439</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6F42B43C-ED67-4991-A87B-C695CF9683BB}"/>
            </a:ext>
          </a:extLst>
        </xdr:cNvPr>
        <xdr:cNvSpPr txBox="1"/>
      </xdr:nvSpPr>
      <xdr:spPr>
        <a:xfrm>
          <a:off x="6818845" y="980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142139</xdr:rowOff>
    </xdr:from>
    <xdr:ext cx="599010" cy="259045"/>
    <xdr:sp macro="" textlink="">
      <xdr:nvSpPr>
        <xdr:cNvPr id="238" name="n_4aveValue【橋りょう・トンネル】&#10;一人当たり有形固定資産（償却資産）額">
          <a:extLst>
            <a:ext uri="{FF2B5EF4-FFF2-40B4-BE49-F238E27FC236}">
              <a16:creationId xmlns:a16="http://schemas.microsoft.com/office/drawing/2014/main" id="{ADE841F0-DB25-4AE9-B94D-81B0CC445D14}"/>
            </a:ext>
          </a:extLst>
        </xdr:cNvPr>
        <xdr:cNvSpPr txBox="1"/>
      </xdr:nvSpPr>
      <xdr:spPr>
        <a:xfrm>
          <a:off x="6009220" y="93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2039</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567F6442-9671-4B76-9288-CE0473A368A9}"/>
            </a:ext>
          </a:extLst>
        </xdr:cNvPr>
        <xdr:cNvSpPr txBox="1"/>
      </xdr:nvSpPr>
      <xdr:spPr>
        <a:xfrm>
          <a:off x="8399995" y="939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7173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E84F2385-4131-4F66-B31D-A4F09A27F7D5}"/>
            </a:ext>
          </a:extLst>
        </xdr:cNvPr>
        <xdr:cNvSpPr txBox="1"/>
      </xdr:nvSpPr>
      <xdr:spPr>
        <a:xfrm>
          <a:off x="7609420" y="94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46355</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E5B16CF0-BD3D-4555-BF4B-D2063731E4D8}"/>
            </a:ext>
          </a:extLst>
        </xdr:cNvPr>
        <xdr:cNvSpPr txBox="1"/>
      </xdr:nvSpPr>
      <xdr:spPr>
        <a:xfrm>
          <a:off x="6818845" y="944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B740895-67F4-487F-9376-2567530D220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3" name="正方形/長方形 242">
          <a:extLst>
            <a:ext uri="{FF2B5EF4-FFF2-40B4-BE49-F238E27FC236}">
              <a16:creationId xmlns:a16="http://schemas.microsoft.com/office/drawing/2014/main" id="{FF9C59CC-287D-4161-A52A-6F31A9C79104}"/>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4" name="正方形/長方形 243">
          <a:extLst>
            <a:ext uri="{FF2B5EF4-FFF2-40B4-BE49-F238E27FC236}">
              <a16:creationId xmlns:a16="http://schemas.microsoft.com/office/drawing/2014/main" id="{8BB43EB0-2315-415B-B1F6-C5D37B56EFC4}"/>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5" name="正方形/長方形 244">
          <a:extLst>
            <a:ext uri="{FF2B5EF4-FFF2-40B4-BE49-F238E27FC236}">
              <a16:creationId xmlns:a16="http://schemas.microsoft.com/office/drawing/2014/main" id="{6AF06CCD-5DB3-4A89-BDCE-52B27FF535C9}"/>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6" name="正方形/長方形 245">
          <a:extLst>
            <a:ext uri="{FF2B5EF4-FFF2-40B4-BE49-F238E27FC236}">
              <a16:creationId xmlns:a16="http://schemas.microsoft.com/office/drawing/2014/main" id="{FD185949-6A3C-4C61-955F-7D6DC743C211}"/>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7A4FC4CD-7FE0-4B2F-B886-9078A6BFCFF1}"/>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3E55E499-783F-450E-B6F6-5B35982EAA5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6A54E657-DD3B-4AFC-85D8-A0AAF34FFA9B}"/>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a:extLst>
            <a:ext uri="{FF2B5EF4-FFF2-40B4-BE49-F238E27FC236}">
              <a16:creationId xmlns:a16="http://schemas.microsoft.com/office/drawing/2014/main" id="{AEF3CE7B-18C9-4FCF-8DAD-9D60D07D481B}"/>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a:extLst>
            <a:ext uri="{FF2B5EF4-FFF2-40B4-BE49-F238E27FC236}">
              <a16:creationId xmlns:a16="http://schemas.microsoft.com/office/drawing/2014/main" id="{37A2AC53-7D14-4F4F-BF7E-7F55CA4598FC}"/>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a:extLst>
            <a:ext uri="{FF2B5EF4-FFF2-40B4-BE49-F238E27FC236}">
              <a16:creationId xmlns:a16="http://schemas.microsoft.com/office/drawing/2014/main" id="{D9B78A05-8599-4879-913F-CF19393CC661}"/>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a:extLst>
            <a:ext uri="{FF2B5EF4-FFF2-40B4-BE49-F238E27FC236}">
              <a16:creationId xmlns:a16="http://schemas.microsoft.com/office/drawing/2014/main" id="{EA9569A1-84D7-45B4-94CF-37D0B5B5BAB9}"/>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a:extLst>
            <a:ext uri="{FF2B5EF4-FFF2-40B4-BE49-F238E27FC236}">
              <a16:creationId xmlns:a16="http://schemas.microsoft.com/office/drawing/2014/main" id="{CDC7978A-1785-41EA-BF04-141EB54C8F33}"/>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a:extLst>
            <a:ext uri="{FF2B5EF4-FFF2-40B4-BE49-F238E27FC236}">
              <a16:creationId xmlns:a16="http://schemas.microsoft.com/office/drawing/2014/main" id="{98D81162-7E84-4740-B635-184D5090FC92}"/>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a:extLst>
            <a:ext uri="{FF2B5EF4-FFF2-40B4-BE49-F238E27FC236}">
              <a16:creationId xmlns:a16="http://schemas.microsoft.com/office/drawing/2014/main" id="{6FF8A1B1-1930-4EA5-8135-C01366300C32}"/>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a:extLst>
            <a:ext uri="{FF2B5EF4-FFF2-40B4-BE49-F238E27FC236}">
              <a16:creationId xmlns:a16="http://schemas.microsoft.com/office/drawing/2014/main" id="{9FE3B576-ACD7-45DE-927D-9296EBA96F4B}"/>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8" name="テキスト ボックス 257">
          <a:extLst>
            <a:ext uri="{FF2B5EF4-FFF2-40B4-BE49-F238E27FC236}">
              <a16:creationId xmlns:a16="http://schemas.microsoft.com/office/drawing/2014/main" id="{084264E8-DAF9-4824-9631-AB1D8CF81765}"/>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8F47C63E-57F2-4F01-B269-5471BF93D5CD}"/>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a:extLst>
            <a:ext uri="{FF2B5EF4-FFF2-40B4-BE49-F238E27FC236}">
              <a16:creationId xmlns:a16="http://schemas.microsoft.com/office/drawing/2014/main" id="{B5168DE7-970B-4CF6-AD3B-0DD528CBFB3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38643A02-6C28-4E0F-8A1D-415063E106AA}"/>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86106</xdr:rowOff>
    </xdr:from>
    <xdr:to>
      <xdr:col>24</xdr:col>
      <xdr:colOff>62865</xdr:colOff>
      <xdr:row>84</xdr:row>
      <xdr:rowOff>138685</xdr:rowOff>
    </xdr:to>
    <xdr:cxnSp macro="">
      <xdr:nvCxnSpPr>
        <xdr:cNvPr id="262" name="直線コネクタ 261">
          <a:extLst>
            <a:ext uri="{FF2B5EF4-FFF2-40B4-BE49-F238E27FC236}">
              <a16:creationId xmlns:a16="http://schemas.microsoft.com/office/drawing/2014/main" id="{DA785C8C-0350-4EF7-B2BE-2BDD065975AB}"/>
            </a:ext>
          </a:extLst>
        </xdr:cNvPr>
        <xdr:cNvCxnSpPr/>
      </xdr:nvCxnSpPr>
      <xdr:spPr>
        <a:xfrm flipV="1">
          <a:off x="4179570" y="12875006"/>
          <a:ext cx="1270" cy="86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142512</xdr:rowOff>
    </xdr:from>
    <xdr:ext cx="405111" cy="259045"/>
    <xdr:sp macro="" textlink="">
      <xdr:nvSpPr>
        <xdr:cNvPr id="263" name="【公営住宅】&#10;有形固定資産減価償却率最小値テキスト">
          <a:extLst>
            <a:ext uri="{FF2B5EF4-FFF2-40B4-BE49-F238E27FC236}">
              <a16:creationId xmlns:a16="http://schemas.microsoft.com/office/drawing/2014/main" id="{57FCB413-3DB4-4B51-A8A4-E6AC228DF3C6}"/>
            </a:ext>
          </a:extLst>
        </xdr:cNvPr>
        <xdr:cNvSpPr txBox="1"/>
      </xdr:nvSpPr>
      <xdr:spPr>
        <a:xfrm>
          <a:off x="4229100" y="1374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138685</xdr:rowOff>
    </xdr:from>
    <xdr:to>
      <xdr:col>24</xdr:col>
      <xdr:colOff>152400</xdr:colOff>
      <xdr:row>84</xdr:row>
      <xdr:rowOff>138685</xdr:rowOff>
    </xdr:to>
    <xdr:cxnSp macro="">
      <xdr:nvCxnSpPr>
        <xdr:cNvPr id="264" name="直線コネクタ 263">
          <a:extLst>
            <a:ext uri="{FF2B5EF4-FFF2-40B4-BE49-F238E27FC236}">
              <a16:creationId xmlns:a16="http://schemas.microsoft.com/office/drawing/2014/main" id="{610FFA75-A1C0-456D-9CB3-633FC6E7E3D9}"/>
            </a:ext>
          </a:extLst>
        </xdr:cNvPr>
        <xdr:cNvCxnSpPr/>
      </xdr:nvCxnSpPr>
      <xdr:spPr>
        <a:xfrm>
          <a:off x="4105275" y="137435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32783</xdr:rowOff>
    </xdr:from>
    <xdr:ext cx="405111" cy="259045"/>
    <xdr:sp macro="" textlink="">
      <xdr:nvSpPr>
        <xdr:cNvPr id="265" name="【公営住宅】&#10;有形固定資産減価償却率最大値テキスト">
          <a:extLst>
            <a:ext uri="{FF2B5EF4-FFF2-40B4-BE49-F238E27FC236}">
              <a16:creationId xmlns:a16="http://schemas.microsoft.com/office/drawing/2014/main" id="{E31B9C28-87E6-43B5-9584-FAD58492F9F2}"/>
            </a:ext>
          </a:extLst>
        </xdr:cNvPr>
        <xdr:cNvSpPr txBox="1"/>
      </xdr:nvSpPr>
      <xdr:spPr>
        <a:xfrm>
          <a:off x="4229100" y="126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86106</xdr:rowOff>
    </xdr:from>
    <xdr:to>
      <xdr:col>24</xdr:col>
      <xdr:colOff>152400</xdr:colOff>
      <xdr:row>79</xdr:row>
      <xdr:rowOff>86106</xdr:rowOff>
    </xdr:to>
    <xdr:cxnSp macro="">
      <xdr:nvCxnSpPr>
        <xdr:cNvPr id="266" name="直線コネクタ 265">
          <a:extLst>
            <a:ext uri="{FF2B5EF4-FFF2-40B4-BE49-F238E27FC236}">
              <a16:creationId xmlns:a16="http://schemas.microsoft.com/office/drawing/2014/main" id="{D8AE643F-A666-4201-91C6-166BBF78A4AD}"/>
            </a:ext>
          </a:extLst>
        </xdr:cNvPr>
        <xdr:cNvCxnSpPr/>
      </xdr:nvCxnSpPr>
      <xdr:spPr>
        <a:xfrm>
          <a:off x="4105275" y="128750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82314</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E10D92FA-1428-4244-BC75-B79201D451CA}"/>
            </a:ext>
          </a:extLst>
        </xdr:cNvPr>
        <xdr:cNvSpPr txBox="1"/>
      </xdr:nvSpPr>
      <xdr:spPr>
        <a:xfrm>
          <a:off x="4229100" y="13201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103887</xdr:rowOff>
    </xdr:from>
    <xdr:to>
      <xdr:col>24</xdr:col>
      <xdr:colOff>114300</xdr:colOff>
      <xdr:row>82</xdr:row>
      <xdr:rowOff>34037</xdr:rowOff>
    </xdr:to>
    <xdr:sp macro="" textlink="">
      <xdr:nvSpPr>
        <xdr:cNvPr id="268" name="フローチャート: 判断 267">
          <a:extLst>
            <a:ext uri="{FF2B5EF4-FFF2-40B4-BE49-F238E27FC236}">
              <a16:creationId xmlns:a16="http://schemas.microsoft.com/office/drawing/2014/main" id="{F50F6D52-E3F4-45D0-9450-A23CDCFAF3DB}"/>
            </a:ext>
          </a:extLst>
        </xdr:cNvPr>
        <xdr:cNvSpPr/>
      </xdr:nvSpPr>
      <xdr:spPr>
        <a:xfrm>
          <a:off x="4124325"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9" name="フローチャート: 判断 268">
          <a:extLst>
            <a:ext uri="{FF2B5EF4-FFF2-40B4-BE49-F238E27FC236}">
              <a16:creationId xmlns:a16="http://schemas.microsoft.com/office/drawing/2014/main" id="{E77D8E34-BDEF-40B2-B92F-C447F16E675E}"/>
            </a:ext>
          </a:extLst>
        </xdr:cNvPr>
        <xdr:cNvSpPr/>
      </xdr:nvSpPr>
      <xdr:spPr>
        <a:xfrm>
          <a:off x="3381375" y="131800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161037</xdr:rowOff>
    </xdr:from>
    <xdr:to>
      <xdr:col>15</xdr:col>
      <xdr:colOff>101600</xdr:colOff>
      <xdr:row>81</xdr:row>
      <xdr:rowOff>91187</xdr:rowOff>
    </xdr:to>
    <xdr:sp macro="" textlink="">
      <xdr:nvSpPr>
        <xdr:cNvPr id="270" name="フローチャート: 判断 269">
          <a:extLst>
            <a:ext uri="{FF2B5EF4-FFF2-40B4-BE49-F238E27FC236}">
              <a16:creationId xmlns:a16="http://schemas.microsoft.com/office/drawing/2014/main" id="{3243B198-DA74-40A8-968F-DF9097532C42}"/>
            </a:ext>
          </a:extLst>
        </xdr:cNvPr>
        <xdr:cNvSpPr/>
      </xdr:nvSpPr>
      <xdr:spPr>
        <a:xfrm>
          <a:off x="2571750" y="131182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71" name="フローチャート: 判断 270">
          <a:extLst>
            <a:ext uri="{FF2B5EF4-FFF2-40B4-BE49-F238E27FC236}">
              <a16:creationId xmlns:a16="http://schemas.microsoft.com/office/drawing/2014/main" id="{586750EF-213B-40E6-B80A-6AEC06256D5F}"/>
            </a:ext>
          </a:extLst>
        </xdr:cNvPr>
        <xdr:cNvSpPr/>
      </xdr:nvSpPr>
      <xdr:spPr>
        <a:xfrm>
          <a:off x="1781175" y="130464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33020</xdr:rowOff>
    </xdr:from>
    <xdr:to>
      <xdr:col>6</xdr:col>
      <xdr:colOff>38100</xdr:colOff>
      <xdr:row>80</xdr:row>
      <xdr:rowOff>134620</xdr:rowOff>
    </xdr:to>
    <xdr:sp macro="" textlink="">
      <xdr:nvSpPr>
        <xdr:cNvPr id="272" name="フローチャート: 判断 271">
          <a:extLst>
            <a:ext uri="{FF2B5EF4-FFF2-40B4-BE49-F238E27FC236}">
              <a16:creationId xmlns:a16="http://schemas.microsoft.com/office/drawing/2014/main" id="{2ABB0828-D576-4202-A53D-5DF5BD158588}"/>
            </a:ext>
          </a:extLst>
        </xdr:cNvPr>
        <xdr:cNvSpPr/>
      </xdr:nvSpPr>
      <xdr:spPr>
        <a:xfrm>
          <a:off x="981075" y="129838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C77CA093-8968-413C-9113-8AB2CE5D966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E2B2BBA1-EEBA-46AB-A737-354F3EEDE087}"/>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0E83368-1063-4B22-BC8C-43A23F041737}"/>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D6C64D8-CE3D-40A5-94FB-CFDCFDF5DCFB}"/>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228D0A7-04FC-49A2-94C7-7C1E96FC25B9}"/>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92456</xdr:rowOff>
    </xdr:from>
    <xdr:to>
      <xdr:col>24</xdr:col>
      <xdr:colOff>114300</xdr:colOff>
      <xdr:row>81</xdr:row>
      <xdr:rowOff>22606</xdr:rowOff>
    </xdr:to>
    <xdr:sp macro="" textlink="">
      <xdr:nvSpPr>
        <xdr:cNvPr id="278" name="楕円 277">
          <a:extLst>
            <a:ext uri="{FF2B5EF4-FFF2-40B4-BE49-F238E27FC236}">
              <a16:creationId xmlns:a16="http://schemas.microsoft.com/office/drawing/2014/main" id="{44FB3751-B70D-4A1A-BD96-2E72AB66EC09}"/>
            </a:ext>
          </a:extLst>
        </xdr:cNvPr>
        <xdr:cNvSpPr/>
      </xdr:nvSpPr>
      <xdr:spPr>
        <a:xfrm>
          <a:off x="4124325" y="130464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115333</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3FBD2D6A-0D5D-454C-AB7D-DEE69103B30C}"/>
            </a:ext>
          </a:extLst>
        </xdr:cNvPr>
        <xdr:cNvSpPr txBox="1"/>
      </xdr:nvSpPr>
      <xdr:spPr>
        <a:xfrm>
          <a:off x="4229100" y="1290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167894</xdr:rowOff>
    </xdr:from>
    <xdr:to>
      <xdr:col>20</xdr:col>
      <xdr:colOff>38100</xdr:colOff>
      <xdr:row>80</xdr:row>
      <xdr:rowOff>98044</xdr:rowOff>
    </xdr:to>
    <xdr:sp macro="" textlink="">
      <xdr:nvSpPr>
        <xdr:cNvPr id="280" name="楕円 279">
          <a:extLst>
            <a:ext uri="{FF2B5EF4-FFF2-40B4-BE49-F238E27FC236}">
              <a16:creationId xmlns:a16="http://schemas.microsoft.com/office/drawing/2014/main" id="{75EC9147-1319-4E68-BBBF-1097594DD822}"/>
            </a:ext>
          </a:extLst>
        </xdr:cNvPr>
        <xdr:cNvSpPr/>
      </xdr:nvSpPr>
      <xdr:spPr>
        <a:xfrm>
          <a:off x="3381375" y="129567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47244</xdr:rowOff>
    </xdr:from>
    <xdr:to>
      <xdr:col>24</xdr:col>
      <xdr:colOff>63500</xdr:colOff>
      <xdr:row>80</xdr:row>
      <xdr:rowOff>143256</xdr:rowOff>
    </xdr:to>
    <xdr:cxnSp macro="">
      <xdr:nvCxnSpPr>
        <xdr:cNvPr id="281" name="直線コネクタ 280">
          <a:extLst>
            <a:ext uri="{FF2B5EF4-FFF2-40B4-BE49-F238E27FC236}">
              <a16:creationId xmlns:a16="http://schemas.microsoft.com/office/drawing/2014/main" id="{3D4F7904-22D9-42C4-A68B-FD6CAE2E420D}"/>
            </a:ext>
          </a:extLst>
        </xdr:cNvPr>
        <xdr:cNvCxnSpPr/>
      </xdr:nvCxnSpPr>
      <xdr:spPr>
        <a:xfrm>
          <a:off x="3429000" y="13004419"/>
          <a:ext cx="752475"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71882</xdr:rowOff>
    </xdr:from>
    <xdr:to>
      <xdr:col>15</xdr:col>
      <xdr:colOff>101600</xdr:colOff>
      <xdr:row>80</xdr:row>
      <xdr:rowOff>2032</xdr:rowOff>
    </xdr:to>
    <xdr:sp macro="" textlink="">
      <xdr:nvSpPr>
        <xdr:cNvPr id="282" name="楕円 281">
          <a:extLst>
            <a:ext uri="{FF2B5EF4-FFF2-40B4-BE49-F238E27FC236}">
              <a16:creationId xmlns:a16="http://schemas.microsoft.com/office/drawing/2014/main" id="{0BE89543-D263-4A71-8316-BAA8D1289128}"/>
            </a:ext>
          </a:extLst>
        </xdr:cNvPr>
        <xdr:cNvSpPr/>
      </xdr:nvSpPr>
      <xdr:spPr>
        <a:xfrm>
          <a:off x="2571750" y="128607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122682</xdr:rowOff>
    </xdr:from>
    <xdr:to>
      <xdr:col>19</xdr:col>
      <xdr:colOff>177800</xdr:colOff>
      <xdr:row>80</xdr:row>
      <xdr:rowOff>47244</xdr:rowOff>
    </xdr:to>
    <xdr:cxnSp macro="">
      <xdr:nvCxnSpPr>
        <xdr:cNvPr id="283" name="直線コネクタ 282">
          <a:extLst>
            <a:ext uri="{FF2B5EF4-FFF2-40B4-BE49-F238E27FC236}">
              <a16:creationId xmlns:a16="http://schemas.microsoft.com/office/drawing/2014/main" id="{E1F9A610-37BA-43FB-9411-5B7944600356}"/>
            </a:ext>
          </a:extLst>
        </xdr:cNvPr>
        <xdr:cNvCxnSpPr/>
      </xdr:nvCxnSpPr>
      <xdr:spPr>
        <a:xfrm>
          <a:off x="2619375" y="12917932"/>
          <a:ext cx="809625"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165608</xdr:rowOff>
    </xdr:from>
    <xdr:to>
      <xdr:col>10</xdr:col>
      <xdr:colOff>165100</xdr:colOff>
      <xdr:row>79</xdr:row>
      <xdr:rowOff>95758</xdr:rowOff>
    </xdr:to>
    <xdr:sp macro="" textlink="">
      <xdr:nvSpPr>
        <xdr:cNvPr id="284" name="楕円 283">
          <a:extLst>
            <a:ext uri="{FF2B5EF4-FFF2-40B4-BE49-F238E27FC236}">
              <a16:creationId xmlns:a16="http://schemas.microsoft.com/office/drawing/2014/main" id="{F623555F-8B26-4C3F-B9A8-6B2D24573A28}"/>
            </a:ext>
          </a:extLst>
        </xdr:cNvPr>
        <xdr:cNvSpPr/>
      </xdr:nvSpPr>
      <xdr:spPr>
        <a:xfrm>
          <a:off x="1781175" y="127925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44958</xdr:rowOff>
    </xdr:from>
    <xdr:to>
      <xdr:col>15</xdr:col>
      <xdr:colOff>50800</xdr:colOff>
      <xdr:row>79</xdr:row>
      <xdr:rowOff>122682</xdr:rowOff>
    </xdr:to>
    <xdr:cxnSp macro="">
      <xdr:nvCxnSpPr>
        <xdr:cNvPr id="285" name="直線コネクタ 284">
          <a:extLst>
            <a:ext uri="{FF2B5EF4-FFF2-40B4-BE49-F238E27FC236}">
              <a16:creationId xmlns:a16="http://schemas.microsoft.com/office/drawing/2014/main" id="{3F6AABBD-6CAD-4F54-9B91-8EC26F7A9F2A}"/>
            </a:ext>
          </a:extLst>
        </xdr:cNvPr>
        <xdr:cNvCxnSpPr/>
      </xdr:nvCxnSpPr>
      <xdr:spPr>
        <a:xfrm>
          <a:off x="1828800" y="12840208"/>
          <a:ext cx="790575"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6" name="n_1aveValue【公営住宅】&#10;有形固定資産減価償却率">
          <a:extLst>
            <a:ext uri="{FF2B5EF4-FFF2-40B4-BE49-F238E27FC236}">
              <a16:creationId xmlns:a16="http://schemas.microsoft.com/office/drawing/2014/main" id="{6FD6D691-1B38-4343-BBCD-DC9C32F34250}"/>
            </a:ext>
          </a:extLst>
        </xdr:cNvPr>
        <xdr:cNvSpPr txBox="1"/>
      </xdr:nvSpPr>
      <xdr:spPr>
        <a:xfrm>
          <a:off x="3239144"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82314</xdr:rowOff>
    </xdr:from>
    <xdr:ext cx="405111" cy="259045"/>
    <xdr:sp macro="" textlink="">
      <xdr:nvSpPr>
        <xdr:cNvPr id="287" name="n_2aveValue【公営住宅】&#10;有形固定資産減価償却率">
          <a:extLst>
            <a:ext uri="{FF2B5EF4-FFF2-40B4-BE49-F238E27FC236}">
              <a16:creationId xmlns:a16="http://schemas.microsoft.com/office/drawing/2014/main" id="{A0CF964F-F046-4CB8-9293-F6B6083D75BE}"/>
            </a:ext>
          </a:extLst>
        </xdr:cNvPr>
        <xdr:cNvSpPr txBox="1"/>
      </xdr:nvSpPr>
      <xdr:spPr>
        <a:xfrm>
          <a:off x="2439044" y="13201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288" name="n_3aveValue【公営住宅】&#10;有形固定資産減価償却率">
          <a:extLst>
            <a:ext uri="{FF2B5EF4-FFF2-40B4-BE49-F238E27FC236}">
              <a16:creationId xmlns:a16="http://schemas.microsoft.com/office/drawing/2014/main" id="{0F213D9D-9C71-47AB-A6AD-1639123E35A0}"/>
            </a:ext>
          </a:extLst>
        </xdr:cNvPr>
        <xdr:cNvSpPr txBox="1"/>
      </xdr:nvSpPr>
      <xdr:spPr>
        <a:xfrm>
          <a:off x="1648469"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289" name="n_4aveValue【公営住宅】&#10;有形固定資産減価償却率">
          <a:extLst>
            <a:ext uri="{FF2B5EF4-FFF2-40B4-BE49-F238E27FC236}">
              <a16:creationId xmlns:a16="http://schemas.microsoft.com/office/drawing/2014/main" id="{5CD4A13D-2818-4F31-9683-C2233A55250A}"/>
            </a:ext>
          </a:extLst>
        </xdr:cNvPr>
        <xdr:cNvSpPr txBox="1"/>
      </xdr:nvSpPr>
      <xdr:spPr>
        <a:xfrm>
          <a:off x="848369" y="1278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114571</xdr:rowOff>
    </xdr:from>
    <xdr:ext cx="405111" cy="259045"/>
    <xdr:sp macro="" textlink="">
      <xdr:nvSpPr>
        <xdr:cNvPr id="290" name="n_1mainValue【公営住宅】&#10;有形固定資産減価償却率">
          <a:extLst>
            <a:ext uri="{FF2B5EF4-FFF2-40B4-BE49-F238E27FC236}">
              <a16:creationId xmlns:a16="http://schemas.microsoft.com/office/drawing/2014/main" id="{1B3D1CAD-BA2F-4EE7-BBB5-0B48D349913E}"/>
            </a:ext>
          </a:extLst>
        </xdr:cNvPr>
        <xdr:cNvSpPr txBox="1"/>
      </xdr:nvSpPr>
      <xdr:spPr>
        <a:xfrm>
          <a:off x="3239144" y="1274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18559</xdr:rowOff>
    </xdr:from>
    <xdr:ext cx="405111" cy="259045"/>
    <xdr:sp macro="" textlink="">
      <xdr:nvSpPr>
        <xdr:cNvPr id="291" name="n_2mainValue【公営住宅】&#10;有形固定資産減価償却率">
          <a:extLst>
            <a:ext uri="{FF2B5EF4-FFF2-40B4-BE49-F238E27FC236}">
              <a16:creationId xmlns:a16="http://schemas.microsoft.com/office/drawing/2014/main" id="{9A6C65A2-BE16-49B6-A7B8-2EF738C8DD52}"/>
            </a:ext>
          </a:extLst>
        </xdr:cNvPr>
        <xdr:cNvSpPr txBox="1"/>
      </xdr:nvSpPr>
      <xdr:spPr>
        <a:xfrm>
          <a:off x="2439044" y="1264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112285</xdr:rowOff>
    </xdr:from>
    <xdr:ext cx="405111" cy="259045"/>
    <xdr:sp macro="" textlink="">
      <xdr:nvSpPr>
        <xdr:cNvPr id="292" name="n_3mainValue【公営住宅】&#10;有形固定資産減価償却率">
          <a:extLst>
            <a:ext uri="{FF2B5EF4-FFF2-40B4-BE49-F238E27FC236}">
              <a16:creationId xmlns:a16="http://schemas.microsoft.com/office/drawing/2014/main" id="{F89ABB43-5F3A-4286-9F8D-927C01B80A49}"/>
            </a:ext>
          </a:extLst>
        </xdr:cNvPr>
        <xdr:cNvSpPr txBox="1"/>
      </xdr:nvSpPr>
      <xdr:spPr>
        <a:xfrm>
          <a:off x="1648469" y="12580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ECA29C7-2FC6-428D-A483-83281F149A04}"/>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4" name="正方形/長方形 293">
          <a:extLst>
            <a:ext uri="{FF2B5EF4-FFF2-40B4-BE49-F238E27FC236}">
              <a16:creationId xmlns:a16="http://schemas.microsoft.com/office/drawing/2014/main" id="{E4F13159-D2CB-4A89-A1A8-431209C6E04D}"/>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5" name="正方形/長方形 294">
          <a:extLst>
            <a:ext uri="{FF2B5EF4-FFF2-40B4-BE49-F238E27FC236}">
              <a16:creationId xmlns:a16="http://schemas.microsoft.com/office/drawing/2014/main" id="{02D3BD28-1812-4AE6-9BB8-FE2F59F096D1}"/>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6" name="正方形/長方形 295">
          <a:extLst>
            <a:ext uri="{FF2B5EF4-FFF2-40B4-BE49-F238E27FC236}">
              <a16:creationId xmlns:a16="http://schemas.microsoft.com/office/drawing/2014/main" id="{FFE68877-FB56-4374-9213-050D58DFD9B9}"/>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7" name="正方形/長方形 296">
          <a:extLst>
            <a:ext uri="{FF2B5EF4-FFF2-40B4-BE49-F238E27FC236}">
              <a16:creationId xmlns:a16="http://schemas.microsoft.com/office/drawing/2014/main" id="{D236530A-EAD1-48A2-9ADE-9D1341E88703}"/>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4323E52C-FB5A-48A6-A88C-D8BF762D05A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9BE7650E-1CCB-4CF4-A460-10C619B1A45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3EABB458-40A1-43BC-A822-EA69CC48D2E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1" name="テキスト ボックス 300">
          <a:extLst>
            <a:ext uri="{FF2B5EF4-FFF2-40B4-BE49-F238E27FC236}">
              <a16:creationId xmlns:a16="http://schemas.microsoft.com/office/drawing/2014/main" id="{5898BCD5-58E0-429E-9255-03C3DFA3F113}"/>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90D0667F-464E-4F77-9AC2-3DFB6C5EDD75}"/>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25D0D82C-832F-4A33-9BC2-784F270E9EC0}"/>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D79648E7-C9DB-4077-AD52-B1AB95DA11AD}"/>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id="{63C7DC35-C64B-41D8-8EDB-CA7D87041BFE}"/>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9358B44A-6A8A-4AFB-83B9-DA3ABF30A0C4}"/>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5BBF2B4F-804B-437E-89D5-CA55E00FFCBA}"/>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61B3F769-AE41-4154-8BF4-5EC52F238308}"/>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id="{EDBB6897-9DA7-4357-9C06-C46081F32666}"/>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FDD176D0-9144-4384-B11B-6FD66D5A250F}"/>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id="{7AE54E4D-9218-4C95-BBBB-66D40908BFE8}"/>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E0F3138-72A1-448F-984D-81A7E6E1BA7E}"/>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631D61A4-AF85-4688-B4A0-311A3010FE07}"/>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id="{A3452C85-7839-4CBD-89D3-A4CEB4631646}"/>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11430</xdr:rowOff>
    </xdr:from>
    <xdr:to>
      <xdr:col>54</xdr:col>
      <xdr:colOff>189865</xdr:colOff>
      <xdr:row>86</xdr:row>
      <xdr:rowOff>123825</xdr:rowOff>
    </xdr:to>
    <xdr:cxnSp macro="">
      <xdr:nvCxnSpPr>
        <xdr:cNvPr id="315" name="直線コネクタ 314">
          <a:extLst>
            <a:ext uri="{FF2B5EF4-FFF2-40B4-BE49-F238E27FC236}">
              <a16:creationId xmlns:a16="http://schemas.microsoft.com/office/drawing/2014/main" id="{EC4C308A-290F-4EA5-949A-96FEDE898C5B}"/>
            </a:ext>
          </a:extLst>
        </xdr:cNvPr>
        <xdr:cNvCxnSpPr/>
      </xdr:nvCxnSpPr>
      <xdr:spPr>
        <a:xfrm flipV="1">
          <a:off x="9427845" y="12800330"/>
          <a:ext cx="127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127652</xdr:rowOff>
    </xdr:from>
    <xdr:ext cx="469744" cy="259045"/>
    <xdr:sp macro="" textlink="">
      <xdr:nvSpPr>
        <xdr:cNvPr id="316" name="【公営住宅】&#10;一人当たり面積最小値テキスト">
          <a:extLst>
            <a:ext uri="{FF2B5EF4-FFF2-40B4-BE49-F238E27FC236}">
              <a16:creationId xmlns:a16="http://schemas.microsoft.com/office/drawing/2014/main" id="{C8773E92-4968-41DD-99B0-33E5525AD679}"/>
            </a:ext>
          </a:extLst>
        </xdr:cNvPr>
        <xdr:cNvSpPr txBox="1"/>
      </xdr:nvSpPr>
      <xdr:spPr>
        <a:xfrm>
          <a:off x="9477375"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123825</xdr:rowOff>
    </xdr:from>
    <xdr:to>
      <xdr:col>55</xdr:col>
      <xdr:colOff>88900</xdr:colOff>
      <xdr:row>86</xdr:row>
      <xdr:rowOff>123825</xdr:rowOff>
    </xdr:to>
    <xdr:cxnSp macro="">
      <xdr:nvCxnSpPr>
        <xdr:cNvPr id="317" name="直線コネクタ 316">
          <a:extLst>
            <a:ext uri="{FF2B5EF4-FFF2-40B4-BE49-F238E27FC236}">
              <a16:creationId xmlns:a16="http://schemas.microsoft.com/office/drawing/2014/main" id="{066D3B86-9AD5-4975-9CAF-44A4D9D7E7C8}"/>
            </a:ext>
          </a:extLst>
        </xdr:cNvPr>
        <xdr:cNvCxnSpPr/>
      </xdr:nvCxnSpPr>
      <xdr:spPr>
        <a:xfrm>
          <a:off x="9363075" y="140462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129557</xdr:rowOff>
    </xdr:from>
    <xdr:ext cx="469744" cy="259045"/>
    <xdr:sp macro="" textlink="">
      <xdr:nvSpPr>
        <xdr:cNvPr id="318" name="【公営住宅】&#10;一人当たり面積最大値テキスト">
          <a:extLst>
            <a:ext uri="{FF2B5EF4-FFF2-40B4-BE49-F238E27FC236}">
              <a16:creationId xmlns:a16="http://schemas.microsoft.com/office/drawing/2014/main" id="{B86DDABD-2F58-46CE-862D-E933B0EB8B01}"/>
            </a:ext>
          </a:extLst>
        </xdr:cNvPr>
        <xdr:cNvSpPr txBox="1"/>
      </xdr:nvSpPr>
      <xdr:spPr>
        <a:xfrm>
          <a:off x="9477375" y="125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11430</xdr:rowOff>
    </xdr:from>
    <xdr:to>
      <xdr:col>55</xdr:col>
      <xdr:colOff>88900</xdr:colOff>
      <xdr:row>79</xdr:row>
      <xdr:rowOff>11430</xdr:rowOff>
    </xdr:to>
    <xdr:cxnSp macro="">
      <xdr:nvCxnSpPr>
        <xdr:cNvPr id="319" name="直線コネクタ 318">
          <a:extLst>
            <a:ext uri="{FF2B5EF4-FFF2-40B4-BE49-F238E27FC236}">
              <a16:creationId xmlns:a16="http://schemas.microsoft.com/office/drawing/2014/main" id="{7B6FB3EC-4036-4D4A-9EE7-F71D5C3ED64F}"/>
            </a:ext>
          </a:extLst>
        </xdr:cNvPr>
        <xdr:cNvCxnSpPr/>
      </xdr:nvCxnSpPr>
      <xdr:spPr>
        <a:xfrm>
          <a:off x="9363075" y="1280033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652</xdr:rowOff>
    </xdr:from>
    <xdr:ext cx="469744" cy="259045"/>
    <xdr:sp macro="" textlink="">
      <xdr:nvSpPr>
        <xdr:cNvPr id="320" name="【公営住宅】&#10;一人当たり面積平均値テキスト">
          <a:extLst>
            <a:ext uri="{FF2B5EF4-FFF2-40B4-BE49-F238E27FC236}">
              <a16:creationId xmlns:a16="http://schemas.microsoft.com/office/drawing/2014/main" id="{B7659C30-DD51-413B-8027-B56C0494914D}"/>
            </a:ext>
          </a:extLst>
        </xdr:cNvPr>
        <xdr:cNvSpPr txBox="1"/>
      </xdr:nvSpPr>
      <xdr:spPr>
        <a:xfrm>
          <a:off x="9477375" y="13278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149225</xdr:rowOff>
    </xdr:from>
    <xdr:to>
      <xdr:col>55</xdr:col>
      <xdr:colOff>50800</xdr:colOff>
      <xdr:row>83</xdr:row>
      <xdr:rowOff>79375</xdr:rowOff>
    </xdr:to>
    <xdr:sp macro="" textlink="">
      <xdr:nvSpPr>
        <xdr:cNvPr id="321" name="フローチャート: 判断 320">
          <a:extLst>
            <a:ext uri="{FF2B5EF4-FFF2-40B4-BE49-F238E27FC236}">
              <a16:creationId xmlns:a16="http://schemas.microsoft.com/office/drawing/2014/main" id="{5A025F31-211E-43D2-8672-720180FCEDCD}"/>
            </a:ext>
          </a:extLst>
        </xdr:cNvPr>
        <xdr:cNvSpPr/>
      </xdr:nvSpPr>
      <xdr:spPr>
        <a:xfrm>
          <a:off x="9401175" y="134270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166370</xdr:rowOff>
    </xdr:from>
    <xdr:to>
      <xdr:col>50</xdr:col>
      <xdr:colOff>165100</xdr:colOff>
      <xdr:row>83</xdr:row>
      <xdr:rowOff>96520</xdr:rowOff>
    </xdr:to>
    <xdr:sp macro="" textlink="">
      <xdr:nvSpPr>
        <xdr:cNvPr id="322" name="フローチャート: 判断 321">
          <a:extLst>
            <a:ext uri="{FF2B5EF4-FFF2-40B4-BE49-F238E27FC236}">
              <a16:creationId xmlns:a16="http://schemas.microsoft.com/office/drawing/2014/main" id="{994DF181-104E-4C5B-ADA2-3717ACA86E50}"/>
            </a:ext>
          </a:extLst>
        </xdr:cNvPr>
        <xdr:cNvSpPr/>
      </xdr:nvSpPr>
      <xdr:spPr>
        <a:xfrm>
          <a:off x="8639175" y="1344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3" name="フローチャート: 判断 322">
          <a:extLst>
            <a:ext uri="{FF2B5EF4-FFF2-40B4-BE49-F238E27FC236}">
              <a16:creationId xmlns:a16="http://schemas.microsoft.com/office/drawing/2014/main" id="{0AEC83F0-EBDA-4589-8AC8-2726B3197F8A}"/>
            </a:ext>
          </a:extLst>
        </xdr:cNvPr>
        <xdr:cNvSpPr/>
      </xdr:nvSpPr>
      <xdr:spPr>
        <a:xfrm>
          <a:off x="7839075" y="134505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xdr:rowOff>
    </xdr:from>
    <xdr:to>
      <xdr:col>41</xdr:col>
      <xdr:colOff>101600</xdr:colOff>
      <xdr:row>83</xdr:row>
      <xdr:rowOff>106045</xdr:rowOff>
    </xdr:to>
    <xdr:sp macro="" textlink="">
      <xdr:nvSpPr>
        <xdr:cNvPr id="324" name="フローチャート: 判断 323">
          <a:extLst>
            <a:ext uri="{FF2B5EF4-FFF2-40B4-BE49-F238E27FC236}">
              <a16:creationId xmlns:a16="http://schemas.microsoft.com/office/drawing/2014/main" id="{FD9158A5-301D-4A6F-963F-D79D82C232A6}"/>
            </a:ext>
          </a:extLst>
        </xdr:cNvPr>
        <xdr:cNvSpPr/>
      </xdr:nvSpPr>
      <xdr:spPr>
        <a:xfrm>
          <a:off x="7029450" y="13447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114936</xdr:rowOff>
    </xdr:from>
    <xdr:to>
      <xdr:col>36</xdr:col>
      <xdr:colOff>165100</xdr:colOff>
      <xdr:row>82</xdr:row>
      <xdr:rowOff>45086</xdr:rowOff>
    </xdr:to>
    <xdr:sp macro="" textlink="">
      <xdr:nvSpPr>
        <xdr:cNvPr id="325" name="フローチャート: 判断 324">
          <a:extLst>
            <a:ext uri="{FF2B5EF4-FFF2-40B4-BE49-F238E27FC236}">
              <a16:creationId xmlns:a16="http://schemas.microsoft.com/office/drawing/2014/main" id="{293211D0-9DAA-4F89-BDCB-997995A23F51}"/>
            </a:ext>
          </a:extLst>
        </xdr:cNvPr>
        <xdr:cNvSpPr/>
      </xdr:nvSpPr>
      <xdr:spPr>
        <a:xfrm>
          <a:off x="6238875" y="13230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893D7201-C8A0-42D4-9A8E-9FE53F9B0A5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DE708DCB-CA02-4D77-864B-652C66F4997B}"/>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A80BC1D-58B5-4029-BBF1-188089C64F5A}"/>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0EEAC40-5ECE-454C-A4F1-6A8B69B83F18}"/>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82674A4-E8E3-4C1F-A2FD-BAA0BF90CD99}"/>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42545</xdr:rowOff>
    </xdr:from>
    <xdr:to>
      <xdr:col>55</xdr:col>
      <xdr:colOff>50800</xdr:colOff>
      <xdr:row>84</xdr:row>
      <xdr:rowOff>144145</xdr:rowOff>
    </xdr:to>
    <xdr:sp macro="" textlink="">
      <xdr:nvSpPr>
        <xdr:cNvPr id="331" name="楕円 330">
          <a:extLst>
            <a:ext uri="{FF2B5EF4-FFF2-40B4-BE49-F238E27FC236}">
              <a16:creationId xmlns:a16="http://schemas.microsoft.com/office/drawing/2014/main" id="{D83FC59C-A3DF-4875-8AF3-314674D9D8AD}"/>
            </a:ext>
          </a:extLst>
        </xdr:cNvPr>
        <xdr:cNvSpPr/>
      </xdr:nvSpPr>
      <xdr:spPr>
        <a:xfrm>
          <a:off x="9401175" y="1364742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20972</xdr:rowOff>
    </xdr:from>
    <xdr:ext cx="469744" cy="259045"/>
    <xdr:sp macro="" textlink="">
      <xdr:nvSpPr>
        <xdr:cNvPr id="332" name="【公営住宅】&#10;一人当たり面積該当値テキスト">
          <a:extLst>
            <a:ext uri="{FF2B5EF4-FFF2-40B4-BE49-F238E27FC236}">
              <a16:creationId xmlns:a16="http://schemas.microsoft.com/office/drawing/2014/main" id="{3963A23D-563E-48FC-A887-1A58CE969B00}"/>
            </a:ext>
          </a:extLst>
        </xdr:cNvPr>
        <xdr:cNvSpPr txBox="1"/>
      </xdr:nvSpPr>
      <xdr:spPr>
        <a:xfrm>
          <a:off x="9477375" y="136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50164</xdr:rowOff>
    </xdr:from>
    <xdr:to>
      <xdr:col>50</xdr:col>
      <xdr:colOff>165100</xdr:colOff>
      <xdr:row>84</xdr:row>
      <xdr:rowOff>151764</xdr:rowOff>
    </xdr:to>
    <xdr:sp macro="" textlink="">
      <xdr:nvSpPr>
        <xdr:cNvPr id="333" name="楕円 332">
          <a:extLst>
            <a:ext uri="{FF2B5EF4-FFF2-40B4-BE49-F238E27FC236}">
              <a16:creationId xmlns:a16="http://schemas.microsoft.com/office/drawing/2014/main" id="{7F07EBED-98E9-47E0-AD97-55532D95E697}"/>
            </a:ext>
          </a:extLst>
        </xdr:cNvPr>
        <xdr:cNvSpPr/>
      </xdr:nvSpPr>
      <xdr:spPr>
        <a:xfrm>
          <a:off x="8639175" y="136486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93345</xdr:rowOff>
    </xdr:from>
    <xdr:to>
      <xdr:col>55</xdr:col>
      <xdr:colOff>0</xdr:colOff>
      <xdr:row>84</xdr:row>
      <xdr:rowOff>100964</xdr:rowOff>
    </xdr:to>
    <xdr:cxnSp macro="">
      <xdr:nvCxnSpPr>
        <xdr:cNvPr id="334" name="直線コネクタ 333">
          <a:extLst>
            <a:ext uri="{FF2B5EF4-FFF2-40B4-BE49-F238E27FC236}">
              <a16:creationId xmlns:a16="http://schemas.microsoft.com/office/drawing/2014/main" id="{3895FC33-E8B0-412C-9326-D4E79BFA53FE}"/>
            </a:ext>
          </a:extLst>
        </xdr:cNvPr>
        <xdr:cNvCxnSpPr/>
      </xdr:nvCxnSpPr>
      <xdr:spPr>
        <a:xfrm flipV="1">
          <a:off x="8686800" y="13695045"/>
          <a:ext cx="74295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35" name="楕円 334">
          <a:extLst>
            <a:ext uri="{FF2B5EF4-FFF2-40B4-BE49-F238E27FC236}">
              <a16:creationId xmlns:a16="http://schemas.microsoft.com/office/drawing/2014/main" id="{B3A3974D-8FF9-40D4-B284-75F925CA5DAD}"/>
            </a:ext>
          </a:extLst>
        </xdr:cNvPr>
        <xdr:cNvSpPr/>
      </xdr:nvSpPr>
      <xdr:spPr>
        <a:xfrm>
          <a:off x="7839075" y="136575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100964</xdr:rowOff>
    </xdr:from>
    <xdr:to>
      <xdr:col>50</xdr:col>
      <xdr:colOff>114300</xdr:colOff>
      <xdr:row>84</xdr:row>
      <xdr:rowOff>106680</xdr:rowOff>
    </xdr:to>
    <xdr:cxnSp macro="">
      <xdr:nvCxnSpPr>
        <xdr:cNvPr id="336" name="直線コネクタ 335">
          <a:extLst>
            <a:ext uri="{FF2B5EF4-FFF2-40B4-BE49-F238E27FC236}">
              <a16:creationId xmlns:a16="http://schemas.microsoft.com/office/drawing/2014/main" id="{826DB6DF-4B60-429F-BCCB-099D27477342}"/>
            </a:ext>
          </a:extLst>
        </xdr:cNvPr>
        <xdr:cNvCxnSpPr/>
      </xdr:nvCxnSpPr>
      <xdr:spPr>
        <a:xfrm flipV="1">
          <a:off x="7886700" y="137058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37" name="楕円 336">
          <a:extLst>
            <a:ext uri="{FF2B5EF4-FFF2-40B4-BE49-F238E27FC236}">
              <a16:creationId xmlns:a16="http://schemas.microsoft.com/office/drawing/2014/main" id="{68902423-B90F-42B9-8783-956DEA5FA705}"/>
            </a:ext>
          </a:extLst>
        </xdr:cNvPr>
        <xdr:cNvSpPr/>
      </xdr:nvSpPr>
      <xdr:spPr>
        <a:xfrm>
          <a:off x="7029450" y="13668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106680</xdr:rowOff>
    </xdr:from>
    <xdr:to>
      <xdr:col>45</xdr:col>
      <xdr:colOff>177800</xdr:colOff>
      <xdr:row>84</xdr:row>
      <xdr:rowOff>114300</xdr:rowOff>
    </xdr:to>
    <xdr:cxnSp macro="">
      <xdr:nvCxnSpPr>
        <xdr:cNvPr id="338" name="直線コネクタ 337">
          <a:extLst>
            <a:ext uri="{FF2B5EF4-FFF2-40B4-BE49-F238E27FC236}">
              <a16:creationId xmlns:a16="http://schemas.microsoft.com/office/drawing/2014/main" id="{5A4D6B28-FBCB-4BA9-9809-E2CEED95274D}"/>
            </a:ext>
          </a:extLst>
        </xdr:cNvPr>
        <xdr:cNvCxnSpPr/>
      </xdr:nvCxnSpPr>
      <xdr:spPr>
        <a:xfrm flipV="1">
          <a:off x="7077075" y="13705205"/>
          <a:ext cx="80962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113047</xdr:rowOff>
    </xdr:from>
    <xdr:ext cx="469744" cy="259045"/>
    <xdr:sp macro="" textlink="">
      <xdr:nvSpPr>
        <xdr:cNvPr id="339" name="n_1aveValue【公営住宅】&#10;一人当たり面積">
          <a:extLst>
            <a:ext uri="{FF2B5EF4-FFF2-40B4-BE49-F238E27FC236}">
              <a16:creationId xmlns:a16="http://schemas.microsoft.com/office/drawing/2014/main" id="{7588C177-F383-4FAE-A0A0-A5DA9840140E}"/>
            </a:ext>
          </a:extLst>
        </xdr:cNvPr>
        <xdr:cNvSpPr txBox="1"/>
      </xdr:nvSpPr>
      <xdr:spPr>
        <a:xfrm>
          <a:off x="8458277" y="132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40" name="n_2aveValue【公営住宅】&#10;一人当たり面積">
          <a:extLst>
            <a:ext uri="{FF2B5EF4-FFF2-40B4-BE49-F238E27FC236}">
              <a16:creationId xmlns:a16="http://schemas.microsoft.com/office/drawing/2014/main" id="{6B9E3E00-BCE7-42DD-B698-ED04DD156AB6}"/>
            </a:ext>
          </a:extLst>
        </xdr:cNvPr>
        <xdr:cNvSpPr txBox="1"/>
      </xdr:nvSpPr>
      <xdr:spPr>
        <a:xfrm>
          <a:off x="7677227" y="132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122572</xdr:rowOff>
    </xdr:from>
    <xdr:ext cx="469744" cy="259045"/>
    <xdr:sp macro="" textlink="">
      <xdr:nvSpPr>
        <xdr:cNvPr id="341" name="n_3aveValue【公営住宅】&#10;一人当たり面積">
          <a:extLst>
            <a:ext uri="{FF2B5EF4-FFF2-40B4-BE49-F238E27FC236}">
              <a16:creationId xmlns:a16="http://schemas.microsoft.com/office/drawing/2014/main" id="{99E79777-3EE9-4A1F-8BD5-356DA48F82BF}"/>
            </a:ext>
          </a:extLst>
        </xdr:cNvPr>
        <xdr:cNvSpPr txBox="1"/>
      </xdr:nvSpPr>
      <xdr:spPr>
        <a:xfrm>
          <a:off x="6867602"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61613</xdr:rowOff>
    </xdr:from>
    <xdr:ext cx="469744" cy="259045"/>
    <xdr:sp macro="" textlink="">
      <xdr:nvSpPr>
        <xdr:cNvPr id="342" name="n_4aveValue【公営住宅】&#10;一人当たり面積">
          <a:extLst>
            <a:ext uri="{FF2B5EF4-FFF2-40B4-BE49-F238E27FC236}">
              <a16:creationId xmlns:a16="http://schemas.microsoft.com/office/drawing/2014/main" id="{FC6C9909-F5E1-4F2E-ABFD-9A39464E636B}"/>
            </a:ext>
          </a:extLst>
        </xdr:cNvPr>
        <xdr:cNvSpPr txBox="1"/>
      </xdr:nvSpPr>
      <xdr:spPr>
        <a:xfrm>
          <a:off x="6067502" y="130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142891</xdr:rowOff>
    </xdr:from>
    <xdr:ext cx="469744" cy="259045"/>
    <xdr:sp macro="" textlink="">
      <xdr:nvSpPr>
        <xdr:cNvPr id="343" name="n_1mainValue【公営住宅】&#10;一人当たり面積">
          <a:extLst>
            <a:ext uri="{FF2B5EF4-FFF2-40B4-BE49-F238E27FC236}">
              <a16:creationId xmlns:a16="http://schemas.microsoft.com/office/drawing/2014/main" id="{6E7063DE-8C38-4C3E-ABC8-349FE272AE68}"/>
            </a:ext>
          </a:extLst>
        </xdr:cNvPr>
        <xdr:cNvSpPr txBox="1"/>
      </xdr:nvSpPr>
      <xdr:spPr>
        <a:xfrm>
          <a:off x="845827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44" name="n_2mainValue【公営住宅】&#10;一人当たり面積">
          <a:extLst>
            <a:ext uri="{FF2B5EF4-FFF2-40B4-BE49-F238E27FC236}">
              <a16:creationId xmlns:a16="http://schemas.microsoft.com/office/drawing/2014/main" id="{A2F05066-0005-4859-A66F-834E09F9EC11}"/>
            </a:ext>
          </a:extLst>
        </xdr:cNvPr>
        <xdr:cNvSpPr txBox="1"/>
      </xdr:nvSpPr>
      <xdr:spPr>
        <a:xfrm>
          <a:off x="7677227" y="1374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45" name="n_3mainValue【公営住宅】&#10;一人当たり面積">
          <a:extLst>
            <a:ext uri="{FF2B5EF4-FFF2-40B4-BE49-F238E27FC236}">
              <a16:creationId xmlns:a16="http://schemas.microsoft.com/office/drawing/2014/main" id="{05F2A0AE-6AEE-44E4-A999-011E8A515556}"/>
            </a:ext>
          </a:extLst>
        </xdr:cNvPr>
        <xdr:cNvSpPr txBox="1"/>
      </xdr:nvSpPr>
      <xdr:spPr>
        <a:xfrm>
          <a:off x="6867602"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1B85783-2BF4-4A2F-89E0-F8113134053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7" name="正方形/長方形 346">
          <a:extLst>
            <a:ext uri="{FF2B5EF4-FFF2-40B4-BE49-F238E27FC236}">
              <a16:creationId xmlns:a16="http://schemas.microsoft.com/office/drawing/2014/main" id="{F057CFA2-3195-4753-B580-F03CB4B8A061}"/>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48" name="正方形/長方形 347">
          <a:extLst>
            <a:ext uri="{FF2B5EF4-FFF2-40B4-BE49-F238E27FC236}">
              <a16:creationId xmlns:a16="http://schemas.microsoft.com/office/drawing/2014/main" id="{F2C509DA-B4F6-4CC1-A31F-61A6147B68FC}"/>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9" name="正方形/長方形 348">
          <a:extLst>
            <a:ext uri="{FF2B5EF4-FFF2-40B4-BE49-F238E27FC236}">
              <a16:creationId xmlns:a16="http://schemas.microsoft.com/office/drawing/2014/main" id="{D9717594-9098-49C7-8344-4F7C2175D4B3}"/>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0" name="正方形/長方形 349">
          <a:extLst>
            <a:ext uri="{FF2B5EF4-FFF2-40B4-BE49-F238E27FC236}">
              <a16:creationId xmlns:a16="http://schemas.microsoft.com/office/drawing/2014/main" id="{190F4E28-2523-46D1-824A-255438FC94A9}"/>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1D756FBC-3D6A-4821-B59A-7F1C0579F1C9}"/>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2A62BDE5-4616-4E9B-A953-D139DAB971E2}"/>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BB9EA7FE-F70B-4A01-84EA-F9876048D59E}"/>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4" name="テキスト ボックス 353">
          <a:extLst>
            <a:ext uri="{FF2B5EF4-FFF2-40B4-BE49-F238E27FC236}">
              <a16:creationId xmlns:a16="http://schemas.microsoft.com/office/drawing/2014/main" id="{F9DB55F7-61F3-48C0-ADA4-56EFA20507DE}"/>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5" name="直線コネクタ 354">
          <a:extLst>
            <a:ext uri="{FF2B5EF4-FFF2-40B4-BE49-F238E27FC236}">
              <a16:creationId xmlns:a16="http://schemas.microsoft.com/office/drawing/2014/main" id="{72972FF6-648D-4ADB-86FA-EDF79D667EB0}"/>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56" name="テキスト ボックス 355">
          <a:extLst>
            <a:ext uri="{FF2B5EF4-FFF2-40B4-BE49-F238E27FC236}">
              <a16:creationId xmlns:a16="http://schemas.microsoft.com/office/drawing/2014/main" id="{99F90D6D-1B80-41A1-B67F-B5212E01AB11}"/>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7" name="直線コネクタ 356">
          <a:extLst>
            <a:ext uri="{FF2B5EF4-FFF2-40B4-BE49-F238E27FC236}">
              <a16:creationId xmlns:a16="http://schemas.microsoft.com/office/drawing/2014/main" id="{181C2092-EBD2-40EC-9A10-87BD1A127147}"/>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8" name="テキスト ボックス 357">
          <a:extLst>
            <a:ext uri="{FF2B5EF4-FFF2-40B4-BE49-F238E27FC236}">
              <a16:creationId xmlns:a16="http://schemas.microsoft.com/office/drawing/2014/main" id="{06A4EB90-33B0-4B44-9D35-E562FC94C668}"/>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9" name="直線コネクタ 358">
          <a:extLst>
            <a:ext uri="{FF2B5EF4-FFF2-40B4-BE49-F238E27FC236}">
              <a16:creationId xmlns:a16="http://schemas.microsoft.com/office/drawing/2014/main" id="{30F34E77-B5F5-4072-AB92-D14A3C46838B}"/>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0" name="テキスト ボックス 359">
          <a:extLst>
            <a:ext uri="{FF2B5EF4-FFF2-40B4-BE49-F238E27FC236}">
              <a16:creationId xmlns:a16="http://schemas.microsoft.com/office/drawing/2014/main" id="{CEE521DC-C67A-4792-9BF2-9CB532D9A9E7}"/>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1" name="直線コネクタ 360">
          <a:extLst>
            <a:ext uri="{FF2B5EF4-FFF2-40B4-BE49-F238E27FC236}">
              <a16:creationId xmlns:a16="http://schemas.microsoft.com/office/drawing/2014/main" id="{DC3D1D8B-72D2-44B9-90C7-F7EDC36FBFA9}"/>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2" name="テキスト ボックス 361">
          <a:extLst>
            <a:ext uri="{FF2B5EF4-FFF2-40B4-BE49-F238E27FC236}">
              <a16:creationId xmlns:a16="http://schemas.microsoft.com/office/drawing/2014/main" id="{43DB5C08-FBA0-4EE1-9581-C8CC467F3DD5}"/>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3" name="直線コネクタ 362">
          <a:extLst>
            <a:ext uri="{FF2B5EF4-FFF2-40B4-BE49-F238E27FC236}">
              <a16:creationId xmlns:a16="http://schemas.microsoft.com/office/drawing/2014/main" id="{AFA2DC5B-949C-4AC1-924C-00706EE0B946}"/>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4" name="テキスト ボックス 363">
          <a:extLst>
            <a:ext uri="{FF2B5EF4-FFF2-40B4-BE49-F238E27FC236}">
              <a16:creationId xmlns:a16="http://schemas.microsoft.com/office/drawing/2014/main" id="{FB7F7F1E-300E-48A7-89AE-579F26262DAE}"/>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5" name="直線コネクタ 364">
          <a:extLst>
            <a:ext uri="{FF2B5EF4-FFF2-40B4-BE49-F238E27FC236}">
              <a16:creationId xmlns:a16="http://schemas.microsoft.com/office/drawing/2014/main" id="{17AA535C-34A7-42BB-9D40-1F19A3DAAE2B}"/>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66" name="テキスト ボックス 365">
          <a:extLst>
            <a:ext uri="{FF2B5EF4-FFF2-40B4-BE49-F238E27FC236}">
              <a16:creationId xmlns:a16="http://schemas.microsoft.com/office/drawing/2014/main" id="{A70844A9-9C05-4B1F-81CC-0399F2469165}"/>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444D7D66-1A7E-418F-BD05-211391B329F0}"/>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8" name="テキスト ボックス 367">
          <a:extLst>
            <a:ext uri="{FF2B5EF4-FFF2-40B4-BE49-F238E27FC236}">
              <a16:creationId xmlns:a16="http://schemas.microsoft.com/office/drawing/2014/main" id="{949812EC-2467-4BFE-B02C-AA547ECE0117}"/>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CAB38504-D2BC-43F9-BD34-89DC57A0A7D0}"/>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66402</xdr:rowOff>
    </xdr:from>
    <xdr:to>
      <xdr:col>24</xdr:col>
      <xdr:colOff>62865</xdr:colOff>
      <xdr:row>108</xdr:row>
      <xdr:rowOff>89263</xdr:rowOff>
    </xdr:to>
    <xdr:cxnSp macro="">
      <xdr:nvCxnSpPr>
        <xdr:cNvPr id="370" name="直線コネクタ 369">
          <a:extLst>
            <a:ext uri="{FF2B5EF4-FFF2-40B4-BE49-F238E27FC236}">
              <a16:creationId xmlns:a16="http://schemas.microsoft.com/office/drawing/2014/main" id="{ACE4E0FC-E481-4212-BED3-50D970174984}"/>
            </a:ext>
          </a:extLst>
        </xdr:cNvPr>
        <xdr:cNvCxnSpPr/>
      </xdr:nvCxnSpPr>
      <xdr:spPr>
        <a:xfrm flipV="1">
          <a:off x="4179570" y="16262077"/>
          <a:ext cx="1270" cy="13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93090</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6757943F-5218-40D8-8B05-E73DA5AC3749}"/>
            </a:ext>
          </a:extLst>
        </xdr:cNvPr>
        <xdr:cNvSpPr txBox="1"/>
      </xdr:nvSpPr>
      <xdr:spPr>
        <a:xfrm>
          <a:off x="4229100" y="1758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72" name="直線コネクタ 371">
          <a:extLst>
            <a:ext uri="{FF2B5EF4-FFF2-40B4-BE49-F238E27FC236}">
              <a16:creationId xmlns:a16="http://schemas.microsoft.com/office/drawing/2014/main" id="{77DB5373-FEBF-47A7-B184-208CB91DDC40}"/>
            </a:ext>
          </a:extLst>
        </xdr:cNvPr>
        <xdr:cNvCxnSpPr/>
      </xdr:nvCxnSpPr>
      <xdr:spPr>
        <a:xfrm>
          <a:off x="4105275" y="175739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13079</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A52CB8D1-9783-487E-83CC-C8A55E0E696F}"/>
            </a:ext>
          </a:extLst>
        </xdr:cNvPr>
        <xdr:cNvSpPr txBox="1"/>
      </xdr:nvSpPr>
      <xdr:spPr>
        <a:xfrm>
          <a:off x="4229100" y="1604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66402</xdr:rowOff>
    </xdr:from>
    <xdr:to>
      <xdr:col>24</xdr:col>
      <xdr:colOff>152400</xdr:colOff>
      <xdr:row>100</xdr:row>
      <xdr:rowOff>66402</xdr:rowOff>
    </xdr:to>
    <xdr:cxnSp macro="">
      <xdr:nvCxnSpPr>
        <xdr:cNvPr id="374" name="直線コネクタ 373">
          <a:extLst>
            <a:ext uri="{FF2B5EF4-FFF2-40B4-BE49-F238E27FC236}">
              <a16:creationId xmlns:a16="http://schemas.microsoft.com/office/drawing/2014/main" id="{F414C551-8454-4D6A-9A37-CF70D072F4E0}"/>
            </a:ext>
          </a:extLst>
        </xdr:cNvPr>
        <xdr:cNvCxnSpPr/>
      </xdr:nvCxnSpPr>
      <xdr:spPr>
        <a:xfrm>
          <a:off x="4105275" y="162620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125021</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F7F598F9-0F8F-44B4-B8E1-637AF98DFA1E}"/>
            </a:ext>
          </a:extLst>
        </xdr:cNvPr>
        <xdr:cNvSpPr txBox="1"/>
      </xdr:nvSpPr>
      <xdr:spPr>
        <a:xfrm>
          <a:off x="4229100" y="169620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376" name="フローチャート: 判断 375">
          <a:extLst>
            <a:ext uri="{FF2B5EF4-FFF2-40B4-BE49-F238E27FC236}">
              <a16:creationId xmlns:a16="http://schemas.microsoft.com/office/drawing/2014/main" id="{8950A498-C069-4AC3-9A7D-9D5D479FC2A6}"/>
            </a:ext>
          </a:extLst>
        </xdr:cNvPr>
        <xdr:cNvSpPr/>
      </xdr:nvSpPr>
      <xdr:spPr>
        <a:xfrm>
          <a:off x="4124325" y="1710744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53158</xdr:rowOff>
    </xdr:from>
    <xdr:to>
      <xdr:col>20</xdr:col>
      <xdr:colOff>38100</xdr:colOff>
      <xdr:row>105</xdr:row>
      <xdr:rowOff>154758</xdr:rowOff>
    </xdr:to>
    <xdr:sp macro="" textlink="">
      <xdr:nvSpPr>
        <xdr:cNvPr id="377" name="フローチャート: 判断 376">
          <a:extLst>
            <a:ext uri="{FF2B5EF4-FFF2-40B4-BE49-F238E27FC236}">
              <a16:creationId xmlns:a16="http://schemas.microsoft.com/office/drawing/2014/main" id="{E2FCD8D7-D512-49F9-B1F1-8DA89959415F}"/>
            </a:ext>
          </a:extLst>
        </xdr:cNvPr>
        <xdr:cNvSpPr/>
      </xdr:nvSpPr>
      <xdr:spPr>
        <a:xfrm>
          <a:off x="3381375" y="170521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156029</xdr:rowOff>
    </xdr:from>
    <xdr:to>
      <xdr:col>15</xdr:col>
      <xdr:colOff>101600</xdr:colOff>
      <xdr:row>105</xdr:row>
      <xdr:rowOff>86179</xdr:rowOff>
    </xdr:to>
    <xdr:sp macro="" textlink="">
      <xdr:nvSpPr>
        <xdr:cNvPr id="378" name="フローチャート: 判断 377">
          <a:extLst>
            <a:ext uri="{FF2B5EF4-FFF2-40B4-BE49-F238E27FC236}">
              <a16:creationId xmlns:a16="http://schemas.microsoft.com/office/drawing/2014/main" id="{92F924C4-5533-4081-AB04-70D9C8AC90E0}"/>
            </a:ext>
          </a:extLst>
        </xdr:cNvPr>
        <xdr:cNvSpPr/>
      </xdr:nvSpPr>
      <xdr:spPr>
        <a:xfrm>
          <a:off x="2571750" y="169994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79" name="フローチャート: 判断 378">
          <a:extLst>
            <a:ext uri="{FF2B5EF4-FFF2-40B4-BE49-F238E27FC236}">
              <a16:creationId xmlns:a16="http://schemas.microsoft.com/office/drawing/2014/main" id="{7D96B2DC-51B1-4253-94D6-9F2970B18B28}"/>
            </a:ext>
          </a:extLst>
        </xdr:cNvPr>
        <xdr:cNvSpPr/>
      </xdr:nvSpPr>
      <xdr:spPr>
        <a:xfrm>
          <a:off x="1781175" y="169832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4B5A7A01-6768-4CC2-A240-7472B698EC87}"/>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CAC9FEA6-3A16-401C-980B-7E5699989344}"/>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24FB6B43-77D8-4328-84C6-D0CA9AA0D5E1}"/>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6589F7C6-3525-4F23-856C-B63FC4F8AFB3}"/>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E7B3277F-3CF1-4A45-B88D-CA0141F05B33}"/>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62956</xdr:rowOff>
    </xdr:from>
    <xdr:to>
      <xdr:col>24</xdr:col>
      <xdr:colOff>114300</xdr:colOff>
      <xdr:row>107</xdr:row>
      <xdr:rowOff>164556</xdr:rowOff>
    </xdr:to>
    <xdr:sp macro="" textlink="">
      <xdr:nvSpPr>
        <xdr:cNvPr id="385" name="楕円 384">
          <a:extLst>
            <a:ext uri="{FF2B5EF4-FFF2-40B4-BE49-F238E27FC236}">
              <a16:creationId xmlns:a16="http://schemas.microsoft.com/office/drawing/2014/main" id="{C5A3C065-A574-4071-8D4D-1B3CB36EF73B}"/>
            </a:ext>
          </a:extLst>
        </xdr:cNvPr>
        <xdr:cNvSpPr/>
      </xdr:nvSpPr>
      <xdr:spPr>
        <a:xfrm>
          <a:off x="4124325" y="173921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41383</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7BA47632-A68A-4F3B-BD77-29FCA245326B}"/>
            </a:ext>
          </a:extLst>
        </xdr:cNvPr>
        <xdr:cNvSpPr txBox="1"/>
      </xdr:nvSpPr>
      <xdr:spPr>
        <a:xfrm>
          <a:off x="4229100" y="1737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165826</xdr:rowOff>
    </xdr:from>
    <xdr:to>
      <xdr:col>20</xdr:col>
      <xdr:colOff>38100</xdr:colOff>
      <xdr:row>107</xdr:row>
      <xdr:rowOff>95976</xdr:rowOff>
    </xdr:to>
    <xdr:sp macro="" textlink="">
      <xdr:nvSpPr>
        <xdr:cNvPr id="387" name="楕円 386">
          <a:extLst>
            <a:ext uri="{FF2B5EF4-FFF2-40B4-BE49-F238E27FC236}">
              <a16:creationId xmlns:a16="http://schemas.microsoft.com/office/drawing/2014/main" id="{692C8034-E797-4C10-94E0-AEF7FE80502F}"/>
            </a:ext>
          </a:extLst>
        </xdr:cNvPr>
        <xdr:cNvSpPr/>
      </xdr:nvSpPr>
      <xdr:spPr>
        <a:xfrm>
          <a:off x="3381375" y="173267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45176</xdr:rowOff>
    </xdr:from>
    <xdr:to>
      <xdr:col>24</xdr:col>
      <xdr:colOff>63500</xdr:colOff>
      <xdr:row>107</xdr:row>
      <xdr:rowOff>113756</xdr:rowOff>
    </xdr:to>
    <xdr:cxnSp macro="">
      <xdr:nvCxnSpPr>
        <xdr:cNvPr id="388" name="直線コネクタ 387">
          <a:extLst>
            <a:ext uri="{FF2B5EF4-FFF2-40B4-BE49-F238E27FC236}">
              <a16:creationId xmlns:a16="http://schemas.microsoft.com/office/drawing/2014/main" id="{E820D174-8527-42B1-9B1F-B76055784DA9}"/>
            </a:ext>
          </a:extLst>
        </xdr:cNvPr>
        <xdr:cNvCxnSpPr/>
      </xdr:nvCxnSpPr>
      <xdr:spPr>
        <a:xfrm>
          <a:off x="3429000" y="17374326"/>
          <a:ext cx="7524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144599</xdr:rowOff>
    </xdr:from>
    <xdr:to>
      <xdr:col>15</xdr:col>
      <xdr:colOff>101600</xdr:colOff>
      <xdr:row>106</xdr:row>
      <xdr:rowOff>74749</xdr:rowOff>
    </xdr:to>
    <xdr:sp macro="" textlink="">
      <xdr:nvSpPr>
        <xdr:cNvPr id="389" name="楕円 388">
          <a:extLst>
            <a:ext uri="{FF2B5EF4-FFF2-40B4-BE49-F238E27FC236}">
              <a16:creationId xmlns:a16="http://schemas.microsoft.com/office/drawing/2014/main" id="{7A751E6D-3C15-4673-A0D5-3050A1CC087C}"/>
            </a:ext>
          </a:extLst>
        </xdr:cNvPr>
        <xdr:cNvSpPr/>
      </xdr:nvSpPr>
      <xdr:spPr>
        <a:xfrm>
          <a:off x="2571750" y="171435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23949</xdr:rowOff>
    </xdr:from>
    <xdr:to>
      <xdr:col>19</xdr:col>
      <xdr:colOff>177800</xdr:colOff>
      <xdr:row>107</xdr:row>
      <xdr:rowOff>45176</xdr:rowOff>
    </xdr:to>
    <xdr:cxnSp macro="">
      <xdr:nvCxnSpPr>
        <xdr:cNvPr id="390" name="直線コネクタ 389">
          <a:extLst>
            <a:ext uri="{FF2B5EF4-FFF2-40B4-BE49-F238E27FC236}">
              <a16:creationId xmlns:a16="http://schemas.microsoft.com/office/drawing/2014/main" id="{633C02F0-13B5-4D06-AC8B-A6D544F6F82D}"/>
            </a:ext>
          </a:extLst>
        </xdr:cNvPr>
        <xdr:cNvCxnSpPr/>
      </xdr:nvCxnSpPr>
      <xdr:spPr>
        <a:xfrm>
          <a:off x="2619375" y="17191174"/>
          <a:ext cx="809625" cy="18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111942</xdr:rowOff>
    </xdr:from>
    <xdr:to>
      <xdr:col>10</xdr:col>
      <xdr:colOff>165100</xdr:colOff>
      <xdr:row>106</xdr:row>
      <xdr:rowOff>42092</xdr:rowOff>
    </xdr:to>
    <xdr:sp macro="" textlink="">
      <xdr:nvSpPr>
        <xdr:cNvPr id="391" name="楕円 390">
          <a:extLst>
            <a:ext uri="{FF2B5EF4-FFF2-40B4-BE49-F238E27FC236}">
              <a16:creationId xmlns:a16="http://schemas.microsoft.com/office/drawing/2014/main" id="{3EFE86EE-52DF-41BA-AAD0-D35A01893816}"/>
            </a:ext>
          </a:extLst>
        </xdr:cNvPr>
        <xdr:cNvSpPr/>
      </xdr:nvSpPr>
      <xdr:spPr>
        <a:xfrm>
          <a:off x="1781175" y="171140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162742</xdr:rowOff>
    </xdr:from>
    <xdr:to>
      <xdr:col>15</xdr:col>
      <xdr:colOff>50800</xdr:colOff>
      <xdr:row>106</xdr:row>
      <xdr:rowOff>23949</xdr:rowOff>
    </xdr:to>
    <xdr:cxnSp macro="">
      <xdr:nvCxnSpPr>
        <xdr:cNvPr id="392" name="直線コネクタ 391">
          <a:extLst>
            <a:ext uri="{FF2B5EF4-FFF2-40B4-BE49-F238E27FC236}">
              <a16:creationId xmlns:a16="http://schemas.microsoft.com/office/drawing/2014/main" id="{6407F49E-DE71-4A98-8A39-40305079F8BB}"/>
            </a:ext>
          </a:extLst>
        </xdr:cNvPr>
        <xdr:cNvCxnSpPr/>
      </xdr:nvCxnSpPr>
      <xdr:spPr>
        <a:xfrm>
          <a:off x="1828800" y="17161692"/>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171285</xdr:rowOff>
    </xdr:from>
    <xdr:ext cx="405111" cy="259045"/>
    <xdr:sp macro="" textlink="">
      <xdr:nvSpPr>
        <xdr:cNvPr id="393" name="n_1aveValue【港湾・漁港】&#10;有形固定資産減価償却率">
          <a:extLst>
            <a:ext uri="{FF2B5EF4-FFF2-40B4-BE49-F238E27FC236}">
              <a16:creationId xmlns:a16="http://schemas.microsoft.com/office/drawing/2014/main" id="{BCCEF21D-8D90-4195-A9C1-BC304932850D}"/>
            </a:ext>
          </a:extLst>
        </xdr:cNvPr>
        <xdr:cNvSpPr txBox="1"/>
      </xdr:nvSpPr>
      <xdr:spPr>
        <a:xfrm>
          <a:off x="3239144" y="168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102706</xdr:rowOff>
    </xdr:from>
    <xdr:ext cx="405111" cy="259045"/>
    <xdr:sp macro="" textlink="">
      <xdr:nvSpPr>
        <xdr:cNvPr id="394" name="n_2aveValue【港湾・漁港】&#10;有形固定資産減価償却率">
          <a:extLst>
            <a:ext uri="{FF2B5EF4-FFF2-40B4-BE49-F238E27FC236}">
              <a16:creationId xmlns:a16="http://schemas.microsoft.com/office/drawing/2014/main" id="{CEDF4A1C-6080-4040-BE59-5D04F17BC4D5}"/>
            </a:ext>
          </a:extLst>
        </xdr:cNvPr>
        <xdr:cNvSpPr txBox="1"/>
      </xdr:nvSpPr>
      <xdr:spPr>
        <a:xfrm>
          <a:off x="2439044" y="1678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92908</xdr:rowOff>
    </xdr:from>
    <xdr:ext cx="405111" cy="259045"/>
    <xdr:sp macro="" textlink="">
      <xdr:nvSpPr>
        <xdr:cNvPr id="395" name="n_3aveValue【港湾・漁港】&#10;有形固定資産減価償却率">
          <a:extLst>
            <a:ext uri="{FF2B5EF4-FFF2-40B4-BE49-F238E27FC236}">
              <a16:creationId xmlns:a16="http://schemas.microsoft.com/office/drawing/2014/main" id="{8503EDA3-BCBA-4C68-9CBC-7DE5C04F913D}"/>
            </a:ext>
          </a:extLst>
        </xdr:cNvPr>
        <xdr:cNvSpPr txBox="1"/>
      </xdr:nvSpPr>
      <xdr:spPr>
        <a:xfrm>
          <a:off x="1648469" y="1677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87103</xdr:rowOff>
    </xdr:from>
    <xdr:ext cx="405111" cy="259045"/>
    <xdr:sp macro="" textlink="">
      <xdr:nvSpPr>
        <xdr:cNvPr id="396" name="n_1mainValue【港湾・漁港】&#10;有形固定資産減価償却率">
          <a:extLst>
            <a:ext uri="{FF2B5EF4-FFF2-40B4-BE49-F238E27FC236}">
              <a16:creationId xmlns:a16="http://schemas.microsoft.com/office/drawing/2014/main" id="{7874D35A-525E-40E5-B74B-B06236F0BC6B}"/>
            </a:ext>
          </a:extLst>
        </xdr:cNvPr>
        <xdr:cNvSpPr txBox="1"/>
      </xdr:nvSpPr>
      <xdr:spPr>
        <a:xfrm>
          <a:off x="3239144" y="1740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65876</xdr:rowOff>
    </xdr:from>
    <xdr:ext cx="405111" cy="259045"/>
    <xdr:sp macro="" textlink="">
      <xdr:nvSpPr>
        <xdr:cNvPr id="397" name="n_2mainValue【港湾・漁港】&#10;有形固定資産減価償却率">
          <a:extLst>
            <a:ext uri="{FF2B5EF4-FFF2-40B4-BE49-F238E27FC236}">
              <a16:creationId xmlns:a16="http://schemas.microsoft.com/office/drawing/2014/main" id="{EBE38393-3170-44DC-9062-77D25C75F282}"/>
            </a:ext>
          </a:extLst>
        </xdr:cNvPr>
        <xdr:cNvSpPr txBox="1"/>
      </xdr:nvSpPr>
      <xdr:spPr>
        <a:xfrm>
          <a:off x="2439044" y="17233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33219</xdr:rowOff>
    </xdr:from>
    <xdr:ext cx="405111" cy="259045"/>
    <xdr:sp macro="" textlink="">
      <xdr:nvSpPr>
        <xdr:cNvPr id="398" name="n_3mainValue【港湾・漁港】&#10;有形固定資産減価償却率">
          <a:extLst>
            <a:ext uri="{FF2B5EF4-FFF2-40B4-BE49-F238E27FC236}">
              <a16:creationId xmlns:a16="http://schemas.microsoft.com/office/drawing/2014/main" id="{1B5AA0B5-13ED-44FE-9CCD-487F647DDCA8}"/>
            </a:ext>
          </a:extLst>
        </xdr:cNvPr>
        <xdr:cNvSpPr txBox="1"/>
      </xdr:nvSpPr>
      <xdr:spPr>
        <a:xfrm>
          <a:off x="1648469" y="1719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A79CB36A-F708-4B95-A2B5-80DE4DC30FB9}"/>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0" name="正方形/長方形 399">
          <a:extLst>
            <a:ext uri="{FF2B5EF4-FFF2-40B4-BE49-F238E27FC236}">
              <a16:creationId xmlns:a16="http://schemas.microsoft.com/office/drawing/2014/main" id="{6B428D3B-704E-4757-970F-CF6C9A39AC50}"/>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1" name="正方形/長方形 400">
          <a:extLst>
            <a:ext uri="{FF2B5EF4-FFF2-40B4-BE49-F238E27FC236}">
              <a16:creationId xmlns:a16="http://schemas.microsoft.com/office/drawing/2014/main" id="{0B30DD54-1147-4B25-9780-80CE40674A01}"/>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2" name="正方形/長方形 401">
          <a:extLst>
            <a:ext uri="{FF2B5EF4-FFF2-40B4-BE49-F238E27FC236}">
              <a16:creationId xmlns:a16="http://schemas.microsoft.com/office/drawing/2014/main" id="{0D77DF48-E803-4C24-9D59-72C7250375A0}"/>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3" name="正方形/長方形 402">
          <a:extLst>
            <a:ext uri="{FF2B5EF4-FFF2-40B4-BE49-F238E27FC236}">
              <a16:creationId xmlns:a16="http://schemas.microsoft.com/office/drawing/2014/main" id="{ED67ABAD-94DE-43E1-A2F8-69C3FC175723}"/>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a:extLst>
            <a:ext uri="{FF2B5EF4-FFF2-40B4-BE49-F238E27FC236}">
              <a16:creationId xmlns:a16="http://schemas.microsoft.com/office/drawing/2014/main" id="{2F4FF345-1AC8-4A6F-AC66-E3A109DAB8CB}"/>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a:extLst>
            <a:ext uri="{FF2B5EF4-FFF2-40B4-BE49-F238E27FC236}">
              <a16:creationId xmlns:a16="http://schemas.microsoft.com/office/drawing/2014/main" id="{CED3C159-B856-405F-91CB-7215E066D933}"/>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a:extLst>
            <a:ext uri="{FF2B5EF4-FFF2-40B4-BE49-F238E27FC236}">
              <a16:creationId xmlns:a16="http://schemas.microsoft.com/office/drawing/2014/main" id="{FAAE2A07-F9C0-4826-969E-1F9CB98242E4}"/>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7" name="直線コネクタ 406">
          <a:extLst>
            <a:ext uri="{FF2B5EF4-FFF2-40B4-BE49-F238E27FC236}">
              <a16:creationId xmlns:a16="http://schemas.microsoft.com/office/drawing/2014/main" id="{737590F8-915C-4A2A-89A7-277A9543FACB}"/>
            </a:ext>
          </a:extLst>
        </xdr:cNvPr>
        <xdr:cNvCxnSpPr/>
      </xdr:nvCxnSpPr>
      <xdr:spPr>
        <a:xfrm>
          <a:off x="5953125" y="1768520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8" name="テキスト ボックス 407">
          <a:extLst>
            <a:ext uri="{FF2B5EF4-FFF2-40B4-BE49-F238E27FC236}">
              <a16:creationId xmlns:a16="http://schemas.microsoft.com/office/drawing/2014/main" id="{B7F3D678-2150-47D4-9A5A-4129C0CF7503}"/>
            </a:ext>
          </a:extLst>
        </xdr:cNvPr>
        <xdr:cNvSpPr txBox="1"/>
      </xdr:nvSpPr>
      <xdr:spPr>
        <a:xfrm>
          <a:off x="5723389" y="175556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9" name="直線コネクタ 408">
          <a:extLst>
            <a:ext uri="{FF2B5EF4-FFF2-40B4-BE49-F238E27FC236}">
              <a16:creationId xmlns:a16="http://schemas.microsoft.com/office/drawing/2014/main" id="{B049664B-0250-4D97-85D7-13BCE751FF6D}"/>
            </a:ext>
          </a:extLst>
        </xdr:cNvPr>
        <xdr:cNvCxnSpPr/>
      </xdr:nvCxnSpPr>
      <xdr:spPr>
        <a:xfrm>
          <a:off x="5953125" y="17374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0" name="テキスト ボックス 409">
          <a:extLst>
            <a:ext uri="{FF2B5EF4-FFF2-40B4-BE49-F238E27FC236}">
              <a16:creationId xmlns:a16="http://schemas.microsoft.com/office/drawing/2014/main" id="{D64D92C2-DFA8-469E-A32D-001A6CDBC90A}"/>
            </a:ext>
          </a:extLst>
        </xdr:cNvPr>
        <xdr:cNvSpPr txBox="1"/>
      </xdr:nvSpPr>
      <xdr:spPr>
        <a:xfrm>
          <a:off x="5421206" y="172481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1" name="直線コネクタ 410">
          <a:extLst>
            <a:ext uri="{FF2B5EF4-FFF2-40B4-BE49-F238E27FC236}">
              <a16:creationId xmlns:a16="http://schemas.microsoft.com/office/drawing/2014/main" id="{4630854F-F0B3-4929-9B8B-6379485F6039}"/>
            </a:ext>
          </a:extLst>
        </xdr:cNvPr>
        <xdr:cNvCxnSpPr/>
      </xdr:nvCxnSpPr>
      <xdr:spPr>
        <a:xfrm>
          <a:off x="5953125" y="170669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2" name="テキスト ボックス 411">
          <a:extLst>
            <a:ext uri="{FF2B5EF4-FFF2-40B4-BE49-F238E27FC236}">
              <a16:creationId xmlns:a16="http://schemas.microsoft.com/office/drawing/2014/main" id="{B7DF8A93-DBD1-4FAC-A812-683F5B015725}"/>
            </a:ext>
          </a:extLst>
        </xdr:cNvPr>
        <xdr:cNvSpPr txBox="1"/>
      </xdr:nvSpPr>
      <xdr:spPr>
        <a:xfrm>
          <a:off x="5421206" y="169374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3" name="直線コネクタ 412">
          <a:extLst>
            <a:ext uri="{FF2B5EF4-FFF2-40B4-BE49-F238E27FC236}">
              <a16:creationId xmlns:a16="http://schemas.microsoft.com/office/drawing/2014/main" id="{5583251A-1812-4461-BE28-76DE264F656B}"/>
            </a:ext>
          </a:extLst>
        </xdr:cNvPr>
        <xdr:cNvCxnSpPr/>
      </xdr:nvCxnSpPr>
      <xdr:spPr>
        <a:xfrm>
          <a:off x="5953125" y="167658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4" name="テキスト ボックス 413">
          <a:extLst>
            <a:ext uri="{FF2B5EF4-FFF2-40B4-BE49-F238E27FC236}">
              <a16:creationId xmlns:a16="http://schemas.microsoft.com/office/drawing/2014/main" id="{FD90E59A-4DE4-4E4D-AF62-2DB58E381041}"/>
            </a:ext>
          </a:extLst>
        </xdr:cNvPr>
        <xdr:cNvSpPr txBox="1"/>
      </xdr:nvSpPr>
      <xdr:spPr>
        <a:xfrm>
          <a:off x="5421206" y="166299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5" name="直線コネクタ 414">
          <a:extLst>
            <a:ext uri="{FF2B5EF4-FFF2-40B4-BE49-F238E27FC236}">
              <a16:creationId xmlns:a16="http://schemas.microsoft.com/office/drawing/2014/main" id="{30947257-BD44-4648-BB20-4DA588D3F5A4}"/>
            </a:ext>
          </a:extLst>
        </xdr:cNvPr>
        <xdr:cNvCxnSpPr/>
      </xdr:nvCxnSpPr>
      <xdr:spPr>
        <a:xfrm>
          <a:off x="5953125" y="164582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16" name="テキスト ボックス 415">
          <a:extLst>
            <a:ext uri="{FF2B5EF4-FFF2-40B4-BE49-F238E27FC236}">
              <a16:creationId xmlns:a16="http://schemas.microsoft.com/office/drawing/2014/main" id="{1D324ED1-C505-4B87-9039-6DEC9992349A}"/>
            </a:ext>
          </a:extLst>
        </xdr:cNvPr>
        <xdr:cNvSpPr txBox="1"/>
      </xdr:nvSpPr>
      <xdr:spPr>
        <a:xfrm>
          <a:off x="5324703" y="1631924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7" name="直線コネクタ 416">
          <a:extLst>
            <a:ext uri="{FF2B5EF4-FFF2-40B4-BE49-F238E27FC236}">
              <a16:creationId xmlns:a16="http://schemas.microsoft.com/office/drawing/2014/main" id="{DB788873-7D34-4870-BD15-E9A5E62AF834}"/>
            </a:ext>
          </a:extLst>
        </xdr:cNvPr>
        <xdr:cNvCxnSpPr/>
      </xdr:nvCxnSpPr>
      <xdr:spPr>
        <a:xfrm>
          <a:off x="5953125" y="1614759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18" name="テキスト ボックス 417">
          <a:extLst>
            <a:ext uri="{FF2B5EF4-FFF2-40B4-BE49-F238E27FC236}">
              <a16:creationId xmlns:a16="http://schemas.microsoft.com/office/drawing/2014/main" id="{C8FBE69A-0E51-47EA-8202-418BD85E6F10}"/>
            </a:ext>
          </a:extLst>
        </xdr:cNvPr>
        <xdr:cNvSpPr txBox="1"/>
      </xdr:nvSpPr>
      <xdr:spPr>
        <a:xfrm>
          <a:off x="5324703" y="1601172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D2BF5875-8E7F-4F3A-9572-B411E8E0FC3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a16="http://schemas.microsoft.com/office/drawing/2014/main" id="{AB015CF1-2581-428B-BD71-C2CCA42D6B23}"/>
            </a:ext>
          </a:extLst>
        </xdr:cNvPr>
        <xdr:cNvSpPr txBox="1"/>
      </xdr:nvSpPr>
      <xdr:spPr>
        <a:xfrm>
          <a:off x="5324703" y="157042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089C685B-9EC4-43A9-B854-597AEEF7387D}"/>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35181</xdr:rowOff>
    </xdr:from>
    <xdr:to>
      <xdr:col>54</xdr:col>
      <xdr:colOff>189865</xdr:colOff>
      <xdr:row>108</xdr:row>
      <xdr:rowOff>21127</xdr:rowOff>
    </xdr:to>
    <xdr:cxnSp macro="">
      <xdr:nvCxnSpPr>
        <xdr:cNvPr id="422" name="直線コネクタ 421">
          <a:extLst>
            <a:ext uri="{FF2B5EF4-FFF2-40B4-BE49-F238E27FC236}">
              <a16:creationId xmlns:a16="http://schemas.microsoft.com/office/drawing/2014/main" id="{E421F99E-007B-45BE-8591-44FB1D1164FA}"/>
            </a:ext>
          </a:extLst>
        </xdr:cNvPr>
        <xdr:cNvCxnSpPr/>
      </xdr:nvCxnSpPr>
      <xdr:spPr>
        <a:xfrm flipV="1">
          <a:off x="9427845" y="16065756"/>
          <a:ext cx="1270" cy="1443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24954</xdr:rowOff>
    </xdr:from>
    <xdr:ext cx="599010" cy="259045"/>
    <xdr:sp macro="" textlink="">
      <xdr:nvSpPr>
        <xdr:cNvPr id="423" name="【港湾・漁港】&#10;一人当たり有形固定資産（償却資産）額最小値テキスト">
          <a:extLst>
            <a:ext uri="{FF2B5EF4-FFF2-40B4-BE49-F238E27FC236}">
              <a16:creationId xmlns:a16="http://schemas.microsoft.com/office/drawing/2014/main" id="{9EC83822-D4A0-4344-AE7B-2C61160A241E}"/>
            </a:ext>
          </a:extLst>
        </xdr:cNvPr>
        <xdr:cNvSpPr txBox="1"/>
      </xdr:nvSpPr>
      <xdr:spPr>
        <a:xfrm>
          <a:off x="9477375" y="175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21127</xdr:rowOff>
    </xdr:from>
    <xdr:to>
      <xdr:col>55</xdr:col>
      <xdr:colOff>88900</xdr:colOff>
      <xdr:row>108</xdr:row>
      <xdr:rowOff>21127</xdr:rowOff>
    </xdr:to>
    <xdr:cxnSp macro="">
      <xdr:nvCxnSpPr>
        <xdr:cNvPr id="424" name="直線コネクタ 423">
          <a:extLst>
            <a:ext uri="{FF2B5EF4-FFF2-40B4-BE49-F238E27FC236}">
              <a16:creationId xmlns:a16="http://schemas.microsoft.com/office/drawing/2014/main" id="{D05608D1-621F-4227-A467-228DC4D4BD60}"/>
            </a:ext>
          </a:extLst>
        </xdr:cNvPr>
        <xdr:cNvCxnSpPr/>
      </xdr:nvCxnSpPr>
      <xdr:spPr>
        <a:xfrm>
          <a:off x="9363075" y="1750902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153308</xdr:rowOff>
    </xdr:from>
    <xdr:ext cx="690189" cy="259045"/>
    <xdr:sp macro="" textlink="">
      <xdr:nvSpPr>
        <xdr:cNvPr id="425" name="【港湾・漁港】&#10;一人当たり有形固定資産（償却資産）額最大値テキスト">
          <a:extLst>
            <a:ext uri="{FF2B5EF4-FFF2-40B4-BE49-F238E27FC236}">
              <a16:creationId xmlns:a16="http://schemas.microsoft.com/office/drawing/2014/main" id="{089D6685-D425-4A90-A5B1-C365108515A9}"/>
            </a:ext>
          </a:extLst>
        </xdr:cNvPr>
        <xdr:cNvSpPr txBox="1"/>
      </xdr:nvSpPr>
      <xdr:spPr>
        <a:xfrm>
          <a:off x="9477375" y="15860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35181</xdr:rowOff>
    </xdr:from>
    <xdr:to>
      <xdr:col>55</xdr:col>
      <xdr:colOff>88900</xdr:colOff>
      <xdr:row>99</xdr:row>
      <xdr:rowOff>35181</xdr:rowOff>
    </xdr:to>
    <xdr:cxnSp macro="">
      <xdr:nvCxnSpPr>
        <xdr:cNvPr id="426" name="直線コネクタ 425">
          <a:extLst>
            <a:ext uri="{FF2B5EF4-FFF2-40B4-BE49-F238E27FC236}">
              <a16:creationId xmlns:a16="http://schemas.microsoft.com/office/drawing/2014/main" id="{A009A767-C5F4-4617-96B2-8B126785615A}"/>
            </a:ext>
          </a:extLst>
        </xdr:cNvPr>
        <xdr:cNvCxnSpPr/>
      </xdr:nvCxnSpPr>
      <xdr:spPr>
        <a:xfrm>
          <a:off x="9363075" y="160657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57828</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4E280C9F-F8AE-4098-9FAA-90D2649ECF02}"/>
            </a:ext>
          </a:extLst>
        </xdr:cNvPr>
        <xdr:cNvSpPr txBox="1"/>
      </xdr:nvSpPr>
      <xdr:spPr>
        <a:xfrm>
          <a:off x="9477375" y="16898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34951</xdr:rowOff>
    </xdr:from>
    <xdr:to>
      <xdr:col>55</xdr:col>
      <xdr:colOff>50800</xdr:colOff>
      <xdr:row>105</xdr:row>
      <xdr:rowOff>136551</xdr:rowOff>
    </xdr:to>
    <xdr:sp macro="" textlink="">
      <xdr:nvSpPr>
        <xdr:cNvPr id="428" name="フローチャート: 判断 427">
          <a:extLst>
            <a:ext uri="{FF2B5EF4-FFF2-40B4-BE49-F238E27FC236}">
              <a16:creationId xmlns:a16="http://schemas.microsoft.com/office/drawing/2014/main" id="{F1B4C97D-47AF-4219-A89D-13961931768F}"/>
            </a:ext>
          </a:extLst>
        </xdr:cNvPr>
        <xdr:cNvSpPr/>
      </xdr:nvSpPr>
      <xdr:spPr>
        <a:xfrm>
          <a:off x="9401175" y="1703707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82703</xdr:rowOff>
    </xdr:from>
    <xdr:to>
      <xdr:col>50</xdr:col>
      <xdr:colOff>165100</xdr:colOff>
      <xdr:row>106</xdr:row>
      <xdr:rowOff>12853</xdr:rowOff>
    </xdr:to>
    <xdr:sp macro="" textlink="">
      <xdr:nvSpPr>
        <xdr:cNvPr id="429" name="フローチャート: 判断 428">
          <a:extLst>
            <a:ext uri="{FF2B5EF4-FFF2-40B4-BE49-F238E27FC236}">
              <a16:creationId xmlns:a16="http://schemas.microsoft.com/office/drawing/2014/main" id="{6A86BEBA-2615-4F8A-BC61-BC07A083F9D3}"/>
            </a:ext>
          </a:extLst>
        </xdr:cNvPr>
        <xdr:cNvSpPr/>
      </xdr:nvSpPr>
      <xdr:spPr>
        <a:xfrm>
          <a:off x="8639175" y="170880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77102</xdr:rowOff>
    </xdr:from>
    <xdr:to>
      <xdr:col>46</xdr:col>
      <xdr:colOff>38100</xdr:colOff>
      <xdr:row>106</xdr:row>
      <xdr:rowOff>7252</xdr:rowOff>
    </xdr:to>
    <xdr:sp macro="" textlink="">
      <xdr:nvSpPr>
        <xdr:cNvPr id="430" name="フローチャート: 判断 429">
          <a:extLst>
            <a:ext uri="{FF2B5EF4-FFF2-40B4-BE49-F238E27FC236}">
              <a16:creationId xmlns:a16="http://schemas.microsoft.com/office/drawing/2014/main" id="{D0BEADF1-9E5D-4AA0-A3C1-72FC0F17EDFD}"/>
            </a:ext>
          </a:extLst>
        </xdr:cNvPr>
        <xdr:cNvSpPr/>
      </xdr:nvSpPr>
      <xdr:spPr>
        <a:xfrm>
          <a:off x="7839075" y="170792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85167</xdr:rowOff>
    </xdr:from>
    <xdr:to>
      <xdr:col>41</xdr:col>
      <xdr:colOff>101600</xdr:colOff>
      <xdr:row>106</xdr:row>
      <xdr:rowOff>15317</xdr:rowOff>
    </xdr:to>
    <xdr:sp macro="" textlink="">
      <xdr:nvSpPr>
        <xdr:cNvPr id="431" name="フローチャート: 判断 430">
          <a:extLst>
            <a:ext uri="{FF2B5EF4-FFF2-40B4-BE49-F238E27FC236}">
              <a16:creationId xmlns:a16="http://schemas.microsoft.com/office/drawing/2014/main" id="{42768EB7-8D96-4EFE-87B9-B18A3B6F5869}"/>
            </a:ext>
          </a:extLst>
        </xdr:cNvPr>
        <xdr:cNvSpPr/>
      </xdr:nvSpPr>
      <xdr:spPr>
        <a:xfrm>
          <a:off x="7029450" y="1709046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ED7CC1BA-1013-49E3-ACBF-B97290CA43C6}"/>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27FDC0F5-8ABF-4342-8888-CE2CBE50AD4A}"/>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E5BB4A6C-54B8-4DAD-B928-5DEBF53FB585}"/>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DA247790-FC4B-46DB-BDF7-67A6037325B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269D3B9-ED37-4D3C-A88D-13FC661FF4E5}"/>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45527</xdr:rowOff>
    </xdr:from>
    <xdr:to>
      <xdr:col>55</xdr:col>
      <xdr:colOff>50800</xdr:colOff>
      <xdr:row>107</xdr:row>
      <xdr:rowOff>147127</xdr:rowOff>
    </xdr:to>
    <xdr:sp macro="" textlink="">
      <xdr:nvSpPr>
        <xdr:cNvPr id="437" name="楕円 436">
          <a:extLst>
            <a:ext uri="{FF2B5EF4-FFF2-40B4-BE49-F238E27FC236}">
              <a16:creationId xmlns:a16="http://schemas.microsoft.com/office/drawing/2014/main" id="{5E903288-B30B-4CA9-A49F-84BE07221B2C}"/>
            </a:ext>
          </a:extLst>
        </xdr:cNvPr>
        <xdr:cNvSpPr/>
      </xdr:nvSpPr>
      <xdr:spPr>
        <a:xfrm>
          <a:off x="9401175" y="1737467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131904</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D1B1B89D-A8C3-4AEF-BA61-56D3ED30B657}"/>
            </a:ext>
          </a:extLst>
        </xdr:cNvPr>
        <xdr:cNvSpPr txBox="1"/>
      </xdr:nvSpPr>
      <xdr:spPr>
        <a:xfrm>
          <a:off x="9477375" y="1729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48538</xdr:rowOff>
    </xdr:from>
    <xdr:to>
      <xdr:col>50</xdr:col>
      <xdr:colOff>165100</xdr:colOff>
      <xdr:row>107</xdr:row>
      <xdr:rowOff>150138</xdr:rowOff>
    </xdr:to>
    <xdr:sp macro="" textlink="">
      <xdr:nvSpPr>
        <xdr:cNvPr id="439" name="楕円 438">
          <a:extLst>
            <a:ext uri="{FF2B5EF4-FFF2-40B4-BE49-F238E27FC236}">
              <a16:creationId xmlns:a16="http://schemas.microsoft.com/office/drawing/2014/main" id="{FDAEBD94-055D-42EB-8CF6-7743EFE0167C}"/>
            </a:ext>
          </a:extLst>
        </xdr:cNvPr>
        <xdr:cNvSpPr/>
      </xdr:nvSpPr>
      <xdr:spPr>
        <a:xfrm>
          <a:off x="8639175" y="173713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96327</xdr:rowOff>
    </xdr:from>
    <xdr:to>
      <xdr:col>55</xdr:col>
      <xdr:colOff>0</xdr:colOff>
      <xdr:row>107</xdr:row>
      <xdr:rowOff>99338</xdr:rowOff>
    </xdr:to>
    <xdr:cxnSp macro="">
      <xdr:nvCxnSpPr>
        <xdr:cNvPr id="440" name="直線コネクタ 439">
          <a:extLst>
            <a:ext uri="{FF2B5EF4-FFF2-40B4-BE49-F238E27FC236}">
              <a16:creationId xmlns:a16="http://schemas.microsoft.com/office/drawing/2014/main" id="{6130E814-D95C-4B62-8923-CA13E1B09DE4}"/>
            </a:ext>
          </a:extLst>
        </xdr:cNvPr>
        <xdr:cNvCxnSpPr/>
      </xdr:nvCxnSpPr>
      <xdr:spPr>
        <a:xfrm flipV="1">
          <a:off x="8686800" y="17422302"/>
          <a:ext cx="74295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105815</xdr:rowOff>
    </xdr:from>
    <xdr:to>
      <xdr:col>46</xdr:col>
      <xdr:colOff>38100</xdr:colOff>
      <xdr:row>108</xdr:row>
      <xdr:rowOff>35965</xdr:rowOff>
    </xdr:to>
    <xdr:sp macro="" textlink="">
      <xdr:nvSpPr>
        <xdr:cNvPr id="441" name="楕円 440">
          <a:extLst>
            <a:ext uri="{FF2B5EF4-FFF2-40B4-BE49-F238E27FC236}">
              <a16:creationId xmlns:a16="http://schemas.microsoft.com/office/drawing/2014/main" id="{8844A024-FF14-4752-B42A-DC2627E92004}"/>
            </a:ext>
          </a:extLst>
        </xdr:cNvPr>
        <xdr:cNvSpPr/>
      </xdr:nvSpPr>
      <xdr:spPr>
        <a:xfrm>
          <a:off x="7839075" y="174286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99338</xdr:rowOff>
    </xdr:from>
    <xdr:to>
      <xdr:col>50</xdr:col>
      <xdr:colOff>114300</xdr:colOff>
      <xdr:row>107</xdr:row>
      <xdr:rowOff>156615</xdr:rowOff>
    </xdr:to>
    <xdr:cxnSp macro="">
      <xdr:nvCxnSpPr>
        <xdr:cNvPr id="442" name="直線コネクタ 441">
          <a:extLst>
            <a:ext uri="{FF2B5EF4-FFF2-40B4-BE49-F238E27FC236}">
              <a16:creationId xmlns:a16="http://schemas.microsoft.com/office/drawing/2014/main" id="{F7EFF5CF-4116-43CF-912B-6E3AE8B1CE06}"/>
            </a:ext>
          </a:extLst>
        </xdr:cNvPr>
        <xdr:cNvCxnSpPr/>
      </xdr:nvCxnSpPr>
      <xdr:spPr>
        <a:xfrm flipV="1">
          <a:off x="7886700" y="17428488"/>
          <a:ext cx="8001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116007</xdr:rowOff>
    </xdr:from>
    <xdr:to>
      <xdr:col>41</xdr:col>
      <xdr:colOff>101600</xdr:colOff>
      <xdr:row>108</xdr:row>
      <xdr:rowOff>46157</xdr:rowOff>
    </xdr:to>
    <xdr:sp macro="" textlink="">
      <xdr:nvSpPr>
        <xdr:cNvPr id="443" name="楕円 442">
          <a:extLst>
            <a:ext uri="{FF2B5EF4-FFF2-40B4-BE49-F238E27FC236}">
              <a16:creationId xmlns:a16="http://schemas.microsoft.com/office/drawing/2014/main" id="{D32EA42D-A070-4EC3-BCF3-05AF93C45DEE}"/>
            </a:ext>
          </a:extLst>
        </xdr:cNvPr>
        <xdr:cNvSpPr/>
      </xdr:nvSpPr>
      <xdr:spPr>
        <a:xfrm>
          <a:off x="7029450" y="174419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156615</xdr:rowOff>
    </xdr:from>
    <xdr:to>
      <xdr:col>45</xdr:col>
      <xdr:colOff>177800</xdr:colOff>
      <xdr:row>107</xdr:row>
      <xdr:rowOff>166807</xdr:rowOff>
    </xdr:to>
    <xdr:cxnSp macro="">
      <xdr:nvCxnSpPr>
        <xdr:cNvPr id="444" name="直線コネクタ 443">
          <a:extLst>
            <a:ext uri="{FF2B5EF4-FFF2-40B4-BE49-F238E27FC236}">
              <a16:creationId xmlns:a16="http://schemas.microsoft.com/office/drawing/2014/main" id="{36658A89-5191-4BAA-843C-B659DF35D09A}"/>
            </a:ext>
          </a:extLst>
        </xdr:cNvPr>
        <xdr:cNvCxnSpPr/>
      </xdr:nvCxnSpPr>
      <xdr:spPr>
        <a:xfrm flipV="1">
          <a:off x="7077075" y="17485765"/>
          <a:ext cx="809625"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29380</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BF8BD2EA-DE71-4375-8AE5-CA7916D88082}"/>
            </a:ext>
          </a:extLst>
        </xdr:cNvPr>
        <xdr:cNvSpPr txBox="1"/>
      </xdr:nvSpPr>
      <xdr:spPr>
        <a:xfrm>
          <a:off x="8399995" y="1686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23779</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3BA6CF5D-1128-4C5D-9C92-2B2BE84480AA}"/>
            </a:ext>
          </a:extLst>
        </xdr:cNvPr>
        <xdr:cNvSpPr txBox="1"/>
      </xdr:nvSpPr>
      <xdr:spPr>
        <a:xfrm>
          <a:off x="7609420" y="1686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31844</xdr:rowOff>
    </xdr:from>
    <xdr:ext cx="599010" cy="259045"/>
    <xdr:sp macro="" textlink="">
      <xdr:nvSpPr>
        <xdr:cNvPr id="447" name="n_3aveValue【港湾・漁港】&#10;一人当たり有形固定資産（償却資産）額">
          <a:extLst>
            <a:ext uri="{FF2B5EF4-FFF2-40B4-BE49-F238E27FC236}">
              <a16:creationId xmlns:a16="http://schemas.microsoft.com/office/drawing/2014/main" id="{C5C3CDCD-8E55-4FB7-8F4B-693014E1F652}"/>
            </a:ext>
          </a:extLst>
        </xdr:cNvPr>
        <xdr:cNvSpPr txBox="1"/>
      </xdr:nvSpPr>
      <xdr:spPr>
        <a:xfrm>
          <a:off x="6818845" y="1686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141265</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7D51FDF2-7A98-47EA-AE44-A809B1E7C201}"/>
            </a:ext>
          </a:extLst>
        </xdr:cNvPr>
        <xdr:cNvSpPr txBox="1"/>
      </xdr:nvSpPr>
      <xdr:spPr>
        <a:xfrm>
          <a:off x="8399995" y="1747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27092</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C1BA927B-8D46-48F7-B6E0-A2C44D408530}"/>
            </a:ext>
          </a:extLst>
        </xdr:cNvPr>
        <xdr:cNvSpPr txBox="1"/>
      </xdr:nvSpPr>
      <xdr:spPr>
        <a:xfrm>
          <a:off x="7609420" y="1751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37284</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29041C53-BF47-4593-B1FD-16A21AD2FDE1}"/>
            </a:ext>
          </a:extLst>
        </xdr:cNvPr>
        <xdr:cNvSpPr txBox="1"/>
      </xdr:nvSpPr>
      <xdr:spPr>
        <a:xfrm>
          <a:off x="6818845" y="1752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CF9C636A-1CD1-498B-9510-DDD56BAFA490}"/>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2" name="正方形/長方形 451">
          <a:extLst>
            <a:ext uri="{FF2B5EF4-FFF2-40B4-BE49-F238E27FC236}">
              <a16:creationId xmlns:a16="http://schemas.microsoft.com/office/drawing/2014/main" id="{39589F22-C211-4187-805B-F180D4A58A26}"/>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3" name="正方形/長方形 452">
          <a:extLst>
            <a:ext uri="{FF2B5EF4-FFF2-40B4-BE49-F238E27FC236}">
              <a16:creationId xmlns:a16="http://schemas.microsoft.com/office/drawing/2014/main" id="{9E8A8589-66FC-4FFF-B1A7-FC773483870F}"/>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4" name="正方形/長方形 453">
          <a:extLst>
            <a:ext uri="{FF2B5EF4-FFF2-40B4-BE49-F238E27FC236}">
              <a16:creationId xmlns:a16="http://schemas.microsoft.com/office/drawing/2014/main" id="{6286FAB5-1E15-4EBF-BC31-118BA016EA79}"/>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5" name="正方形/長方形 454">
          <a:extLst>
            <a:ext uri="{FF2B5EF4-FFF2-40B4-BE49-F238E27FC236}">
              <a16:creationId xmlns:a16="http://schemas.microsoft.com/office/drawing/2014/main" id="{1D5319BD-ADE6-4181-A799-31839C85D817}"/>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5B58F2D0-0D2D-4E34-AB0A-900046DD5006}"/>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184CC9FB-AFF5-4CB1-8651-CCF52203900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778BED68-4E9D-4072-89C4-B28FAF07D586}"/>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4939FE4E-367F-4F52-95C3-6A71CAD4CD5F}"/>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B954E6F2-C956-4378-B9E1-A0B5C8F1177B}"/>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CF730584-69D5-4D9E-B754-226E1B1E984E}"/>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7F654D3C-B9E4-4845-ACD0-1FD49ACC2B11}"/>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09FBFD20-BC29-4476-9B12-AB5F9F154611}"/>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427C9B2C-2A53-445F-BB4A-BBA2468E0056}"/>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24F261AF-F7D3-40BB-A8D1-B39302E143E3}"/>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DD607383-6B21-4151-90E9-769EDB877042}"/>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3DECA4DD-849B-44CF-A3A9-3748AA296FE7}"/>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543B5472-8146-4A86-9744-CCC2F7CF02ED}"/>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B7A9506D-1F77-4AD8-A97C-33F92D337FE3}"/>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0AFA56E6-7786-4362-AD00-5504BB06E3FD}"/>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1" name="テキスト ボックス 470">
          <a:extLst>
            <a:ext uri="{FF2B5EF4-FFF2-40B4-BE49-F238E27FC236}">
              <a16:creationId xmlns:a16="http://schemas.microsoft.com/office/drawing/2014/main" id="{C317A14E-AEB1-4537-AC84-9D7F4EED05CA}"/>
            </a:ext>
          </a:extLst>
        </xdr:cNvPr>
        <xdr:cNvSpPr txBox="1"/>
      </xdr:nvSpPr>
      <xdr:spPr>
        <a:xfrm>
          <a:off x="109037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30F9326F-EFA4-499D-BC54-30E700779608}"/>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空港】&#10;有形固定資産減価償却率グラフ枠">
          <a:extLst>
            <a:ext uri="{FF2B5EF4-FFF2-40B4-BE49-F238E27FC236}">
              <a16:creationId xmlns:a16="http://schemas.microsoft.com/office/drawing/2014/main" id="{FFED5188-31DF-4530-B25E-F05E7E333F25}"/>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123553</xdr:rowOff>
    </xdr:from>
    <xdr:to>
      <xdr:col>85</xdr:col>
      <xdr:colOff>126364</xdr:colOff>
      <xdr:row>41</xdr:row>
      <xdr:rowOff>51707</xdr:rowOff>
    </xdr:to>
    <xdr:cxnSp macro="">
      <xdr:nvCxnSpPr>
        <xdr:cNvPr id="474" name="直線コネクタ 473">
          <a:extLst>
            <a:ext uri="{FF2B5EF4-FFF2-40B4-BE49-F238E27FC236}">
              <a16:creationId xmlns:a16="http://schemas.microsoft.com/office/drawing/2014/main" id="{F71B2835-406A-4EAF-9ACA-B5860E04ACD9}"/>
            </a:ext>
          </a:extLst>
        </xdr:cNvPr>
        <xdr:cNvCxnSpPr/>
      </xdr:nvCxnSpPr>
      <xdr:spPr>
        <a:xfrm flipV="1">
          <a:off x="14695170" y="5470253"/>
          <a:ext cx="1269" cy="1217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55534</xdr:rowOff>
    </xdr:from>
    <xdr:ext cx="405111" cy="259045"/>
    <xdr:sp macro="" textlink="">
      <xdr:nvSpPr>
        <xdr:cNvPr id="475" name="【空港】&#10;有形固定資産減価償却率最小値テキスト">
          <a:extLst>
            <a:ext uri="{FF2B5EF4-FFF2-40B4-BE49-F238E27FC236}">
              <a16:creationId xmlns:a16="http://schemas.microsoft.com/office/drawing/2014/main" id="{3B18EAA0-53AD-407A-A67D-3381EEE5A59E}"/>
            </a:ext>
          </a:extLst>
        </xdr:cNvPr>
        <xdr:cNvSpPr txBox="1"/>
      </xdr:nvSpPr>
      <xdr:spPr>
        <a:xfrm>
          <a:off x="14744700" y="66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51707</xdr:rowOff>
    </xdr:from>
    <xdr:to>
      <xdr:col>86</xdr:col>
      <xdr:colOff>25400</xdr:colOff>
      <xdr:row>41</xdr:row>
      <xdr:rowOff>51707</xdr:rowOff>
    </xdr:to>
    <xdr:cxnSp macro="">
      <xdr:nvCxnSpPr>
        <xdr:cNvPr id="476" name="直線コネクタ 475">
          <a:extLst>
            <a:ext uri="{FF2B5EF4-FFF2-40B4-BE49-F238E27FC236}">
              <a16:creationId xmlns:a16="http://schemas.microsoft.com/office/drawing/2014/main" id="{C697E8A2-4264-468D-ADBA-8D819FE1E7B9}"/>
            </a:ext>
          </a:extLst>
        </xdr:cNvPr>
        <xdr:cNvCxnSpPr/>
      </xdr:nvCxnSpPr>
      <xdr:spPr>
        <a:xfrm>
          <a:off x="14611350" y="66874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70230</xdr:rowOff>
    </xdr:from>
    <xdr:ext cx="340478" cy="259045"/>
    <xdr:sp macro="" textlink="">
      <xdr:nvSpPr>
        <xdr:cNvPr id="477" name="【空港】&#10;有形固定資産減価償却率最大値テキスト">
          <a:extLst>
            <a:ext uri="{FF2B5EF4-FFF2-40B4-BE49-F238E27FC236}">
              <a16:creationId xmlns:a16="http://schemas.microsoft.com/office/drawing/2014/main" id="{AAADE249-BBAD-4A36-BBD1-3D0EED639ADC}"/>
            </a:ext>
          </a:extLst>
        </xdr:cNvPr>
        <xdr:cNvSpPr txBox="1"/>
      </xdr:nvSpPr>
      <xdr:spPr>
        <a:xfrm>
          <a:off x="14744700" y="5248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78" name="直線コネクタ 477">
          <a:extLst>
            <a:ext uri="{FF2B5EF4-FFF2-40B4-BE49-F238E27FC236}">
              <a16:creationId xmlns:a16="http://schemas.microsoft.com/office/drawing/2014/main" id="{3F3B5169-2323-4C38-8131-F58D19CABD45}"/>
            </a:ext>
          </a:extLst>
        </xdr:cNvPr>
        <xdr:cNvCxnSpPr/>
      </xdr:nvCxnSpPr>
      <xdr:spPr>
        <a:xfrm>
          <a:off x="14611350" y="54702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119760</xdr:rowOff>
    </xdr:from>
    <xdr:ext cx="405111" cy="259045"/>
    <xdr:sp macro="" textlink="">
      <xdr:nvSpPr>
        <xdr:cNvPr id="479" name="【空港】&#10;有形固定資産減価償却率平均値テキスト">
          <a:extLst>
            <a:ext uri="{FF2B5EF4-FFF2-40B4-BE49-F238E27FC236}">
              <a16:creationId xmlns:a16="http://schemas.microsoft.com/office/drawing/2014/main" id="{A5A3E30A-2C1F-4B0A-BB1F-D170FB52150E}"/>
            </a:ext>
          </a:extLst>
        </xdr:cNvPr>
        <xdr:cNvSpPr txBox="1"/>
      </xdr:nvSpPr>
      <xdr:spPr>
        <a:xfrm>
          <a:off x="14744700" y="6276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80" name="フローチャート: 判断 479">
          <a:extLst>
            <a:ext uri="{FF2B5EF4-FFF2-40B4-BE49-F238E27FC236}">
              <a16:creationId xmlns:a16="http://schemas.microsoft.com/office/drawing/2014/main" id="{883CD0F8-62DB-42F5-B6EE-4575663F9734}"/>
            </a:ext>
          </a:extLst>
        </xdr:cNvPr>
        <xdr:cNvSpPr/>
      </xdr:nvSpPr>
      <xdr:spPr>
        <a:xfrm>
          <a:off x="14649450" y="629765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111941</xdr:rowOff>
    </xdr:from>
    <xdr:to>
      <xdr:col>81</xdr:col>
      <xdr:colOff>101600</xdr:colOff>
      <xdr:row>39</xdr:row>
      <xdr:rowOff>42091</xdr:rowOff>
    </xdr:to>
    <xdr:sp macro="" textlink="">
      <xdr:nvSpPr>
        <xdr:cNvPr id="481" name="フローチャート: 判断 480">
          <a:extLst>
            <a:ext uri="{FF2B5EF4-FFF2-40B4-BE49-F238E27FC236}">
              <a16:creationId xmlns:a16="http://schemas.microsoft.com/office/drawing/2014/main" id="{A8E0F43F-27BF-47E4-8CD5-F4D741F281F0}"/>
            </a:ext>
          </a:extLst>
        </xdr:cNvPr>
        <xdr:cNvSpPr/>
      </xdr:nvSpPr>
      <xdr:spPr>
        <a:xfrm>
          <a:off x="13887450" y="6265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87449</xdr:rowOff>
    </xdr:from>
    <xdr:to>
      <xdr:col>76</xdr:col>
      <xdr:colOff>165100</xdr:colOff>
      <xdr:row>39</xdr:row>
      <xdr:rowOff>17599</xdr:rowOff>
    </xdr:to>
    <xdr:sp macro="" textlink="">
      <xdr:nvSpPr>
        <xdr:cNvPr id="482" name="フローチャート: 判断 481">
          <a:extLst>
            <a:ext uri="{FF2B5EF4-FFF2-40B4-BE49-F238E27FC236}">
              <a16:creationId xmlns:a16="http://schemas.microsoft.com/office/drawing/2014/main" id="{F8B74D96-EC53-4F12-AD4D-0E51FF2CC582}"/>
            </a:ext>
          </a:extLst>
        </xdr:cNvPr>
        <xdr:cNvSpPr/>
      </xdr:nvSpPr>
      <xdr:spPr>
        <a:xfrm>
          <a:off x="13096875" y="62374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83" name="フローチャート: 判断 482">
          <a:extLst>
            <a:ext uri="{FF2B5EF4-FFF2-40B4-BE49-F238E27FC236}">
              <a16:creationId xmlns:a16="http://schemas.microsoft.com/office/drawing/2014/main" id="{1C3A951F-9E56-4E28-95F9-6DB9144A30A4}"/>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F9B0F74-DAD3-4A8D-A913-50380A8BFA6A}"/>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D9ED9E1-4290-47E3-9FA8-6F48A1353FEE}"/>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8A61EF1-E651-41A2-95FF-01BB6FEAFBB2}"/>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30622F1-4939-4C5D-97E2-7FB2B0FA397E}"/>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03034DC-8E9B-4781-9867-68C53FD5C879}"/>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72753</xdr:rowOff>
    </xdr:from>
    <xdr:to>
      <xdr:col>85</xdr:col>
      <xdr:colOff>177800</xdr:colOff>
      <xdr:row>34</xdr:row>
      <xdr:rowOff>2903</xdr:rowOff>
    </xdr:to>
    <xdr:sp macro="" textlink="">
      <xdr:nvSpPr>
        <xdr:cNvPr id="489" name="楕円 488">
          <a:extLst>
            <a:ext uri="{FF2B5EF4-FFF2-40B4-BE49-F238E27FC236}">
              <a16:creationId xmlns:a16="http://schemas.microsoft.com/office/drawing/2014/main" id="{23CCC301-62D0-452D-A5E9-A4CA04FF1E7B}"/>
            </a:ext>
          </a:extLst>
        </xdr:cNvPr>
        <xdr:cNvSpPr/>
      </xdr:nvSpPr>
      <xdr:spPr>
        <a:xfrm>
          <a:off x="14649450" y="54131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25780</xdr:rowOff>
    </xdr:from>
    <xdr:ext cx="340478" cy="259045"/>
    <xdr:sp macro="" textlink="">
      <xdr:nvSpPr>
        <xdr:cNvPr id="490" name="【空港】&#10;有形固定資産減価償却率該当値テキスト">
          <a:extLst>
            <a:ext uri="{FF2B5EF4-FFF2-40B4-BE49-F238E27FC236}">
              <a16:creationId xmlns:a16="http://schemas.microsoft.com/office/drawing/2014/main" id="{A638AA23-57C6-42D9-97CA-1C647DB2AAF0}"/>
            </a:ext>
          </a:extLst>
        </xdr:cNvPr>
        <xdr:cNvSpPr txBox="1"/>
      </xdr:nvSpPr>
      <xdr:spPr>
        <a:xfrm>
          <a:off x="14744700" y="5372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164193</xdr:rowOff>
    </xdr:from>
    <xdr:to>
      <xdr:col>81</xdr:col>
      <xdr:colOff>101600</xdr:colOff>
      <xdr:row>33</xdr:row>
      <xdr:rowOff>94343</xdr:rowOff>
    </xdr:to>
    <xdr:sp macro="" textlink="">
      <xdr:nvSpPr>
        <xdr:cNvPr id="491" name="楕円 490">
          <a:extLst>
            <a:ext uri="{FF2B5EF4-FFF2-40B4-BE49-F238E27FC236}">
              <a16:creationId xmlns:a16="http://schemas.microsoft.com/office/drawing/2014/main" id="{71804D4A-DFB5-43C6-A5F3-19BAB09DFB36}"/>
            </a:ext>
          </a:extLst>
        </xdr:cNvPr>
        <xdr:cNvSpPr/>
      </xdr:nvSpPr>
      <xdr:spPr>
        <a:xfrm>
          <a:off x="13887450" y="53426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43543</xdr:rowOff>
    </xdr:from>
    <xdr:to>
      <xdr:col>85</xdr:col>
      <xdr:colOff>127000</xdr:colOff>
      <xdr:row>33</xdr:row>
      <xdr:rowOff>123553</xdr:rowOff>
    </xdr:to>
    <xdr:cxnSp macro="">
      <xdr:nvCxnSpPr>
        <xdr:cNvPr id="492" name="直線コネクタ 491">
          <a:extLst>
            <a:ext uri="{FF2B5EF4-FFF2-40B4-BE49-F238E27FC236}">
              <a16:creationId xmlns:a16="http://schemas.microsoft.com/office/drawing/2014/main" id="{C64796C4-A608-4D8B-A2E6-8847FAC1F090}"/>
            </a:ext>
          </a:extLst>
        </xdr:cNvPr>
        <xdr:cNvCxnSpPr/>
      </xdr:nvCxnSpPr>
      <xdr:spPr>
        <a:xfrm>
          <a:off x="13935075" y="5390243"/>
          <a:ext cx="762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93" name="楕円 492">
          <a:extLst>
            <a:ext uri="{FF2B5EF4-FFF2-40B4-BE49-F238E27FC236}">
              <a16:creationId xmlns:a16="http://schemas.microsoft.com/office/drawing/2014/main" id="{276D1308-3329-4FAC-A382-3E5B583C16D8}"/>
            </a:ext>
          </a:extLst>
        </xdr:cNvPr>
        <xdr:cNvSpPr/>
      </xdr:nvSpPr>
      <xdr:spPr>
        <a:xfrm>
          <a:off x="13096875" y="53081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43543</xdr:rowOff>
    </xdr:to>
    <xdr:cxnSp macro="">
      <xdr:nvCxnSpPr>
        <xdr:cNvPr id="494" name="直線コネクタ 493">
          <a:extLst>
            <a:ext uri="{FF2B5EF4-FFF2-40B4-BE49-F238E27FC236}">
              <a16:creationId xmlns:a16="http://schemas.microsoft.com/office/drawing/2014/main" id="{1B8DC4F7-D93D-4389-9041-8AAC5CA55584}"/>
            </a:ext>
          </a:extLst>
        </xdr:cNvPr>
        <xdr:cNvCxnSpPr/>
      </xdr:nvCxnSpPr>
      <xdr:spPr>
        <a:xfrm>
          <a:off x="13144500" y="5346247"/>
          <a:ext cx="790575" cy="4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33218</xdr:rowOff>
    </xdr:from>
    <xdr:ext cx="405111" cy="259045"/>
    <xdr:sp macro="" textlink="">
      <xdr:nvSpPr>
        <xdr:cNvPr id="495" name="n_1aveValue【空港】&#10;有形固定資産減価償却率">
          <a:extLst>
            <a:ext uri="{FF2B5EF4-FFF2-40B4-BE49-F238E27FC236}">
              <a16:creationId xmlns:a16="http://schemas.microsoft.com/office/drawing/2014/main" id="{3A42E758-6938-4B26-A3CD-D0FA9E0B2D7D}"/>
            </a:ext>
          </a:extLst>
        </xdr:cNvPr>
        <xdr:cNvSpPr txBox="1"/>
      </xdr:nvSpPr>
      <xdr:spPr>
        <a:xfrm>
          <a:off x="13745219" y="634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8726</xdr:rowOff>
    </xdr:from>
    <xdr:ext cx="405111" cy="259045"/>
    <xdr:sp macro="" textlink="">
      <xdr:nvSpPr>
        <xdr:cNvPr id="496" name="n_2aveValue【空港】&#10;有形固定資産減価償却率">
          <a:extLst>
            <a:ext uri="{FF2B5EF4-FFF2-40B4-BE49-F238E27FC236}">
              <a16:creationId xmlns:a16="http://schemas.microsoft.com/office/drawing/2014/main" id="{7E197ACB-90C4-499B-AC24-6845C330F078}"/>
            </a:ext>
          </a:extLst>
        </xdr:cNvPr>
        <xdr:cNvSpPr txBox="1"/>
      </xdr:nvSpPr>
      <xdr:spPr>
        <a:xfrm>
          <a:off x="12964169" y="632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97" name="n_3aveValue【空港】&#10;有形固定資産減価償却率">
          <a:extLst>
            <a:ext uri="{FF2B5EF4-FFF2-40B4-BE49-F238E27FC236}">
              <a16:creationId xmlns:a16="http://schemas.microsoft.com/office/drawing/2014/main" id="{49855C4E-1BE2-4DEC-B926-11BCF6FD71E7}"/>
            </a:ext>
          </a:extLst>
        </xdr:cNvPr>
        <xdr:cNvSpPr txBox="1"/>
      </xdr:nvSpPr>
      <xdr:spPr>
        <a:xfrm>
          <a:off x="121640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110870</xdr:rowOff>
    </xdr:from>
    <xdr:ext cx="340478" cy="259045"/>
    <xdr:sp macro="" textlink="">
      <xdr:nvSpPr>
        <xdr:cNvPr id="498" name="n_1mainValue【空港】&#10;有形固定資産減価償却率">
          <a:extLst>
            <a:ext uri="{FF2B5EF4-FFF2-40B4-BE49-F238E27FC236}">
              <a16:creationId xmlns:a16="http://schemas.microsoft.com/office/drawing/2014/main" id="{6C901665-E08F-4489-ABE3-5353A7F99928}"/>
            </a:ext>
          </a:extLst>
        </xdr:cNvPr>
        <xdr:cNvSpPr txBox="1"/>
      </xdr:nvSpPr>
      <xdr:spPr>
        <a:xfrm>
          <a:off x="13774361" y="5127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70049</xdr:rowOff>
    </xdr:from>
    <xdr:ext cx="340478" cy="259045"/>
    <xdr:sp macro="" textlink="">
      <xdr:nvSpPr>
        <xdr:cNvPr id="499" name="n_2mainValue【空港】&#10;有形固定資産減価償却率">
          <a:extLst>
            <a:ext uri="{FF2B5EF4-FFF2-40B4-BE49-F238E27FC236}">
              <a16:creationId xmlns:a16="http://schemas.microsoft.com/office/drawing/2014/main" id="{EB2EED4E-F2F4-4A65-96E0-C31BB1B7F422}"/>
            </a:ext>
          </a:extLst>
        </xdr:cNvPr>
        <xdr:cNvSpPr txBox="1"/>
      </xdr:nvSpPr>
      <xdr:spPr>
        <a:xfrm>
          <a:off x="12993311" y="5086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1B2328ED-CFBF-4332-B047-8FDF864E7BFA}"/>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1" name="正方形/長方形 500">
          <a:extLst>
            <a:ext uri="{FF2B5EF4-FFF2-40B4-BE49-F238E27FC236}">
              <a16:creationId xmlns:a16="http://schemas.microsoft.com/office/drawing/2014/main" id="{1C27AC8C-91EE-4FD5-BBE4-0CE6D92435C3}"/>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02" name="正方形/長方形 501">
          <a:extLst>
            <a:ext uri="{FF2B5EF4-FFF2-40B4-BE49-F238E27FC236}">
              <a16:creationId xmlns:a16="http://schemas.microsoft.com/office/drawing/2014/main" id="{5C221A1A-73D4-4E22-B617-6936B15E7328}"/>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03" name="正方形/長方形 502">
          <a:extLst>
            <a:ext uri="{FF2B5EF4-FFF2-40B4-BE49-F238E27FC236}">
              <a16:creationId xmlns:a16="http://schemas.microsoft.com/office/drawing/2014/main" id="{71436B64-6924-453D-A292-1E729E469D22}"/>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04" name="正方形/長方形 503">
          <a:extLst>
            <a:ext uri="{FF2B5EF4-FFF2-40B4-BE49-F238E27FC236}">
              <a16:creationId xmlns:a16="http://schemas.microsoft.com/office/drawing/2014/main" id="{90009EE1-EC65-4867-990F-5DF0A31A5911}"/>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027FB4BF-5E08-4721-BB56-3FF6DC29777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76075EC5-CA29-421A-AD2B-CE7E73DB8C09}"/>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6D2A06B0-8E2F-4385-B86F-B9D675528053}"/>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8" name="直線コネクタ 507">
          <a:extLst>
            <a:ext uri="{FF2B5EF4-FFF2-40B4-BE49-F238E27FC236}">
              <a16:creationId xmlns:a16="http://schemas.microsoft.com/office/drawing/2014/main" id="{A837DC5F-587A-440A-9239-C033FFDB076B}"/>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9" name="テキスト ボックス 508">
          <a:extLst>
            <a:ext uri="{FF2B5EF4-FFF2-40B4-BE49-F238E27FC236}">
              <a16:creationId xmlns:a16="http://schemas.microsoft.com/office/drawing/2014/main" id="{61239CDF-B6CE-4D91-AECD-40F6C5A80A0E}"/>
            </a:ext>
          </a:extLst>
        </xdr:cNvPr>
        <xdr:cNvSpPr txBox="1"/>
      </xdr:nvSpPr>
      <xdr:spPr>
        <a:xfrm>
          <a:off x="16248514" y="66364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0" name="直線コネクタ 509">
          <a:extLst>
            <a:ext uri="{FF2B5EF4-FFF2-40B4-BE49-F238E27FC236}">
              <a16:creationId xmlns:a16="http://schemas.microsoft.com/office/drawing/2014/main" id="{27E96647-A5C5-4162-A77D-902D0C874428}"/>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11" name="テキスト ボックス 510">
          <a:extLst>
            <a:ext uri="{FF2B5EF4-FFF2-40B4-BE49-F238E27FC236}">
              <a16:creationId xmlns:a16="http://schemas.microsoft.com/office/drawing/2014/main" id="{2B7D454E-A57E-42D0-9952-671205D5B30A}"/>
            </a:ext>
          </a:extLst>
        </xdr:cNvPr>
        <xdr:cNvSpPr txBox="1"/>
      </xdr:nvSpPr>
      <xdr:spPr>
        <a:xfrm>
          <a:off x="15985051" y="6198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2" name="直線コネクタ 511">
          <a:extLst>
            <a:ext uri="{FF2B5EF4-FFF2-40B4-BE49-F238E27FC236}">
              <a16:creationId xmlns:a16="http://schemas.microsoft.com/office/drawing/2014/main" id="{EB66E01E-C52A-4F03-A881-F5ACABEA7175}"/>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513" name="テキスト ボックス 512">
          <a:extLst>
            <a:ext uri="{FF2B5EF4-FFF2-40B4-BE49-F238E27FC236}">
              <a16:creationId xmlns:a16="http://schemas.microsoft.com/office/drawing/2014/main" id="{DB83D292-7273-4AFC-9C90-DBDA9D9CECB2}"/>
            </a:ext>
          </a:extLst>
        </xdr:cNvPr>
        <xdr:cNvSpPr txBox="1"/>
      </xdr:nvSpPr>
      <xdr:spPr>
        <a:xfrm>
          <a:off x="15985051" y="5769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4" name="直線コネクタ 513">
          <a:extLst>
            <a:ext uri="{FF2B5EF4-FFF2-40B4-BE49-F238E27FC236}">
              <a16:creationId xmlns:a16="http://schemas.microsoft.com/office/drawing/2014/main" id="{27F63DA5-2225-4433-97CF-D1C0E00B774B}"/>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515" name="テキスト ボックス 514">
          <a:extLst>
            <a:ext uri="{FF2B5EF4-FFF2-40B4-BE49-F238E27FC236}">
              <a16:creationId xmlns:a16="http://schemas.microsoft.com/office/drawing/2014/main" id="{F8B049AE-690C-4AE0-BD08-2D39F7E8D5B3}"/>
            </a:ext>
          </a:extLst>
        </xdr:cNvPr>
        <xdr:cNvSpPr txBox="1"/>
      </xdr:nvSpPr>
      <xdr:spPr>
        <a:xfrm>
          <a:off x="15985051" y="5341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a:extLst>
            <a:ext uri="{FF2B5EF4-FFF2-40B4-BE49-F238E27FC236}">
              <a16:creationId xmlns:a16="http://schemas.microsoft.com/office/drawing/2014/main" id="{74176704-1581-4DB4-9384-3959EF2C306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17" name="テキスト ボックス 516">
          <a:extLst>
            <a:ext uri="{FF2B5EF4-FFF2-40B4-BE49-F238E27FC236}">
              <a16:creationId xmlns:a16="http://schemas.microsoft.com/office/drawing/2014/main" id="{CCC58810-504A-40AB-86E2-273780E1A1EC}"/>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空港】&#10;一人当たり有形固定資産（償却資産）額グラフ枠">
          <a:extLst>
            <a:ext uri="{FF2B5EF4-FFF2-40B4-BE49-F238E27FC236}">
              <a16:creationId xmlns:a16="http://schemas.microsoft.com/office/drawing/2014/main" id="{EECD2214-66A6-451D-943A-BF0C81885D6F}"/>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6477</xdr:rowOff>
    </xdr:from>
    <xdr:to>
      <xdr:col>116</xdr:col>
      <xdr:colOff>62864</xdr:colOff>
      <xdr:row>41</xdr:row>
      <xdr:rowOff>115702</xdr:rowOff>
    </xdr:to>
    <xdr:cxnSp macro="">
      <xdr:nvCxnSpPr>
        <xdr:cNvPr id="519" name="直線コネクタ 518">
          <a:extLst>
            <a:ext uri="{FF2B5EF4-FFF2-40B4-BE49-F238E27FC236}">
              <a16:creationId xmlns:a16="http://schemas.microsoft.com/office/drawing/2014/main" id="{D1AE5E2D-816D-4155-A7C1-7D9A0A30EC87}"/>
            </a:ext>
          </a:extLst>
        </xdr:cNvPr>
        <xdr:cNvCxnSpPr/>
      </xdr:nvCxnSpPr>
      <xdr:spPr>
        <a:xfrm flipV="1">
          <a:off x="19952970" y="5677027"/>
          <a:ext cx="1269" cy="107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119529</xdr:rowOff>
    </xdr:from>
    <xdr:ext cx="378565" cy="259045"/>
    <xdr:sp macro="" textlink="">
      <xdr:nvSpPr>
        <xdr:cNvPr id="520" name="【空港】&#10;一人当たり有形固定資産（償却資産）額最小値テキスト">
          <a:extLst>
            <a:ext uri="{FF2B5EF4-FFF2-40B4-BE49-F238E27FC236}">
              <a16:creationId xmlns:a16="http://schemas.microsoft.com/office/drawing/2014/main" id="{069B92C9-A327-469D-B6AD-69CD0F6B5FF3}"/>
            </a:ext>
          </a:extLst>
        </xdr:cNvPr>
        <xdr:cNvSpPr txBox="1"/>
      </xdr:nvSpPr>
      <xdr:spPr>
        <a:xfrm>
          <a:off x="20002500" y="676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115702</xdr:rowOff>
    </xdr:from>
    <xdr:to>
      <xdr:col>116</xdr:col>
      <xdr:colOff>152400</xdr:colOff>
      <xdr:row>41</xdr:row>
      <xdr:rowOff>115702</xdr:rowOff>
    </xdr:to>
    <xdr:cxnSp macro="">
      <xdr:nvCxnSpPr>
        <xdr:cNvPr id="521" name="直線コネクタ 520">
          <a:extLst>
            <a:ext uri="{FF2B5EF4-FFF2-40B4-BE49-F238E27FC236}">
              <a16:creationId xmlns:a16="http://schemas.microsoft.com/office/drawing/2014/main" id="{D64E47B0-2005-4223-96E6-05546FABE266}"/>
            </a:ext>
          </a:extLst>
        </xdr:cNvPr>
        <xdr:cNvCxnSpPr/>
      </xdr:nvCxnSpPr>
      <xdr:spPr>
        <a:xfrm>
          <a:off x="19878675" y="67546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124604</xdr:rowOff>
    </xdr:from>
    <xdr:ext cx="534377" cy="259045"/>
    <xdr:sp macro="" textlink="">
      <xdr:nvSpPr>
        <xdr:cNvPr id="522" name="【空港】&#10;一人当たり有形固定資産（償却資産）額最大値テキスト">
          <a:extLst>
            <a:ext uri="{FF2B5EF4-FFF2-40B4-BE49-F238E27FC236}">
              <a16:creationId xmlns:a16="http://schemas.microsoft.com/office/drawing/2014/main" id="{5B3CFDA2-31B9-4974-B8D9-58ABBA9F00A8}"/>
            </a:ext>
          </a:extLst>
        </xdr:cNvPr>
        <xdr:cNvSpPr txBox="1"/>
      </xdr:nvSpPr>
      <xdr:spPr>
        <a:xfrm>
          <a:off x="20002500" y="54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6477</xdr:rowOff>
    </xdr:from>
    <xdr:to>
      <xdr:col>116</xdr:col>
      <xdr:colOff>152400</xdr:colOff>
      <xdr:row>35</xdr:row>
      <xdr:rowOff>6477</xdr:rowOff>
    </xdr:to>
    <xdr:cxnSp macro="">
      <xdr:nvCxnSpPr>
        <xdr:cNvPr id="523" name="直線コネクタ 522">
          <a:extLst>
            <a:ext uri="{FF2B5EF4-FFF2-40B4-BE49-F238E27FC236}">
              <a16:creationId xmlns:a16="http://schemas.microsoft.com/office/drawing/2014/main" id="{6E87215C-41A1-4A94-B206-E9B62706CDE3}"/>
            </a:ext>
          </a:extLst>
        </xdr:cNvPr>
        <xdr:cNvCxnSpPr/>
      </xdr:nvCxnSpPr>
      <xdr:spPr>
        <a:xfrm>
          <a:off x="19878675" y="56770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122938</xdr:rowOff>
    </xdr:from>
    <xdr:ext cx="534377" cy="259045"/>
    <xdr:sp macro="" textlink="">
      <xdr:nvSpPr>
        <xdr:cNvPr id="524" name="【空港】&#10;一人当たり有形固定資産（償却資産）額平均値テキスト">
          <a:extLst>
            <a:ext uri="{FF2B5EF4-FFF2-40B4-BE49-F238E27FC236}">
              <a16:creationId xmlns:a16="http://schemas.microsoft.com/office/drawing/2014/main" id="{5BC8C9E5-17D8-4B78-BF14-0E456A0F42E5}"/>
            </a:ext>
          </a:extLst>
        </xdr:cNvPr>
        <xdr:cNvSpPr txBox="1"/>
      </xdr:nvSpPr>
      <xdr:spPr>
        <a:xfrm>
          <a:off x="20002500" y="6117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100061</xdr:rowOff>
    </xdr:from>
    <xdr:to>
      <xdr:col>116</xdr:col>
      <xdr:colOff>114300</xdr:colOff>
      <xdr:row>39</xdr:row>
      <xdr:rowOff>30211</xdr:rowOff>
    </xdr:to>
    <xdr:sp macro="" textlink="">
      <xdr:nvSpPr>
        <xdr:cNvPr id="525" name="フローチャート: 判断 524">
          <a:extLst>
            <a:ext uri="{FF2B5EF4-FFF2-40B4-BE49-F238E27FC236}">
              <a16:creationId xmlns:a16="http://schemas.microsoft.com/office/drawing/2014/main" id="{2241A5A0-61BD-43FC-A839-7B268E09C5C7}"/>
            </a:ext>
          </a:extLst>
        </xdr:cNvPr>
        <xdr:cNvSpPr/>
      </xdr:nvSpPr>
      <xdr:spPr>
        <a:xfrm>
          <a:off x="19897725" y="625638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136362</xdr:rowOff>
    </xdr:from>
    <xdr:to>
      <xdr:col>112</xdr:col>
      <xdr:colOff>38100</xdr:colOff>
      <xdr:row>39</xdr:row>
      <xdr:rowOff>66512</xdr:rowOff>
    </xdr:to>
    <xdr:sp macro="" textlink="">
      <xdr:nvSpPr>
        <xdr:cNvPr id="526" name="フローチャート: 判断 525">
          <a:extLst>
            <a:ext uri="{FF2B5EF4-FFF2-40B4-BE49-F238E27FC236}">
              <a16:creationId xmlns:a16="http://schemas.microsoft.com/office/drawing/2014/main" id="{527C07AE-DA07-4330-A64D-5863F3AFE442}"/>
            </a:ext>
          </a:extLst>
        </xdr:cNvPr>
        <xdr:cNvSpPr/>
      </xdr:nvSpPr>
      <xdr:spPr>
        <a:xfrm>
          <a:off x="19154775" y="62895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148433</xdr:rowOff>
    </xdr:from>
    <xdr:to>
      <xdr:col>107</xdr:col>
      <xdr:colOff>101600</xdr:colOff>
      <xdr:row>39</xdr:row>
      <xdr:rowOff>78583</xdr:rowOff>
    </xdr:to>
    <xdr:sp macro="" textlink="">
      <xdr:nvSpPr>
        <xdr:cNvPr id="527" name="フローチャート: 判断 526">
          <a:extLst>
            <a:ext uri="{FF2B5EF4-FFF2-40B4-BE49-F238E27FC236}">
              <a16:creationId xmlns:a16="http://schemas.microsoft.com/office/drawing/2014/main" id="{D2986205-E416-4EBF-9B3E-F5D6A3271E92}"/>
            </a:ext>
          </a:extLst>
        </xdr:cNvPr>
        <xdr:cNvSpPr/>
      </xdr:nvSpPr>
      <xdr:spPr>
        <a:xfrm>
          <a:off x="18345150" y="629840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6655</xdr:rowOff>
    </xdr:from>
    <xdr:to>
      <xdr:col>102</xdr:col>
      <xdr:colOff>165100</xdr:colOff>
      <xdr:row>39</xdr:row>
      <xdr:rowOff>108255</xdr:rowOff>
    </xdr:to>
    <xdr:sp macro="" textlink="">
      <xdr:nvSpPr>
        <xdr:cNvPr id="528" name="フローチャート: 判断 527">
          <a:extLst>
            <a:ext uri="{FF2B5EF4-FFF2-40B4-BE49-F238E27FC236}">
              <a16:creationId xmlns:a16="http://schemas.microsoft.com/office/drawing/2014/main" id="{3638C586-9627-4E39-BC59-C7888AE63AEE}"/>
            </a:ext>
          </a:extLst>
        </xdr:cNvPr>
        <xdr:cNvSpPr/>
      </xdr:nvSpPr>
      <xdr:spPr>
        <a:xfrm>
          <a:off x="17554575" y="6324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D484664-E2A4-4E5C-8608-14964DCBADC9}"/>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21FAF12-7F41-4BB6-8B72-361A3410E49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DF51670-61CB-4D4B-B2A5-C911FE0EBE38}"/>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000F8A2-2E36-427B-A608-1E467DC54EC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9DBAF01-798B-40D1-A784-0B4DA590A4A0}"/>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4369</xdr:rowOff>
    </xdr:from>
    <xdr:to>
      <xdr:col>116</xdr:col>
      <xdr:colOff>114300</xdr:colOff>
      <xdr:row>41</xdr:row>
      <xdr:rowOff>105969</xdr:rowOff>
    </xdr:to>
    <xdr:sp macro="" textlink="">
      <xdr:nvSpPr>
        <xdr:cNvPr id="534" name="楕円 533">
          <a:extLst>
            <a:ext uri="{FF2B5EF4-FFF2-40B4-BE49-F238E27FC236}">
              <a16:creationId xmlns:a16="http://schemas.microsoft.com/office/drawing/2014/main" id="{E73A2B3D-47AD-4A17-B53C-510389775E26}"/>
            </a:ext>
          </a:extLst>
        </xdr:cNvPr>
        <xdr:cNvSpPr/>
      </xdr:nvSpPr>
      <xdr:spPr>
        <a:xfrm>
          <a:off x="19897725" y="66464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90746</xdr:rowOff>
    </xdr:from>
    <xdr:ext cx="469744" cy="259045"/>
    <xdr:sp macro="" textlink="">
      <xdr:nvSpPr>
        <xdr:cNvPr id="535" name="【空港】&#10;一人当たり有形固定資産（償却資産）額該当値テキスト">
          <a:extLst>
            <a:ext uri="{FF2B5EF4-FFF2-40B4-BE49-F238E27FC236}">
              <a16:creationId xmlns:a16="http://schemas.microsoft.com/office/drawing/2014/main" id="{E88A4810-4CA9-4D42-A98F-56BE6A44BD3C}"/>
            </a:ext>
          </a:extLst>
        </xdr:cNvPr>
        <xdr:cNvSpPr txBox="1"/>
      </xdr:nvSpPr>
      <xdr:spPr>
        <a:xfrm>
          <a:off x="20002500" y="656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7249</xdr:rowOff>
    </xdr:from>
    <xdr:to>
      <xdr:col>112</xdr:col>
      <xdr:colOff>38100</xdr:colOff>
      <xdr:row>41</xdr:row>
      <xdr:rowOff>108849</xdr:rowOff>
    </xdr:to>
    <xdr:sp macro="" textlink="">
      <xdr:nvSpPr>
        <xdr:cNvPr id="536" name="楕円 535">
          <a:extLst>
            <a:ext uri="{FF2B5EF4-FFF2-40B4-BE49-F238E27FC236}">
              <a16:creationId xmlns:a16="http://schemas.microsoft.com/office/drawing/2014/main" id="{1D54074F-30A1-4496-B83F-E2304F6CEFB9}"/>
            </a:ext>
          </a:extLst>
        </xdr:cNvPr>
        <xdr:cNvSpPr/>
      </xdr:nvSpPr>
      <xdr:spPr>
        <a:xfrm>
          <a:off x="19154775" y="66493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55169</xdr:rowOff>
    </xdr:from>
    <xdr:to>
      <xdr:col>116</xdr:col>
      <xdr:colOff>63500</xdr:colOff>
      <xdr:row>41</xdr:row>
      <xdr:rowOff>58049</xdr:rowOff>
    </xdr:to>
    <xdr:cxnSp macro="">
      <xdr:nvCxnSpPr>
        <xdr:cNvPr id="537" name="直線コネクタ 536">
          <a:extLst>
            <a:ext uri="{FF2B5EF4-FFF2-40B4-BE49-F238E27FC236}">
              <a16:creationId xmlns:a16="http://schemas.microsoft.com/office/drawing/2014/main" id="{6AEDD4CC-1ECE-4BF8-B9CB-98DB19E08DB8}"/>
            </a:ext>
          </a:extLst>
        </xdr:cNvPr>
        <xdr:cNvCxnSpPr/>
      </xdr:nvCxnSpPr>
      <xdr:spPr>
        <a:xfrm flipV="1">
          <a:off x="19202400" y="6694094"/>
          <a:ext cx="752475"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13559</xdr:rowOff>
    </xdr:from>
    <xdr:to>
      <xdr:col>107</xdr:col>
      <xdr:colOff>101600</xdr:colOff>
      <xdr:row>41</xdr:row>
      <xdr:rowOff>115159</xdr:rowOff>
    </xdr:to>
    <xdr:sp macro="" textlink="">
      <xdr:nvSpPr>
        <xdr:cNvPr id="538" name="楕円 537">
          <a:extLst>
            <a:ext uri="{FF2B5EF4-FFF2-40B4-BE49-F238E27FC236}">
              <a16:creationId xmlns:a16="http://schemas.microsoft.com/office/drawing/2014/main" id="{A371AADB-9C50-4086-B8DA-55B5A5A58F06}"/>
            </a:ext>
          </a:extLst>
        </xdr:cNvPr>
        <xdr:cNvSpPr/>
      </xdr:nvSpPr>
      <xdr:spPr>
        <a:xfrm>
          <a:off x="18345150" y="664930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58049</xdr:rowOff>
    </xdr:from>
    <xdr:to>
      <xdr:col>111</xdr:col>
      <xdr:colOff>177800</xdr:colOff>
      <xdr:row>41</xdr:row>
      <xdr:rowOff>64359</xdr:rowOff>
    </xdr:to>
    <xdr:cxnSp macro="">
      <xdr:nvCxnSpPr>
        <xdr:cNvPr id="539" name="直線コネクタ 538">
          <a:extLst>
            <a:ext uri="{FF2B5EF4-FFF2-40B4-BE49-F238E27FC236}">
              <a16:creationId xmlns:a16="http://schemas.microsoft.com/office/drawing/2014/main" id="{C7208FE7-B494-4BB3-8C46-20160E189781}"/>
            </a:ext>
          </a:extLst>
        </xdr:cNvPr>
        <xdr:cNvCxnSpPr/>
      </xdr:nvCxnSpPr>
      <xdr:spPr>
        <a:xfrm flipV="1">
          <a:off x="18392775" y="6696974"/>
          <a:ext cx="809625" cy="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83040</xdr:rowOff>
    </xdr:from>
    <xdr:ext cx="534377" cy="259045"/>
    <xdr:sp macro="" textlink="">
      <xdr:nvSpPr>
        <xdr:cNvPr id="540" name="n_1aveValue【空港】&#10;一人当たり有形固定資産（償却資産）額">
          <a:extLst>
            <a:ext uri="{FF2B5EF4-FFF2-40B4-BE49-F238E27FC236}">
              <a16:creationId xmlns:a16="http://schemas.microsoft.com/office/drawing/2014/main" id="{386DC604-7157-4DEA-8494-458ED59852EC}"/>
            </a:ext>
          </a:extLst>
        </xdr:cNvPr>
        <xdr:cNvSpPr txBox="1"/>
      </xdr:nvSpPr>
      <xdr:spPr>
        <a:xfrm>
          <a:off x="18944736" y="607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95109</xdr:rowOff>
    </xdr:from>
    <xdr:ext cx="469744" cy="259045"/>
    <xdr:sp macro="" textlink="">
      <xdr:nvSpPr>
        <xdr:cNvPr id="541" name="n_2aveValue【空港】&#10;一人当たり有形固定資産（償却資産）額">
          <a:extLst>
            <a:ext uri="{FF2B5EF4-FFF2-40B4-BE49-F238E27FC236}">
              <a16:creationId xmlns:a16="http://schemas.microsoft.com/office/drawing/2014/main" id="{D19649BB-165C-46A7-AC36-7E1A45DFC5FE}"/>
            </a:ext>
          </a:extLst>
        </xdr:cNvPr>
        <xdr:cNvSpPr txBox="1"/>
      </xdr:nvSpPr>
      <xdr:spPr>
        <a:xfrm>
          <a:off x="18183303" y="608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37</xdr:row>
      <xdr:rowOff>124782</xdr:rowOff>
    </xdr:from>
    <xdr:ext cx="469744" cy="259045"/>
    <xdr:sp macro="" textlink="">
      <xdr:nvSpPr>
        <xdr:cNvPr id="542" name="n_3aveValue【空港】&#10;一人当たり有形固定資産（償却資産）額">
          <a:extLst>
            <a:ext uri="{FF2B5EF4-FFF2-40B4-BE49-F238E27FC236}">
              <a16:creationId xmlns:a16="http://schemas.microsoft.com/office/drawing/2014/main" id="{7756C5FD-C13E-43CE-B2ED-486CB29CC8AB}"/>
            </a:ext>
          </a:extLst>
        </xdr:cNvPr>
        <xdr:cNvSpPr txBox="1"/>
      </xdr:nvSpPr>
      <xdr:spPr>
        <a:xfrm>
          <a:off x="17383203" y="61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99976</xdr:rowOff>
    </xdr:from>
    <xdr:ext cx="469744" cy="259045"/>
    <xdr:sp macro="" textlink="">
      <xdr:nvSpPr>
        <xdr:cNvPr id="543" name="n_1mainValue【空港】&#10;一人当たり有形固定資産（償却資産）額">
          <a:extLst>
            <a:ext uri="{FF2B5EF4-FFF2-40B4-BE49-F238E27FC236}">
              <a16:creationId xmlns:a16="http://schemas.microsoft.com/office/drawing/2014/main" id="{49441866-DB5B-4B14-B7B0-B222D4F2FBFB}"/>
            </a:ext>
          </a:extLst>
        </xdr:cNvPr>
        <xdr:cNvSpPr txBox="1"/>
      </xdr:nvSpPr>
      <xdr:spPr>
        <a:xfrm>
          <a:off x="18983403" y="67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106286</xdr:rowOff>
    </xdr:from>
    <xdr:ext cx="469744" cy="259045"/>
    <xdr:sp macro="" textlink="">
      <xdr:nvSpPr>
        <xdr:cNvPr id="544" name="n_2mainValue【空港】&#10;一人当たり有形固定資産（償却資産）額">
          <a:extLst>
            <a:ext uri="{FF2B5EF4-FFF2-40B4-BE49-F238E27FC236}">
              <a16:creationId xmlns:a16="http://schemas.microsoft.com/office/drawing/2014/main" id="{D4890F1D-8B34-42A1-A1F7-C763FA45B8D8}"/>
            </a:ext>
          </a:extLst>
        </xdr:cNvPr>
        <xdr:cNvSpPr txBox="1"/>
      </xdr:nvSpPr>
      <xdr:spPr>
        <a:xfrm>
          <a:off x="18183303" y="674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a:extLst>
            <a:ext uri="{FF2B5EF4-FFF2-40B4-BE49-F238E27FC236}">
              <a16:creationId xmlns:a16="http://schemas.microsoft.com/office/drawing/2014/main" id="{C2A46D19-4D81-427F-A93C-373F02AA0903}"/>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46" name="正方形/長方形 545">
          <a:extLst>
            <a:ext uri="{FF2B5EF4-FFF2-40B4-BE49-F238E27FC236}">
              <a16:creationId xmlns:a16="http://schemas.microsoft.com/office/drawing/2014/main" id="{7CDFC605-A753-45E6-A202-7BF650C57B58}"/>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47" name="正方形/長方形 546">
          <a:extLst>
            <a:ext uri="{FF2B5EF4-FFF2-40B4-BE49-F238E27FC236}">
              <a16:creationId xmlns:a16="http://schemas.microsoft.com/office/drawing/2014/main" id="{02C3004C-83C6-4001-8CAD-0D831A15F9BB}"/>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48" name="正方形/長方形 547">
          <a:extLst>
            <a:ext uri="{FF2B5EF4-FFF2-40B4-BE49-F238E27FC236}">
              <a16:creationId xmlns:a16="http://schemas.microsoft.com/office/drawing/2014/main" id="{7B942AAF-D23A-4956-AEB4-5652E79880EE}"/>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9" name="正方形/長方形 548">
          <a:extLst>
            <a:ext uri="{FF2B5EF4-FFF2-40B4-BE49-F238E27FC236}">
              <a16:creationId xmlns:a16="http://schemas.microsoft.com/office/drawing/2014/main" id="{F66B09E8-A484-4E27-BE4C-A5C011BFD240}"/>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正方形/長方形 549">
          <a:extLst>
            <a:ext uri="{FF2B5EF4-FFF2-40B4-BE49-F238E27FC236}">
              <a16:creationId xmlns:a16="http://schemas.microsoft.com/office/drawing/2014/main" id="{C8F7CBDE-67A3-46FE-A9A5-1113FE486738}"/>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1" name="テキスト ボックス 550">
          <a:extLst>
            <a:ext uri="{FF2B5EF4-FFF2-40B4-BE49-F238E27FC236}">
              <a16:creationId xmlns:a16="http://schemas.microsoft.com/office/drawing/2014/main" id="{20FA356C-BACB-4E6C-B9BC-9B24D6D2B58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2" name="直線コネクタ 551">
          <a:extLst>
            <a:ext uri="{FF2B5EF4-FFF2-40B4-BE49-F238E27FC236}">
              <a16:creationId xmlns:a16="http://schemas.microsoft.com/office/drawing/2014/main" id="{8E942CEC-42EF-44F1-850E-CA144D2900EB}"/>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3" name="テキスト ボックス 552">
          <a:extLst>
            <a:ext uri="{FF2B5EF4-FFF2-40B4-BE49-F238E27FC236}">
              <a16:creationId xmlns:a16="http://schemas.microsoft.com/office/drawing/2014/main" id="{7C0CD0AE-C2AC-4330-B791-9F63D796B42A}"/>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4" name="直線コネクタ 553">
          <a:extLst>
            <a:ext uri="{FF2B5EF4-FFF2-40B4-BE49-F238E27FC236}">
              <a16:creationId xmlns:a16="http://schemas.microsoft.com/office/drawing/2014/main" id="{6C533E3B-F0A7-4D45-B4C9-284D8A5178D0}"/>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5" name="テキスト ボックス 554">
          <a:extLst>
            <a:ext uri="{FF2B5EF4-FFF2-40B4-BE49-F238E27FC236}">
              <a16:creationId xmlns:a16="http://schemas.microsoft.com/office/drawing/2014/main" id="{EDD40242-5B62-412B-A7EA-DD25C55669AB}"/>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6" name="直線コネクタ 555">
          <a:extLst>
            <a:ext uri="{FF2B5EF4-FFF2-40B4-BE49-F238E27FC236}">
              <a16:creationId xmlns:a16="http://schemas.microsoft.com/office/drawing/2014/main" id="{3EC7DAAF-6AEA-4BE2-9FD5-802DEE5A4081}"/>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7" name="テキスト ボックス 556">
          <a:extLst>
            <a:ext uri="{FF2B5EF4-FFF2-40B4-BE49-F238E27FC236}">
              <a16:creationId xmlns:a16="http://schemas.microsoft.com/office/drawing/2014/main" id="{AE0943FA-2BEB-4C6F-B551-1695986A2CD4}"/>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8" name="直線コネクタ 557">
          <a:extLst>
            <a:ext uri="{FF2B5EF4-FFF2-40B4-BE49-F238E27FC236}">
              <a16:creationId xmlns:a16="http://schemas.microsoft.com/office/drawing/2014/main" id="{199436EA-0843-44EF-A112-0876B22D58DC}"/>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9" name="テキスト ボックス 558">
          <a:extLst>
            <a:ext uri="{FF2B5EF4-FFF2-40B4-BE49-F238E27FC236}">
              <a16:creationId xmlns:a16="http://schemas.microsoft.com/office/drawing/2014/main" id="{F76404F2-D560-4F7C-8208-4B1F5DD78C9D}"/>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0" name="直線コネクタ 559">
          <a:extLst>
            <a:ext uri="{FF2B5EF4-FFF2-40B4-BE49-F238E27FC236}">
              <a16:creationId xmlns:a16="http://schemas.microsoft.com/office/drawing/2014/main" id="{84BDA022-B3C1-46FD-BD95-947F88592023}"/>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1" name="テキスト ボックス 560">
          <a:extLst>
            <a:ext uri="{FF2B5EF4-FFF2-40B4-BE49-F238E27FC236}">
              <a16:creationId xmlns:a16="http://schemas.microsoft.com/office/drawing/2014/main" id="{B96D4367-279C-484F-8D2D-362955ED5B20}"/>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2" name="直線コネクタ 561">
          <a:extLst>
            <a:ext uri="{FF2B5EF4-FFF2-40B4-BE49-F238E27FC236}">
              <a16:creationId xmlns:a16="http://schemas.microsoft.com/office/drawing/2014/main" id="{869D0F65-2CC6-4882-8E70-E86BFDD6F336}"/>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3" name="テキスト ボックス 562">
          <a:extLst>
            <a:ext uri="{FF2B5EF4-FFF2-40B4-BE49-F238E27FC236}">
              <a16:creationId xmlns:a16="http://schemas.microsoft.com/office/drawing/2014/main" id="{6B3E44A6-0584-4B33-86F8-995000EC2DEC}"/>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4" name="直線コネクタ 563">
          <a:extLst>
            <a:ext uri="{FF2B5EF4-FFF2-40B4-BE49-F238E27FC236}">
              <a16:creationId xmlns:a16="http://schemas.microsoft.com/office/drawing/2014/main" id="{FC50F302-BC9D-4A1B-A19A-512DE392F81F}"/>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5" name="テキスト ボックス 564">
          <a:extLst>
            <a:ext uri="{FF2B5EF4-FFF2-40B4-BE49-F238E27FC236}">
              <a16:creationId xmlns:a16="http://schemas.microsoft.com/office/drawing/2014/main" id="{8354A000-AA0C-46FF-B537-EA9F87BE39F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6" name="【学校施設】&#10;有形固定資産減価償却率グラフ枠">
          <a:extLst>
            <a:ext uri="{FF2B5EF4-FFF2-40B4-BE49-F238E27FC236}">
              <a16:creationId xmlns:a16="http://schemas.microsoft.com/office/drawing/2014/main" id="{CBD441DE-D21F-4652-8C08-3F46229D9F6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87630</xdr:rowOff>
    </xdr:from>
    <xdr:to>
      <xdr:col>85</xdr:col>
      <xdr:colOff>126364</xdr:colOff>
      <xdr:row>64</xdr:row>
      <xdr:rowOff>125730</xdr:rowOff>
    </xdr:to>
    <xdr:cxnSp macro="">
      <xdr:nvCxnSpPr>
        <xdr:cNvPr id="567" name="直線コネクタ 566">
          <a:extLst>
            <a:ext uri="{FF2B5EF4-FFF2-40B4-BE49-F238E27FC236}">
              <a16:creationId xmlns:a16="http://schemas.microsoft.com/office/drawing/2014/main" id="{B589F596-ADA2-4BB7-A9BD-11647209EDA4}"/>
            </a:ext>
          </a:extLst>
        </xdr:cNvPr>
        <xdr:cNvCxnSpPr/>
      </xdr:nvCxnSpPr>
      <xdr:spPr>
        <a:xfrm flipV="1">
          <a:off x="14695170" y="9152255"/>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129557</xdr:rowOff>
    </xdr:from>
    <xdr:ext cx="405111" cy="259045"/>
    <xdr:sp macro="" textlink="">
      <xdr:nvSpPr>
        <xdr:cNvPr id="568" name="【学校施設】&#10;有形固定資産減価償却率最小値テキスト">
          <a:extLst>
            <a:ext uri="{FF2B5EF4-FFF2-40B4-BE49-F238E27FC236}">
              <a16:creationId xmlns:a16="http://schemas.microsoft.com/office/drawing/2014/main" id="{853D303B-33A2-4710-842D-77E5222F2123}"/>
            </a:ext>
          </a:extLst>
        </xdr:cNvPr>
        <xdr:cNvSpPr txBox="1"/>
      </xdr:nvSpPr>
      <xdr:spPr>
        <a:xfrm>
          <a:off x="1474470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125730</xdr:rowOff>
    </xdr:from>
    <xdr:to>
      <xdr:col>86</xdr:col>
      <xdr:colOff>25400</xdr:colOff>
      <xdr:row>64</xdr:row>
      <xdr:rowOff>125730</xdr:rowOff>
    </xdr:to>
    <xdr:cxnSp macro="">
      <xdr:nvCxnSpPr>
        <xdr:cNvPr id="569" name="直線コネクタ 568">
          <a:extLst>
            <a:ext uri="{FF2B5EF4-FFF2-40B4-BE49-F238E27FC236}">
              <a16:creationId xmlns:a16="http://schemas.microsoft.com/office/drawing/2014/main" id="{EA5DA25C-AB3A-40A3-A17C-B0A03D6F1D30}"/>
            </a:ext>
          </a:extLst>
        </xdr:cNvPr>
        <xdr:cNvCxnSpPr/>
      </xdr:nvCxnSpPr>
      <xdr:spPr>
        <a:xfrm>
          <a:off x="14611350" y="104857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34307</xdr:rowOff>
    </xdr:from>
    <xdr:ext cx="405111" cy="259045"/>
    <xdr:sp macro="" textlink="">
      <xdr:nvSpPr>
        <xdr:cNvPr id="570" name="【学校施設】&#10;有形固定資産減価償却率最大値テキスト">
          <a:extLst>
            <a:ext uri="{FF2B5EF4-FFF2-40B4-BE49-F238E27FC236}">
              <a16:creationId xmlns:a16="http://schemas.microsoft.com/office/drawing/2014/main" id="{B3A1133E-B07A-4C3C-BDCF-409B593BB2FB}"/>
            </a:ext>
          </a:extLst>
        </xdr:cNvPr>
        <xdr:cNvSpPr txBox="1"/>
      </xdr:nvSpPr>
      <xdr:spPr>
        <a:xfrm>
          <a:off x="14744700" y="893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87630</xdr:rowOff>
    </xdr:from>
    <xdr:to>
      <xdr:col>86</xdr:col>
      <xdr:colOff>25400</xdr:colOff>
      <xdr:row>56</xdr:row>
      <xdr:rowOff>87630</xdr:rowOff>
    </xdr:to>
    <xdr:cxnSp macro="">
      <xdr:nvCxnSpPr>
        <xdr:cNvPr id="571" name="直線コネクタ 570">
          <a:extLst>
            <a:ext uri="{FF2B5EF4-FFF2-40B4-BE49-F238E27FC236}">
              <a16:creationId xmlns:a16="http://schemas.microsoft.com/office/drawing/2014/main" id="{04F9C584-9930-47A2-9EF9-D6C8DD8BF491}"/>
            </a:ext>
          </a:extLst>
        </xdr:cNvPr>
        <xdr:cNvCxnSpPr/>
      </xdr:nvCxnSpPr>
      <xdr:spPr>
        <a:xfrm>
          <a:off x="14611350" y="91522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156227</xdr:rowOff>
    </xdr:from>
    <xdr:ext cx="405111" cy="259045"/>
    <xdr:sp macro="" textlink="">
      <xdr:nvSpPr>
        <xdr:cNvPr id="572" name="【学校施設】&#10;有形固定資産減価償却率平均値テキスト">
          <a:extLst>
            <a:ext uri="{FF2B5EF4-FFF2-40B4-BE49-F238E27FC236}">
              <a16:creationId xmlns:a16="http://schemas.microsoft.com/office/drawing/2014/main" id="{03A8A5D8-5E04-4214-998E-6B0A304D07C4}"/>
            </a:ext>
          </a:extLst>
        </xdr:cNvPr>
        <xdr:cNvSpPr txBox="1"/>
      </xdr:nvSpPr>
      <xdr:spPr>
        <a:xfrm>
          <a:off x="14744700" y="9712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73" name="フローチャート: 判断 572">
          <a:extLst>
            <a:ext uri="{FF2B5EF4-FFF2-40B4-BE49-F238E27FC236}">
              <a16:creationId xmlns:a16="http://schemas.microsoft.com/office/drawing/2014/main" id="{E4224E57-5EB7-45ED-B17B-5AC740022B36}"/>
            </a:ext>
          </a:extLst>
        </xdr:cNvPr>
        <xdr:cNvSpPr/>
      </xdr:nvSpPr>
      <xdr:spPr>
        <a:xfrm>
          <a:off x="14649450" y="9725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74" name="フローチャート: 判断 573">
          <a:extLst>
            <a:ext uri="{FF2B5EF4-FFF2-40B4-BE49-F238E27FC236}">
              <a16:creationId xmlns:a16="http://schemas.microsoft.com/office/drawing/2014/main" id="{68E6EAB1-C8E3-42F5-8B00-209E9621D2C5}"/>
            </a:ext>
          </a:extLst>
        </xdr:cNvPr>
        <xdr:cNvSpPr/>
      </xdr:nvSpPr>
      <xdr:spPr>
        <a:xfrm>
          <a:off x="138874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75" name="フローチャート: 判断 574">
          <a:extLst>
            <a:ext uri="{FF2B5EF4-FFF2-40B4-BE49-F238E27FC236}">
              <a16:creationId xmlns:a16="http://schemas.microsoft.com/office/drawing/2014/main" id="{5255C8FE-CA91-4766-8012-1564782671DE}"/>
            </a:ext>
          </a:extLst>
        </xdr:cNvPr>
        <xdr:cNvSpPr/>
      </xdr:nvSpPr>
      <xdr:spPr>
        <a:xfrm>
          <a:off x="13096875" y="960247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576" name="フローチャート: 判断 575">
          <a:extLst>
            <a:ext uri="{FF2B5EF4-FFF2-40B4-BE49-F238E27FC236}">
              <a16:creationId xmlns:a16="http://schemas.microsoft.com/office/drawing/2014/main" id="{DC415C44-6ED5-49BD-8025-A3F916107249}"/>
            </a:ext>
          </a:extLst>
        </xdr:cNvPr>
        <xdr:cNvSpPr/>
      </xdr:nvSpPr>
      <xdr:spPr>
        <a:xfrm>
          <a:off x="12296775" y="95834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77" name="フローチャート: 判断 576">
          <a:extLst>
            <a:ext uri="{FF2B5EF4-FFF2-40B4-BE49-F238E27FC236}">
              <a16:creationId xmlns:a16="http://schemas.microsoft.com/office/drawing/2014/main" id="{2CA3F515-81E8-4F42-9DF4-C480A3C69F5E}"/>
            </a:ext>
          </a:extLst>
        </xdr:cNvPr>
        <xdr:cNvSpPr/>
      </xdr:nvSpPr>
      <xdr:spPr>
        <a:xfrm>
          <a:off x="11487150" y="96513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64842330-CE58-411E-B3E7-1C83DEBDAAC8}"/>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D7039A1F-01FD-434A-B9CF-FA428AC13449}"/>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36BC873E-B3B0-4DAD-9576-82B831F61615}"/>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72C020A7-1ADD-413A-9E3B-75586E64F8DE}"/>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C6C4DE3B-A7C4-499E-AB62-04C56069E13A}"/>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105410</xdr:rowOff>
    </xdr:from>
    <xdr:to>
      <xdr:col>85</xdr:col>
      <xdr:colOff>177800</xdr:colOff>
      <xdr:row>57</xdr:row>
      <xdr:rowOff>35560</xdr:rowOff>
    </xdr:to>
    <xdr:sp macro="" textlink="">
      <xdr:nvSpPr>
        <xdr:cNvPr id="583" name="楕円 582">
          <a:extLst>
            <a:ext uri="{FF2B5EF4-FFF2-40B4-BE49-F238E27FC236}">
              <a16:creationId xmlns:a16="http://schemas.microsoft.com/office/drawing/2014/main" id="{5237D0AF-741A-436F-8D4F-94F9DC2BA740}"/>
            </a:ext>
          </a:extLst>
        </xdr:cNvPr>
        <xdr:cNvSpPr/>
      </xdr:nvSpPr>
      <xdr:spPr>
        <a:xfrm>
          <a:off x="14649450" y="91700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20337</xdr:rowOff>
    </xdr:from>
    <xdr:ext cx="405111" cy="259045"/>
    <xdr:sp macro="" textlink="">
      <xdr:nvSpPr>
        <xdr:cNvPr id="584" name="【学校施設】&#10;有形固定資産減価償却率該当値テキスト">
          <a:extLst>
            <a:ext uri="{FF2B5EF4-FFF2-40B4-BE49-F238E27FC236}">
              <a16:creationId xmlns:a16="http://schemas.microsoft.com/office/drawing/2014/main" id="{D8636BDA-8C81-4125-98FC-3C10F5D84F48}"/>
            </a:ext>
          </a:extLst>
        </xdr:cNvPr>
        <xdr:cNvSpPr txBox="1"/>
      </xdr:nvSpPr>
      <xdr:spPr>
        <a:xfrm>
          <a:off x="14744700" y="908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585" name="楕円 584">
          <a:extLst>
            <a:ext uri="{FF2B5EF4-FFF2-40B4-BE49-F238E27FC236}">
              <a16:creationId xmlns:a16="http://schemas.microsoft.com/office/drawing/2014/main" id="{2B529D0F-E91A-4878-94AA-1325DEF84A11}"/>
            </a:ext>
          </a:extLst>
        </xdr:cNvPr>
        <xdr:cNvSpPr/>
      </xdr:nvSpPr>
      <xdr:spPr>
        <a:xfrm>
          <a:off x="13887450" y="93465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156210</xdr:rowOff>
    </xdr:from>
    <xdr:to>
      <xdr:col>85</xdr:col>
      <xdr:colOff>127000</xdr:colOff>
      <xdr:row>57</xdr:row>
      <xdr:rowOff>167640</xdr:rowOff>
    </xdr:to>
    <xdr:cxnSp macro="">
      <xdr:nvCxnSpPr>
        <xdr:cNvPr id="586" name="直線コネクタ 585">
          <a:extLst>
            <a:ext uri="{FF2B5EF4-FFF2-40B4-BE49-F238E27FC236}">
              <a16:creationId xmlns:a16="http://schemas.microsoft.com/office/drawing/2014/main" id="{8864D0C1-E3D4-40E3-B1D7-081110B84CAB}"/>
            </a:ext>
          </a:extLst>
        </xdr:cNvPr>
        <xdr:cNvCxnSpPr/>
      </xdr:nvCxnSpPr>
      <xdr:spPr>
        <a:xfrm flipV="1">
          <a:off x="13935075" y="9227185"/>
          <a:ext cx="762000" cy="16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587" name="楕円 586">
          <a:extLst>
            <a:ext uri="{FF2B5EF4-FFF2-40B4-BE49-F238E27FC236}">
              <a16:creationId xmlns:a16="http://schemas.microsoft.com/office/drawing/2014/main" id="{6F74C079-3664-49C2-81EC-E5C773510775}"/>
            </a:ext>
          </a:extLst>
        </xdr:cNvPr>
        <xdr:cNvSpPr/>
      </xdr:nvSpPr>
      <xdr:spPr>
        <a:xfrm>
          <a:off x="13096875" y="9277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167640</xdr:rowOff>
    </xdr:to>
    <xdr:cxnSp macro="">
      <xdr:nvCxnSpPr>
        <xdr:cNvPr id="588" name="直線コネクタ 587">
          <a:extLst>
            <a:ext uri="{FF2B5EF4-FFF2-40B4-BE49-F238E27FC236}">
              <a16:creationId xmlns:a16="http://schemas.microsoft.com/office/drawing/2014/main" id="{01201E0B-6E0C-47AA-9EDF-2B9CC46127C4}"/>
            </a:ext>
          </a:extLst>
        </xdr:cNvPr>
        <xdr:cNvCxnSpPr/>
      </xdr:nvCxnSpPr>
      <xdr:spPr>
        <a:xfrm>
          <a:off x="13144500" y="9324975"/>
          <a:ext cx="79057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17780</xdr:rowOff>
    </xdr:from>
    <xdr:to>
      <xdr:col>72</xdr:col>
      <xdr:colOff>38100</xdr:colOff>
      <xdr:row>57</xdr:row>
      <xdr:rowOff>119380</xdr:rowOff>
    </xdr:to>
    <xdr:sp macro="" textlink="">
      <xdr:nvSpPr>
        <xdr:cNvPr id="589" name="楕円 588">
          <a:extLst>
            <a:ext uri="{FF2B5EF4-FFF2-40B4-BE49-F238E27FC236}">
              <a16:creationId xmlns:a16="http://schemas.microsoft.com/office/drawing/2014/main" id="{C6A9EE3C-F30D-4BAA-8A1F-386AFF622C2B}"/>
            </a:ext>
          </a:extLst>
        </xdr:cNvPr>
        <xdr:cNvSpPr/>
      </xdr:nvSpPr>
      <xdr:spPr>
        <a:xfrm>
          <a:off x="12296775" y="92475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68580</xdr:rowOff>
    </xdr:from>
    <xdr:to>
      <xdr:col>76</xdr:col>
      <xdr:colOff>114300</xdr:colOff>
      <xdr:row>57</xdr:row>
      <xdr:rowOff>95250</xdr:rowOff>
    </xdr:to>
    <xdr:cxnSp macro="">
      <xdr:nvCxnSpPr>
        <xdr:cNvPr id="590" name="直線コネクタ 589">
          <a:extLst>
            <a:ext uri="{FF2B5EF4-FFF2-40B4-BE49-F238E27FC236}">
              <a16:creationId xmlns:a16="http://schemas.microsoft.com/office/drawing/2014/main" id="{B1605470-D706-405F-9D02-AD2AF586CF68}"/>
            </a:ext>
          </a:extLst>
        </xdr:cNvPr>
        <xdr:cNvCxnSpPr/>
      </xdr:nvCxnSpPr>
      <xdr:spPr>
        <a:xfrm>
          <a:off x="12344400" y="9295130"/>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91" name="n_1aveValue【学校施設】&#10;有形固定資産減価償却率">
          <a:extLst>
            <a:ext uri="{FF2B5EF4-FFF2-40B4-BE49-F238E27FC236}">
              <a16:creationId xmlns:a16="http://schemas.microsoft.com/office/drawing/2014/main" id="{3B70A0B5-4278-42F4-AA6A-DA9D5AF7DD25}"/>
            </a:ext>
          </a:extLst>
        </xdr:cNvPr>
        <xdr:cNvSpPr txBox="1"/>
      </xdr:nvSpPr>
      <xdr:spPr>
        <a:xfrm>
          <a:off x="13745219" y="980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92" name="n_2aveValue【学校施設】&#10;有形固定資産減価償却率">
          <a:extLst>
            <a:ext uri="{FF2B5EF4-FFF2-40B4-BE49-F238E27FC236}">
              <a16:creationId xmlns:a16="http://schemas.microsoft.com/office/drawing/2014/main" id="{ABC7CAFA-B36D-489D-AC1E-7473ADC16106}"/>
            </a:ext>
          </a:extLst>
        </xdr:cNvPr>
        <xdr:cNvSpPr txBox="1"/>
      </xdr:nvSpPr>
      <xdr:spPr>
        <a:xfrm>
          <a:off x="12964169"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125747</xdr:rowOff>
    </xdr:from>
    <xdr:ext cx="405111" cy="259045"/>
    <xdr:sp macro="" textlink="">
      <xdr:nvSpPr>
        <xdr:cNvPr id="593" name="n_3aveValue【学校施設】&#10;有形固定資産減価償却率">
          <a:extLst>
            <a:ext uri="{FF2B5EF4-FFF2-40B4-BE49-F238E27FC236}">
              <a16:creationId xmlns:a16="http://schemas.microsoft.com/office/drawing/2014/main" id="{48141354-FC27-4A02-8684-399DE110270C}"/>
            </a:ext>
          </a:extLst>
        </xdr:cNvPr>
        <xdr:cNvSpPr txBox="1"/>
      </xdr:nvSpPr>
      <xdr:spPr>
        <a:xfrm>
          <a:off x="12164069"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94" name="n_4aveValue【学校施設】&#10;有形固定資産減価償却率">
          <a:extLst>
            <a:ext uri="{FF2B5EF4-FFF2-40B4-BE49-F238E27FC236}">
              <a16:creationId xmlns:a16="http://schemas.microsoft.com/office/drawing/2014/main" id="{26E3D146-907F-42D4-803F-14A6D3AE3522}"/>
            </a:ext>
          </a:extLst>
        </xdr:cNvPr>
        <xdr:cNvSpPr txBox="1"/>
      </xdr:nvSpPr>
      <xdr:spPr>
        <a:xfrm>
          <a:off x="11354444"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595" name="n_1mainValue【学校施設】&#10;有形固定資産減価償却率">
          <a:extLst>
            <a:ext uri="{FF2B5EF4-FFF2-40B4-BE49-F238E27FC236}">
              <a16:creationId xmlns:a16="http://schemas.microsoft.com/office/drawing/2014/main" id="{4B812C3A-4BAD-4D8F-9F68-047BD7630806}"/>
            </a:ext>
          </a:extLst>
        </xdr:cNvPr>
        <xdr:cNvSpPr txBox="1"/>
      </xdr:nvSpPr>
      <xdr:spPr>
        <a:xfrm>
          <a:off x="1374521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596" name="n_2mainValue【学校施設】&#10;有形固定資産減価償却率">
          <a:extLst>
            <a:ext uri="{FF2B5EF4-FFF2-40B4-BE49-F238E27FC236}">
              <a16:creationId xmlns:a16="http://schemas.microsoft.com/office/drawing/2014/main" id="{4D3E2082-A2B3-41FE-8E16-F4D5C9905F6C}"/>
            </a:ext>
          </a:extLst>
        </xdr:cNvPr>
        <xdr:cNvSpPr txBox="1"/>
      </xdr:nvSpPr>
      <xdr:spPr>
        <a:xfrm>
          <a:off x="12964169" y="906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135907</xdr:rowOff>
    </xdr:from>
    <xdr:ext cx="405111" cy="259045"/>
    <xdr:sp macro="" textlink="">
      <xdr:nvSpPr>
        <xdr:cNvPr id="597" name="n_3mainValue【学校施設】&#10;有形固定資産減価償却率">
          <a:extLst>
            <a:ext uri="{FF2B5EF4-FFF2-40B4-BE49-F238E27FC236}">
              <a16:creationId xmlns:a16="http://schemas.microsoft.com/office/drawing/2014/main" id="{04CCAFD5-6A00-4DAB-8705-E8F8CDFAB9F4}"/>
            </a:ext>
          </a:extLst>
        </xdr:cNvPr>
        <xdr:cNvSpPr txBox="1"/>
      </xdr:nvSpPr>
      <xdr:spPr>
        <a:xfrm>
          <a:off x="12164069" y="904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a:extLst>
            <a:ext uri="{FF2B5EF4-FFF2-40B4-BE49-F238E27FC236}">
              <a16:creationId xmlns:a16="http://schemas.microsoft.com/office/drawing/2014/main" id="{1F24DB15-C372-4A7F-BC8C-8CC7C426BDB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99" name="正方形/長方形 598">
          <a:extLst>
            <a:ext uri="{FF2B5EF4-FFF2-40B4-BE49-F238E27FC236}">
              <a16:creationId xmlns:a16="http://schemas.microsoft.com/office/drawing/2014/main" id="{93E62E80-6F9F-4C30-B86D-A09F04D8B4A1}"/>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00" name="正方形/長方形 599">
          <a:extLst>
            <a:ext uri="{FF2B5EF4-FFF2-40B4-BE49-F238E27FC236}">
              <a16:creationId xmlns:a16="http://schemas.microsoft.com/office/drawing/2014/main" id="{EF4892DC-A603-42F9-8CB7-57ABF7E8987F}"/>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01" name="正方形/長方形 600">
          <a:extLst>
            <a:ext uri="{FF2B5EF4-FFF2-40B4-BE49-F238E27FC236}">
              <a16:creationId xmlns:a16="http://schemas.microsoft.com/office/drawing/2014/main" id="{191BDE4B-DA8A-446D-8129-A4A7D427EDBE}"/>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02" name="正方形/長方形 601">
          <a:extLst>
            <a:ext uri="{FF2B5EF4-FFF2-40B4-BE49-F238E27FC236}">
              <a16:creationId xmlns:a16="http://schemas.microsoft.com/office/drawing/2014/main" id="{4CFC089B-F07E-452B-9CCC-9313CB55734D}"/>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3" name="正方形/長方形 602">
          <a:extLst>
            <a:ext uri="{FF2B5EF4-FFF2-40B4-BE49-F238E27FC236}">
              <a16:creationId xmlns:a16="http://schemas.microsoft.com/office/drawing/2014/main" id="{94E26CE2-AC54-4A24-A98C-A17EE7E7F1B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4" name="テキスト ボックス 603">
          <a:extLst>
            <a:ext uri="{FF2B5EF4-FFF2-40B4-BE49-F238E27FC236}">
              <a16:creationId xmlns:a16="http://schemas.microsoft.com/office/drawing/2014/main" id="{17384BA7-7D03-4955-B4B0-DD6E9B5EBAD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5" name="直線コネクタ 604">
          <a:extLst>
            <a:ext uri="{FF2B5EF4-FFF2-40B4-BE49-F238E27FC236}">
              <a16:creationId xmlns:a16="http://schemas.microsoft.com/office/drawing/2014/main" id="{D204302F-AA0E-43BD-89B0-BBC6C645A327}"/>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6" name="テキスト ボックス 605">
          <a:extLst>
            <a:ext uri="{FF2B5EF4-FFF2-40B4-BE49-F238E27FC236}">
              <a16:creationId xmlns:a16="http://schemas.microsoft.com/office/drawing/2014/main" id="{C41B3D84-79D6-4C88-817C-F97E4643F5DD}"/>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07" name="直線コネクタ 606">
          <a:extLst>
            <a:ext uri="{FF2B5EF4-FFF2-40B4-BE49-F238E27FC236}">
              <a16:creationId xmlns:a16="http://schemas.microsoft.com/office/drawing/2014/main" id="{40732CC1-D473-449E-944C-61CCCF06FEB1}"/>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8" name="テキスト ボックス 607">
          <a:extLst>
            <a:ext uri="{FF2B5EF4-FFF2-40B4-BE49-F238E27FC236}">
              <a16:creationId xmlns:a16="http://schemas.microsoft.com/office/drawing/2014/main" id="{8428F61E-7114-4426-B411-82C75C043BC4}"/>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9" name="直線コネクタ 608">
          <a:extLst>
            <a:ext uri="{FF2B5EF4-FFF2-40B4-BE49-F238E27FC236}">
              <a16:creationId xmlns:a16="http://schemas.microsoft.com/office/drawing/2014/main" id="{9228F4BB-4957-4578-AB17-15B613E7D7D6}"/>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0" name="テキスト ボックス 609">
          <a:extLst>
            <a:ext uri="{FF2B5EF4-FFF2-40B4-BE49-F238E27FC236}">
              <a16:creationId xmlns:a16="http://schemas.microsoft.com/office/drawing/2014/main" id="{6FCB877F-50EB-4385-BC29-6676E7B13E6F}"/>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1" name="直線コネクタ 610">
          <a:extLst>
            <a:ext uri="{FF2B5EF4-FFF2-40B4-BE49-F238E27FC236}">
              <a16:creationId xmlns:a16="http://schemas.microsoft.com/office/drawing/2014/main" id="{EF9BAFC2-E67A-4C1E-8F2B-8B847578060E}"/>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2" name="テキスト ボックス 611">
          <a:extLst>
            <a:ext uri="{FF2B5EF4-FFF2-40B4-BE49-F238E27FC236}">
              <a16:creationId xmlns:a16="http://schemas.microsoft.com/office/drawing/2014/main" id="{0377B4EB-6A4D-4C89-A2C8-22C9B142F8AC}"/>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3" name="直線コネクタ 612">
          <a:extLst>
            <a:ext uri="{FF2B5EF4-FFF2-40B4-BE49-F238E27FC236}">
              <a16:creationId xmlns:a16="http://schemas.microsoft.com/office/drawing/2014/main" id="{2A458EB0-ED21-4EDD-99CF-46D86DD19AE1}"/>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4" name="テキスト ボックス 613">
          <a:extLst>
            <a:ext uri="{FF2B5EF4-FFF2-40B4-BE49-F238E27FC236}">
              <a16:creationId xmlns:a16="http://schemas.microsoft.com/office/drawing/2014/main" id="{A855B9A5-137D-4CCE-836B-DA0F099C6AD0}"/>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5" name="直線コネクタ 614">
          <a:extLst>
            <a:ext uri="{FF2B5EF4-FFF2-40B4-BE49-F238E27FC236}">
              <a16:creationId xmlns:a16="http://schemas.microsoft.com/office/drawing/2014/main" id="{14BAB9AB-28AE-4C39-BFC7-C264F5EB830A}"/>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6" name="テキスト ボックス 615">
          <a:extLst>
            <a:ext uri="{FF2B5EF4-FFF2-40B4-BE49-F238E27FC236}">
              <a16:creationId xmlns:a16="http://schemas.microsoft.com/office/drawing/2014/main" id="{95418555-9889-4F95-90E3-1EFCDE9132A6}"/>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a:extLst>
            <a:ext uri="{FF2B5EF4-FFF2-40B4-BE49-F238E27FC236}">
              <a16:creationId xmlns:a16="http://schemas.microsoft.com/office/drawing/2014/main" id="{2C4C087C-5BC4-40BD-8894-BA3DC671DE00}"/>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a:extLst>
            <a:ext uri="{FF2B5EF4-FFF2-40B4-BE49-F238E27FC236}">
              <a16:creationId xmlns:a16="http://schemas.microsoft.com/office/drawing/2014/main" id="{5B2BF191-0F70-40FF-B9B5-C729FF993674}"/>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学校施設】&#10;一人当たり面積グラフ枠">
          <a:extLst>
            <a:ext uri="{FF2B5EF4-FFF2-40B4-BE49-F238E27FC236}">
              <a16:creationId xmlns:a16="http://schemas.microsoft.com/office/drawing/2014/main" id="{FC5124EC-C770-483E-8FB1-E8141D60BBEC}"/>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99060</xdr:rowOff>
    </xdr:from>
    <xdr:to>
      <xdr:col>116</xdr:col>
      <xdr:colOff>62864</xdr:colOff>
      <xdr:row>62</xdr:row>
      <xdr:rowOff>156210</xdr:rowOff>
    </xdr:to>
    <xdr:cxnSp macro="">
      <xdr:nvCxnSpPr>
        <xdr:cNvPr id="620" name="直線コネクタ 619">
          <a:extLst>
            <a:ext uri="{FF2B5EF4-FFF2-40B4-BE49-F238E27FC236}">
              <a16:creationId xmlns:a16="http://schemas.microsoft.com/office/drawing/2014/main" id="{A2C28987-0EF1-4A5A-90B7-798854726606}"/>
            </a:ext>
          </a:extLst>
        </xdr:cNvPr>
        <xdr:cNvCxnSpPr/>
      </xdr:nvCxnSpPr>
      <xdr:spPr>
        <a:xfrm flipV="1">
          <a:off x="19952970" y="900811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160037</xdr:rowOff>
    </xdr:from>
    <xdr:ext cx="469744" cy="259045"/>
    <xdr:sp macro="" textlink="">
      <xdr:nvSpPr>
        <xdr:cNvPr id="621" name="【学校施設】&#10;一人当たり面積最小値テキスト">
          <a:extLst>
            <a:ext uri="{FF2B5EF4-FFF2-40B4-BE49-F238E27FC236}">
              <a16:creationId xmlns:a16="http://schemas.microsoft.com/office/drawing/2014/main" id="{2DBB7F76-3C99-416F-8E05-FCE8442D2CBE}"/>
            </a:ext>
          </a:extLst>
        </xdr:cNvPr>
        <xdr:cNvSpPr txBox="1"/>
      </xdr:nvSpPr>
      <xdr:spPr>
        <a:xfrm>
          <a:off x="20002500" y="1020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156210</xdr:rowOff>
    </xdr:from>
    <xdr:to>
      <xdr:col>116</xdr:col>
      <xdr:colOff>152400</xdr:colOff>
      <xdr:row>62</xdr:row>
      <xdr:rowOff>156210</xdr:rowOff>
    </xdr:to>
    <xdr:cxnSp macro="">
      <xdr:nvCxnSpPr>
        <xdr:cNvPr id="622" name="直線コネクタ 621">
          <a:extLst>
            <a:ext uri="{FF2B5EF4-FFF2-40B4-BE49-F238E27FC236}">
              <a16:creationId xmlns:a16="http://schemas.microsoft.com/office/drawing/2014/main" id="{87E39085-92C6-4BD0-8D1E-9366AA0D513E}"/>
            </a:ext>
          </a:extLst>
        </xdr:cNvPr>
        <xdr:cNvCxnSpPr/>
      </xdr:nvCxnSpPr>
      <xdr:spPr>
        <a:xfrm>
          <a:off x="19878675" y="101987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45737</xdr:rowOff>
    </xdr:from>
    <xdr:ext cx="469744" cy="259045"/>
    <xdr:sp macro="" textlink="">
      <xdr:nvSpPr>
        <xdr:cNvPr id="623" name="【学校施設】&#10;一人当たり面積最大値テキスト">
          <a:extLst>
            <a:ext uri="{FF2B5EF4-FFF2-40B4-BE49-F238E27FC236}">
              <a16:creationId xmlns:a16="http://schemas.microsoft.com/office/drawing/2014/main" id="{201EFAD2-C1D8-4B62-A348-08F0C111A115}"/>
            </a:ext>
          </a:extLst>
        </xdr:cNvPr>
        <xdr:cNvSpPr txBox="1"/>
      </xdr:nvSpPr>
      <xdr:spPr>
        <a:xfrm>
          <a:off x="20002500" y="87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24" name="直線コネクタ 623">
          <a:extLst>
            <a:ext uri="{FF2B5EF4-FFF2-40B4-BE49-F238E27FC236}">
              <a16:creationId xmlns:a16="http://schemas.microsoft.com/office/drawing/2014/main" id="{DA2B81A0-4F82-4452-8F0E-9E9B2B43F4CE}"/>
            </a:ext>
          </a:extLst>
        </xdr:cNvPr>
        <xdr:cNvCxnSpPr/>
      </xdr:nvCxnSpPr>
      <xdr:spPr>
        <a:xfrm>
          <a:off x="19878675" y="90081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105427</xdr:rowOff>
    </xdr:from>
    <xdr:ext cx="469744" cy="259045"/>
    <xdr:sp macro="" textlink="">
      <xdr:nvSpPr>
        <xdr:cNvPr id="625" name="【学校施設】&#10;一人当たり面積平均値テキスト">
          <a:extLst>
            <a:ext uri="{FF2B5EF4-FFF2-40B4-BE49-F238E27FC236}">
              <a16:creationId xmlns:a16="http://schemas.microsoft.com/office/drawing/2014/main" id="{A59DD93D-B485-43C2-ACE6-9F38E7E8003D}"/>
            </a:ext>
          </a:extLst>
        </xdr:cNvPr>
        <xdr:cNvSpPr txBox="1"/>
      </xdr:nvSpPr>
      <xdr:spPr>
        <a:xfrm>
          <a:off x="20002500" y="949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626" name="フローチャート: 判断 625">
          <a:extLst>
            <a:ext uri="{FF2B5EF4-FFF2-40B4-BE49-F238E27FC236}">
              <a16:creationId xmlns:a16="http://schemas.microsoft.com/office/drawing/2014/main" id="{91FDE52F-6973-4CEB-BA86-D7FFAF9447CA}"/>
            </a:ext>
          </a:extLst>
        </xdr:cNvPr>
        <xdr:cNvSpPr/>
      </xdr:nvSpPr>
      <xdr:spPr>
        <a:xfrm>
          <a:off x="19897725" y="96393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154940</xdr:rowOff>
    </xdr:from>
    <xdr:to>
      <xdr:col>112</xdr:col>
      <xdr:colOff>38100</xdr:colOff>
      <xdr:row>60</xdr:row>
      <xdr:rowOff>85090</xdr:rowOff>
    </xdr:to>
    <xdr:sp macro="" textlink="">
      <xdr:nvSpPr>
        <xdr:cNvPr id="627" name="フローチャート: 判断 626">
          <a:extLst>
            <a:ext uri="{FF2B5EF4-FFF2-40B4-BE49-F238E27FC236}">
              <a16:creationId xmlns:a16="http://schemas.microsoft.com/office/drawing/2014/main" id="{737B0D9A-A690-4D0B-A1BE-EB153D16DD92}"/>
            </a:ext>
          </a:extLst>
        </xdr:cNvPr>
        <xdr:cNvSpPr/>
      </xdr:nvSpPr>
      <xdr:spPr>
        <a:xfrm>
          <a:off x="19154775" y="9708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162560</xdr:rowOff>
    </xdr:from>
    <xdr:to>
      <xdr:col>107</xdr:col>
      <xdr:colOff>101600</xdr:colOff>
      <xdr:row>60</xdr:row>
      <xdr:rowOff>92710</xdr:rowOff>
    </xdr:to>
    <xdr:sp macro="" textlink="">
      <xdr:nvSpPr>
        <xdr:cNvPr id="628" name="フローチャート: 判断 627">
          <a:extLst>
            <a:ext uri="{FF2B5EF4-FFF2-40B4-BE49-F238E27FC236}">
              <a16:creationId xmlns:a16="http://schemas.microsoft.com/office/drawing/2014/main" id="{E1974ED4-96D6-4AEC-B966-7C14B3E3F780}"/>
            </a:ext>
          </a:extLst>
        </xdr:cNvPr>
        <xdr:cNvSpPr/>
      </xdr:nvSpPr>
      <xdr:spPr>
        <a:xfrm>
          <a:off x="183451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29" name="フローチャート: 判断 628">
          <a:extLst>
            <a:ext uri="{FF2B5EF4-FFF2-40B4-BE49-F238E27FC236}">
              <a16:creationId xmlns:a16="http://schemas.microsoft.com/office/drawing/2014/main" id="{37944D70-8060-476E-9CF1-AF172CE4E9D7}"/>
            </a:ext>
          </a:extLst>
        </xdr:cNvPr>
        <xdr:cNvSpPr/>
      </xdr:nvSpPr>
      <xdr:spPr>
        <a:xfrm>
          <a:off x="17554575" y="9744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30" name="フローチャート: 判断 629">
          <a:extLst>
            <a:ext uri="{FF2B5EF4-FFF2-40B4-BE49-F238E27FC236}">
              <a16:creationId xmlns:a16="http://schemas.microsoft.com/office/drawing/2014/main" id="{158D8750-E2C2-4036-89BB-903B33D13BC3}"/>
            </a:ext>
          </a:extLst>
        </xdr:cNvPr>
        <xdr:cNvSpPr/>
      </xdr:nvSpPr>
      <xdr:spPr>
        <a:xfrm>
          <a:off x="16754475" y="10020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20DE12F5-E906-4E63-A32F-ECB2201510C4}"/>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4FCB98F-F70D-4C3C-AA24-B7B19F8ABD1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E0AA7FC0-9251-4353-8BB7-2A6B95BF5EE5}"/>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F2447EEA-BC49-41E9-86F8-51532E0355E3}"/>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60B4B43C-F97F-4E59-B90A-8D43D92F9943}"/>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162560</xdr:rowOff>
    </xdr:from>
    <xdr:to>
      <xdr:col>116</xdr:col>
      <xdr:colOff>114300</xdr:colOff>
      <xdr:row>61</xdr:row>
      <xdr:rowOff>92710</xdr:rowOff>
    </xdr:to>
    <xdr:sp macro="" textlink="">
      <xdr:nvSpPr>
        <xdr:cNvPr id="636" name="楕円 635">
          <a:extLst>
            <a:ext uri="{FF2B5EF4-FFF2-40B4-BE49-F238E27FC236}">
              <a16:creationId xmlns:a16="http://schemas.microsoft.com/office/drawing/2014/main" id="{5595AE78-08DA-4431-B471-845135F853AA}"/>
            </a:ext>
          </a:extLst>
        </xdr:cNvPr>
        <xdr:cNvSpPr/>
      </xdr:nvSpPr>
      <xdr:spPr>
        <a:xfrm>
          <a:off x="19897725" y="98748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140987</xdr:rowOff>
    </xdr:from>
    <xdr:ext cx="469744" cy="259045"/>
    <xdr:sp macro="" textlink="">
      <xdr:nvSpPr>
        <xdr:cNvPr id="637" name="【学校施設】&#10;一人当たり面積該当値テキスト">
          <a:extLst>
            <a:ext uri="{FF2B5EF4-FFF2-40B4-BE49-F238E27FC236}">
              <a16:creationId xmlns:a16="http://schemas.microsoft.com/office/drawing/2014/main" id="{6DDB1A19-258F-42EA-A3B8-EE1E3948C587}"/>
            </a:ext>
          </a:extLst>
        </xdr:cNvPr>
        <xdr:cNvSpPr txBox="1"/>
      </xdr:nvSpPr>
      <xdr:spPr>
        <a:xfrm>
          <a:off x="20002500" y="985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158750</xdr:rowOff>
    </xdr:from>
    <xdr:to>
      <xdr:col>112</xdr:col>
      <xdr:colOff>38100</xdr:colOff>
      <xdr:row>61</xdr:row>
      <xdr:rowOff>88900</xdr:rowOff>
    </xdr:to>
    <xdr:sp macro="" textlink="">
      <xdr:nvSpPr>
        <xdr:cNvPr id="638" name="楕円 637">
          <a:extLst>
            <a:ext uri="{FF2B5EF4-FFF2-40B4-BE49-F238E27FC236}">
              <a16:creationId xmlns:a16="http://schemas.microsoft.com/office/drawing/2014/main" id="{D8240023-FCE5-475E-AA61-74279060AED4}"/>
            </a:ext>
          </a:extLst>
        </xdr:cNvPr>
        <xdr:cNvSpPr/>
      </xdr:nvSpPr>
      <xdr:spPr>
        <a:xfrm>
          <a:off x="19154775" y="98774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38100</xdr:rowOff>
    </xdr:from>
    <xdr:to>
      <xdr:col>116</xdr:col>
      <xdr:colOff>63500</xdr:colOff>
      <xdr:row>61</xdr:row>
      <xdr:rowOff>41910</xdr:rowOff>
    </xdr:to>
    <xdr:cxnSp macro="">
      <xdr:nvCxnSpPr>
        <xdr:cNvPr id="639" name="直線コネクタ 638">
          <a:extLst>
            <a:ext uri="{FF2B5EF4-FFF2-40B4-BE49-F238E27FC236}">
              <a16:creationId xmlns:a16="http://schemas.microsoft.com/office/drawing/2014/main" id="{FEBD65A9-E5C0-414C-880A-946C5C94E638}"/>
            </a:ext>
          </a:extLst>
        </xdr:cNvPr>
        <xdr:cNvCxnSpPr/>
      </xdr:nvCxnSpPr>
      <xdr:spPr>
        <a:xfrm>
          <a:off x="19202400" y="9915525"/>
          <a:ext cx="752475"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xdr:rowOff>
    </xdr:from>
    <xdr:to>
      <xdr:col>107</xdr:col>
      <xdr:colOff>101600</xdr:colOff>
      <xdr:row>61</xdr:row>
      <xdr:rowOff>115570</xdr:rowOff>
    </xdr:to>
    <xdr:sp macro="" textlink="">
      <xdr:nvSpPr>
        <xdr:cNvPr id="640" name="楕円 639">
          <a:extLst>
            <a:ext uri="{FF2B5EF4-FFF2-40B4-BE49-F238E27FC236}">
              <a16:creationId xmlns:a16="http://schemas.microsoft.com/office/drawing/2014/main" id="{3822AA7B-F820-41C8-8826-ACA4D747B8AF}"/>
            </a:ext>
          </a:extLst>
        </xdr:cNvPr>
        <xdr:cNvSpPr/>
      </xdr:nvSpPr>
      <xdr:spPr>
        <a:xfrm>
          <a:off x="18345150" y="98882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38100</xdr:rowOff>
    </xdr:from>
    <xdr:to>
      <xdr:col>111</xdr:col>
      <xdr:colOff>177800</xdr:colOff>
      <xdr:row>61</xdr:row>
      <xdr:rowOff>64770</xdr:rowOff>
    </xdr:to>
    <xdr:cxnSp macro="">
      <xdr:nvCxnSpPr>
        <xdr:cNvPr id="641" name="直線コネクタ 640">
          <a:extLst>
            <a:ext uri="{FF2B5EF4-FFF2-40B4-BE49-F238E27FC236}">
              <a16:creationId xmlns:a16="http://schemas.microsoft.com/office/drawing/2014/main" id="{036C3ECC-8A31-4D66-8B8D-DF4451073E75}"/>
            </a:ext>
          </a:extLst>
        </xdr:cNvPr>
        <xdr:cNvCxnSpPr/>
      </xdr:nvCxnSpPr>
      <xdr:spPr>
        <a:xfrm flipV="1">
          <a:off x="18392775" y="9915525"/>
          <a:ext cx="80962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42" name="楕円 641">
          <a:extLst>
            <a:ext uri="{FF2B5EF4-FFF2-40B4-BE49-F238E27FC236}">
              <a16:creationId xmlns:a16="http://schemas.microsoft.com/office/drawing/2014/main" id="{56924B5A-5826-4920-B2A7-9326ADF52883}"/>
            </a:ext>
          </a:extLst>
        </xdr:cNvPr>
        <xdr:cNvSpPr/>
      </xdr:nvSpPr>
      <xdr:spPr>
        <a:xfrm>
          <a:off x="17554575" y="9952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64770</xdr:rowOff>
    </xdr:from>
    <xdr:to>
      <xdr:col>107</xdr:col>
      <xdr:colOff>50800</xdr:colOff>
      <xdr:row>61</xdr:row>
      <xdr:rowOff>125730</xdr:rowOff>
    </xdr:to>
    <xdr:cxnSp macro="">
      <xdr:nvCxnSpPr>
        <xdr:cNvPr id="643" name="直線コネクタ 642">
          <a:extLst>
            <a:ext uri="{FF2B5EF4-FFF2-40B4-BE49-F238E27FC236}">
              <a16:creationId xmlns:a16="http://schemas.microsoft.com/office/drawing/2014/main" id="{ADB5674E-368F-4958-B0BD-6BB6130EB115}"/>
            </a:ext>
          </a:extLst>
        </xdr:cNvPr>
        <xdr:cNvCxnSpPr/>
      </xdr:nvCxnSpPr>
      <xdr:spPr>
        <a:xfrm flipV="1">
          <a:off x="17602200" y="9945370"/>
          <a:ext cx="7905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101617</xdr:rowOff>
    </xdr:from>
    <xdr:ext cx="469744" cy="259045"/>
    <xdr:sp macro="" textlink="">
      <xdr:nvSpPr>
        <xdr:cNvPr id="644" name="n_1aveValue【学校施設】&#10;一人当たり面積">
          <a:extLst>
            <a:ext uri="{FF2B5EF4-FFF2-40B4-BE49-F238E27FC236}">
              <a16:creationId xmlns:a16="http://schemas.microsoft.com/office/drawing/2014/main" id="{BE704E2C-CFE7-43A0-AB14-F5EEF70B07AB}"/>
            </a:ext>
          </a:extLst>
        </xdr:cNvPr>
        <xdr:cNvSpPr txBox="1"/>
      </xdr:nvSpPr>
      <xdr:spPr>
        <a:xfrm>
          <a:off x="18983402" y="949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109237</xdr:rowOff>
    </xdr:from>
    <xdr:ext cx="469744" cy="259045"/>
    <xdr:sp macro="" textlink="">
      <xdr:nvSpPr>
        <xdr:cNvPr id="645" name="n_2aveValue【学校施設】&#10;一人当たり面積">
          <a:extLst>
            <a:ext uri="{FF2B5EF4-FFF2-40B4-BE49-F238E27FC236}">
              <a16:creationId xmlns:a16="http://schemas.microsoft.com/office/drawing/2014/main" id="{6112CCB7-689A-482C-9962-2B4DD589634D}"/>
            </a:ext>
          </a:extLst>
        </xdr:cNvPr>
        <xdr:cNvSpPr txBox="1"/>
      </xdr:nvSpPr>
      <xdr:spPr>
        <a:xfrm>
          <a:off x="18183302" y="949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646" name="n_3aveValue【学校施設】&#10;一人当たり面積">
          <a:extLst>
            <a:ext uri="{FF2B5EF4-FFF2-40B4-BE49-F238E27FC236}">
              <a16:creationId xmlns:a16="http://schemas.microsoft.com/office/drawing/2014/main" id="{AD204445-CE34-4674-A5C6-E60D3C4513D5}"/>
            </a:ext>
          </a:extLst>
        </xdr:cNvPr>
        <xdr:cNvSpPr txBox="1"/>
      </xdr:nvSpPr>
      <xdr:spPr>
        <a:xfrm>
          <a:off x="17383202"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47" name="n_4aveValue【学校施設】&#10;一人当たり面積">
          <a:extLst>
            <a:ext uri="{FF2B5EF4-FFF2-40B4-BE49-F238E27FC236}">
              <a16:creationId xmlns:a16="http://schemas.microsoft.com/office/drawing/2014/main" id="{4DB45601-DB5F-40A7-9605-9439D60B7ADF}"/>
            </a:ext>
          </a:extLst>
        </xdr:cNvPr>
        <xdr:cNvSpPr txBox="1"/>
      </xdr:nvSpPr>
      <xdr:spPr>
        <a:xfrm>
          <a:off x="16592627"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80027</xdr:rowOff>
    </xdr:from>
    <xdr:ext cx="469744" cy="259045"/>
    <xdr:sp macro="" textlink="">
      <xdr:nvSpPr>
        <xdr:cNvPr id="648" name="n_1mainValue【学校施設】&#10;一人当たり面積">
          <a:extLst>
            <a:ext uri="{FF2B5EF4-FFF2-40B4-BE49-F238E27FC236}">
              <a16:creationId xmlns:a16="http://schemas.microsoft.com/office/drawing/2014/main" id="{C907C3EB-7585-4C73-BC83-2A07991F2D76}"/>
            </a:ext>
          </a:extLst>
        </xdr:cNvPr>
        <xdr:cNvSpPr txBox="1"/>
      </xdr:nvSpPr>
      <xdr:spPr>
        <a:xfrm>
          <a:off x="18983402"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106697</xdr:rowOff>
    </xdr:from>
    <xdr:ext cx="469744" cy="259045"/>
    <xdr:sp macro="" textlink="">
      <xdr:nvSpPr>
        <xdr:cNvPr id="649" name="n_2mainValue【学校施設】&#10;一人当たり面積">
          <a:extLst>
            <a:ext uri="{FF2B5EF4-FFF2-40B4-BE49-F238E27FC236}">
              <a16:creationId xmlns:a16="http://schemas.microsoft.com/office/drawing/2014/main" id="{ECE21D99-01D8-4F1F-B8C3-D03F668799B1}"/>
            </a:ext>
          </a:extLst>
        </xdr:cNvPr>
        <xdr:cNvSpPr txBox="1"/>
      </xdr:nvSpPr>
      <xdr:spPr>
        <a:xfrm>
          <a:off x="18183302"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50" name="n_3mainValue【学校施設】&#10;一人当たり面積">
          <a:extLst>
            <a:ext uri="{FF2B5EF4-FFF2-40B4-BE49-F238E27FC236}">
              <a16:creationId xmlns:a16="http://schemas.microsoft.com/office/drawing/2014/main" id="{2E42A8C5-E794-4E57-8DE7-D12DA7D7D555}"/>
            </a:ext>
          </a:extLst>
        </xdr:cNvPr>
        <xdr:cNvSpPr txBox="1"/>
      </xdr:nvSpPr>
      <xdr:spPr>
        <a:xfrm>
          <a:off x="17383202"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a:extLst>
            <a:ext uri="{FF2B5EF4-FFF2-40B4-BE49-F238E27FC236}">
              <a16:creationId xmlns:a16="http://schemas.microsoft.com/office/drawing/2014/main" id="{316E5AFB-7B87-4900-B36E-D3D7F0FBD96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52" name="正方形/長方形 651">
          <a:extLst>
            <a:ext uri="{FF2B5EF4-FFF2-40B4-BE49-F238E27FC236}">
              <a16:creationId xmlns:a16="http://schemas.microsoft.com/office/drawing/2014/main" id="{A494D44B-8746-45CA-BFBC-05BCAFFAC636}"/>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53" name="正方形/長方形 652">
          <a:extLst>
            <a:ext uri="{FF2B5EF4-FFF2-40B4-BE49-F238E27FC236}">
              <a16:creationId xmlns:a16="http://schemas.microsoft.com/office/drawing/2014/main" id="{8755D83C-0B74-405C-9F74-5CE15D5E2E7A}"/>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54" name="正方形/長方形 653">
          <a:extLst>
            <a:ext uri="{FF2B5EF4-FFF2-40B4-BE49-F238E27FC236}">
              <a16:creationId xmlns:a16="http://schemas.microsoft.com/office/drawing/2014/main" id="{012E1A13-2938-49BE-91E8-5206AB72944A}"/>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55" name="正方形/長方形 654">
          <a:extLst>
            <a:ext uri="{FF2B5EF4-FFF2-40B4-BE49-F238E27FC236}">
              <a16:creationId xmlns:a16="http://schemas.microsoft.com/office/drawing/2014/main" id="{70ECA5F7-E0D5-4735-BAD7-35773CDA8630}"/>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a:extLst>
            <a:ext uri="{FF2B5EF4-FFF2-40B4-BE49-F238E27FC236}">
              <a16:creationId xmlns:a16="http://schemas.microsoft.com/office/drawing/2014/main" id="{5B26D4D0-A9A4-4FDC-BE42-EE1A02CA4B63}"/>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a:extLst>
            <a:ext uri="{FF2B5EF4-FFF2-40B4-BE49-F238E27FC236}">
              <a16:creationId xmlns:a16="http://schemas.microsoft.com/office/drawing/2014/main" id="{00BEB9AA-2709-4627-8AD7-434BD3C02429}"/>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a:extLst>
            <a:ext uri="{FF2B5EF4-FFF2-40B4-BE49-F238E27FC236}">
              <a16:creationId xmlns:a16="http://schemas.microsoft.com/office/drawing/2014/main" id="{455F86B1-1D98-41C1-AB7A-E45A3E58AB29}"/>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9" name="テキスト ボックス 658">
          <a:extLst>
            <a:ext uri="{FF2B5EF4-FFF2-40B4-BE49-F238E27FC236}">
              <a16:creationId xmlns:a16="http://schemas.microsoft.com/office/drawing/2014/main" id="{83E97A48-4045-4EE9-B949-8FB4207AAC56}"/>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0" name="直線コネクタ 659">
          <a:extLst>
            <a:ext uri="{FF2B5EF4-FFF2-40B4-BE49-F238E27FC236}">
              <a16:creationId xmlns:a16="http://schemas.microsoft.com/office/drawing/2014/main" id="{B4972A3F-B712-46D1-ADD6-C5943AA7C2FD}"/>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1" name="テキスト ボックス 660">
          <a:extLst>
            <a:ext uri="{FF2B5EF4-FFF2-40B4-BE49-F238E27FC236}">
              <a16:creationId xmlns:a16="http://schemas.microsoft.com/office/drawing/2014/main" id="{1938F351-2A0F-4EF5-9DA8-78F40D530717}"/>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2" name="直線コネクタ 661">
          <a:extLst>
            <a:ext uri="{FF2B5EF4-FFF2-40B4-BE49-F238E27FC236}">
              <a16:creationId xmlns:a16="http://schemas.microsoft.com/office/drawing/2014/main" id="{8ACE7F40-5188-48BD-94E9-A83566029835}"/>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3" name="テキスト ボックス 662">
          <a:extLst>
            <a:ext uri="{FF2B5EF4-FFF2-40B4-BE49-F238E27FC236}">
              <a16:creationId xmlns:a16="http://schemas.microsoft.com/office/drawing/2014/main" id="{3E24D074-664E-4584-A671-B2245FFB3587}"/>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4" name="直線コネクタ 663">
          <a:extLst>
            <a:ext uri="{FF2B5EF4-FFF2-40B4-BE49-F238E27FC236}">
              <a16:creationId xmlns:a16="http://schemas.microsoft.com/office/drawing/2014/main" id="{70803242-6843-40A8-922D-C1E5F4F052CD}"/>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5" name="テキスト ボックス 664">
          <a:extLst>
            <a:ext uri="{FF2B5EF4-FFF2-40B4-BE49-F238E27FC236}">
              <a16:creationId xmlns:a16="http://schemas.microsoft.com/office/drawing/2014/main" id="{84A8B55E-2295-4AEF-A25C-6AF8F753A004}"/>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6" name="直線コネクタ 665">
          <a:extLst>
            <a:ext uri="{FF2B5EF4-FFF2-40B4-BE49-F238E27FC236}">
              <a16:creationId xmlns:a16="http://schemas.microsoft.com/office/drawing/2014/main" id="{73EE5861-1BDE-4EDB-937C-888E7AA2133F}"/>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7" name="テキスト ボックス 666">
          <a:extLst>
            <a:ext uri="{FF2B5EF4-FFF2-40B4-BE49-F238E27FC236}">
              <a16:creationId xmlns:a16="http://schemas.microsoft.com/office/drawing/2014/main" id="{D4712ECA-4FBE-4681-A024-7349A17B4843}"/>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8" name="直線コネクタ 667">
          <a:extLst>
            <a:ext uri="{FF2B5EF4-FFF2-40B4-BE49-F238E27FC236}">
              <a16:creationId xmlns:a16="http://schemas.microsoft.com/office/drawing/2014/main" id="{97FD7FEE-853C-48C1-95F5-C7842E01B2DE}"/>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69" name="テキスト ボックス 668">
          <a:extLst>
            <a:ext uri="{FF2B5EF4-FFF2-40B4-BE49-F238E27FC236}">
              <a16:creationId xmlns:a16="http://schemas.microsoft.com/office/drawing/2014/main" id="{CE0569DE-F405-49FF-BF3B-6E8CC0E1AA82}"/>
            </a:ext>
          </a:extLst>
        </xdr:cNvPr>
        <xdr:cNvSpPr txBox="1"/>
      </xdr:nvSpPr>
      <xdr:spPr>
        <a:xfrm>
          <a:off x="10903736" y="124657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a:extLst>
            <a:ext uri="{FF2B5EF4-FFF2-40B4-BE49-F238E27FC236}">
              <a16:creationId xmlns:a16="http://schemas.microsoft.com/office/drawing/2014/main" id="{83FAD61F-CEED-4E7B-8D15-9E8FDBB622D9}"/>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図書館】&#10;有形固定資産減価償却率グラフ枠">
          <a:extLst>
            <a:ext uri="{FF2B5EF4-FFF2-40B4-BE49-F238E27FC236}">
              <a16:creationId xmlns:a16="http://schemas.microsoft.com/office/drawing/2014/main" id="{DBBA3B85-CA11-458D-A44D-5D7DD80CDC15}"/>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17145</xdr:rowOff>
    </xdr:from>
    <xdr:to>
      <xdr:col>85</xdr:col>
      <xdr:colOff>126364</xdr:colOff>
      <xdr:row>85</xdr:row>
      <xdr:rowOff>87630</xdr:rowOff>
    </xdr:to>
    <xdr:cxnSp macro="">
      <xdr:nvCxnSpPr>
        <xdr:cNvPr id="672" name="直線コネクタ 671">
          <a:extLst>
            <a:ext uri="{FF2B5EF4-FFF2-40B4-BE49-F238E27FC236}">
              <a16:creationId xmlns:a16="http://schemas.microsoft.com/office/drawing/2014/main" id="{5869C425-C989-4031-887A-BF0430102177}"/>
            </a:ext>
          </a:extLst>
        </xdr:cNvPr>
        <xdr:cNvCxnSpPr/>
      </xdr:nvCxnSpPr>
      <xdr:spPr>
        <a:xfrm flipV="1">
          <a:off x="14695170" y="12647295"/>
          <a:ext cx="1269" cy="12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91457</xdr:rowOff>
    </xdr:from>
    <xdr:ext cx="405111" cy="259045"/>
    <xdr:sp macro="" textlink="">
      <xdr:nvSpPr>
        <xdr:cNvPr id="673" name="【図書館】&#10;有形固定資産減価償却率最小値テキスト">
          <a:extLst>
            <a:ext uri="{FF2B5EF4-FFF2-40B4-BE49-F238E27FC236}">
              <a16:creationId xmlns:a16="http://schemas.microsoft.com/office/drawing/2014/main" id="{E20F796C-8A76-4CB3-9D5D-CB2070276633}"/>
            </a:ext>
          </a:extLst>
        </xdr:cNvPr>
        <xdr:cNvSpPr txBox="1"/>
      </xdr:nvSpPr>
      <xdr:spPr>
        <a:xfrm>
          <a:off x="147447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74" name="直線コネクタ 673">
          <a:extLst>
            <a:ext uri="{FF2B5EF4-FFF2-40B4-BE49-F238E27FC236}">
              <a16:creationId xmlns:a16="http://schemas.microsoft.com/office/drawing/2014/main" id="{8DD54F7B-C04F-4941-8D76-EC1E27293897}"/>
            </a:ext>
          </a:extLst>
        </xdr:cNvPr>
        <xdr:cNvCxnSpPr/>
      </xdr:nvCxnSpPr>
      <xdr:spPr>
        <a:xfrm>
          <a:off x="14611350" y="1384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135272</xdr:rowOff>
    </xdr:from>
    <xdr:ext cx="340478" cy="259045"/>
    <xdr:sp macro="" textlink="">
      <xdr:nvSpPr>
        <xdr:cNvPr id="675" name="【図書館】&#10;有形固定資産減価償却率最大値テキスト">
          <a:extLst>
            <a:ext uri="{FF2B5EF4-FFF2-40B4-BE49-F238E27FC236}">
              <a16:creationId xmlns:a16="http://schemas.microsoft.com/office/drawing/2014/main" id="{5E5D47A5-7A95-473A-A826-721C5AAAA29C}"/>
            </a:ext>
          </a:extLst>
        </xdr:cNvPr>
        <xdr:cNvSpPr txBox="1"/>
      </xdr:nvSpPr>
      <xdr:spPr>
        <a:xfrm>
          <a:off x="14744700" y="12441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76" name="直線コネクタ 675">
          <a:extLst>
            <a:ext uri="{FF2B5EF4-FFF2-40B4-BE49-F238E27FC236}">
              <a16:creationId xmlns:a16="http://schemas.microsoft.com/office/drawing/2014/main" id="{644F3BE0-7AC5-44D6-8B2A-71DB2D79262E}"/>
            </a:ext>
          </a:extLst>
        </xdr:cNvPr>
        <xdr:cNvCxnSpPr/>
      </xdr:nvCxnSpPr>
      <xdr:spPr>
        <a:xfrm>
          <a:off x="14611350" y="12647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4463</xdr:rowOff>
    </xdr:from>
    <xdr:ext cx="405111" cy="259045"/>
    <xdr:sp macro="" textlink="">
      <xdr:nvSpPr>
        <xdr:cNvPr id="677" name="【図書館】&#10;有形固定資産減価償却率平均値テキスト">
          <a:extLst>
            <a:ext uri="{FF2B5EF4-FFF2-40B4-BE49-F238E27FC236}">
              <a16:creationId xmlns:a16="http://schemas.microsoft.com/office/drawing/2014/main" id="{5625A7FA-E5DD-4F8F-9103-A7985FE1485A}"/>
            </a:ext>
          </a:extLst>
        </xdr:cNvPr>
        <xdr:cNvSpPr txBox="1"/>
      </xdr:nvSpPr>
      <xdr:spPr>
        <a:xfrm>
          <a:off x="14744700" y="13123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78" name="フローチャート: 判断 677">
          <a:extLst>
            <a:ext uri="{FF2B5EF4-FFF2-40B4-BE49-F238E27FC236}">
              <a16:creationId xmlns:a16="http://schemas.microsoft.com/office/drawing/2014/main" id="{DE5DD4FD-B2A2-480E-9F78-AC1BF858DF83}"/>
            </a:ext>
          </a:extLst>
        </xdr:cNvPr>
        <xdr:cNvSpPr/>
      </xdr:nvSpPr>
      <xdr:spPr>
        <a:xfrm>
          <a:off x="14649450" y="132689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679" name="フローチャート: 判断 678">
          <a:extLst>
            <a:ext uri="{FF2B5EF4-FFF2-40B4-BE49-F238E27FC236}">
              <a16:creationId xmlns:a16="http://schemas.microsoft.com/office/drawing/2014/main" id="{5255B5A9-D8CC-466E-AE35-6ABF6A76FD23}"/>
            </a:ext>
          </a:extLst>
        </xdr:cNvPr>
        <xdr:cNvSpPr/>
      </xdr:nvSpPr>
      <xdr:spPr>
        <a:xfrm>
          <a:off x="13887450" y="133807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8255</xdr:rowOff>
    </xdr:from>
    <xdr:to>
      <xdr:col>76</xdr:col>
      <xdr:colOff>165100</xdr:colOff>
      <xdr:row>83</xdr:row>
      <xdr:rowOff>109855</xdr:rowOff>
    </xdr:to>
    <xdr:sp macro="" textlink="">
      <xdr:nvSpPr>
        <xdr:cNvPr id="680" name="フローチャート: 判断 679">
          <a:extLst>
            <a:ext uri="{FF2B5EF4-FFF2-40B4-BE49-F238E27FC236}">
              <a16:creationId xmlns:a16="http://schemas.microsoft.com/office/drawing/2014/main" id="{D07E0F40-72D2-435E-9291-9D270CA917F3}"/>
            </a:ext>
          </a:extLst>
        </xdr:cNvPr>
        <xdr:cNvSpPr/>
      </xdr:nvSpPr>
      <xdr:spPr>
        <a:xfrm>
          <a:off x="13096875" y="13451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82550</xdr:rowOff>
    </xdr:from>
    <xdr:to>
      <xdr:col>72</xdr:col>
      <xdr:colOff>38100</xdr:colOff>
      <xdr:row>83</xdr:row>
      <xdr:rowOff>12700</xdr:rowOff>
    </xdr:to>
    <xdr:sp macro="" textlink="">
      <xdr:nvSpPr>
        <xdr:cNvPr id="681" name="フローチャート: 判断 680">
          <a:extLst>
            <a:ext uri="{FF2B5EF4-FFF2-40B4-BE49-F238E27FC236}">
              <a16:creationId xmlns:a16="http://schemas.microsoft.com/office/drawing/2014/main" id="{8A700984-77AB-4533-8835-9DCFFC41D5F0}"/>
            </a:ext>
          </a:extLst>
        </xdr:cNvPr>
        <xdr:cNvSpPr/>
      </xdr:nvSpPr>
      <xdr:spPr>
        <a:xfrm>
          <a:off x="12296775" y="133635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53975</xdr:rowOff>
    </xdr:from>
    <xdr:to>
      <xdr:col>67</xdr:col>
      <xdr:colOff>101600</xdr:colOff>
      <xdr:row>80</xdr:row>
      <xdr:rowOff>155575</xdr:rowOff>
    </xdr:to>
    <xdr:sp macro="" textlink="">
      <xdr:nvSpPr>
        <xdr:cNvPr id="682" name="フローチャート: 判断 681">
          <a:extLst>
            <a:ext uri="{FF2B5EF4-FFF2-40B4-BE49-F238E27FC236}">
              <a16:creationId xmlns:a16="http://schemas.microsoft.com/office/drawing/2014/main" id="{0859466F-C413-4BAA-80D3-04CCC0F8E164}"/>
            </a:ext>
          </a:extLst>
        </xdr:cNvPr>
        <xdr:cNvSpPr/>
      </xdr:nvSpPr>
      <xdr:spPr>
        <a:xfrm>
          <a:off x="11487150" y="13007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6C8989A1-3BC3-462B-8D95-B92850A80163}"/>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72676F3B-E2BB-4702-8951-C7F732987E72}"/>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6DBA614B-7774-472F-94F3-D8250C237D8E}"/>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C7DCA652-2FE2-432B-AA03-6070A3395CB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7E01C3DC-A91A-4FFC-BA6F-79B4D814D40F}"/>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36830</xdr:rowOff>
    </xdr:from>
    <xdr:to>
      <xdr:col>85</xdr:col>
      <xdr:colOff>177800</xdr:colOff>
      <xdr:row>85</xdr:row>
      <xdr:rowOff>138430</xdr:rowOff>
    </xdr:to>
    <xdr:sp macro="" textlink="">
      <xdr:nvSpPr>
        <xdr:cNvPr id="688" name="楕円 687">
          <a:extLst>
            <a:ext uri="{FF2B5EF4-FFF2-40B4-BE49-F238E27FC236}">
              <a16:creationId xmlns:a16="http://schemas.microsoft.com/office/drawing/2014/main" id="{BE2F744C-A53B-4340-A739-E8D7E3FFE11B}"/>
            </a:ext>
          </a:extLst>
        </xdr:cNvPr>
        <xdr:cNvSpPr/>
      </xdr:nvSpPr>
      <xdr:spPr>
        <a:xfrm>
          <a:off x="14649450" y="138004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123207</xdr:rowOff>
    </xdr:from>
    <xdr:ext cx="405111" cy="259045"/>
    <xdr:sp macro="" textlink="">
      <xdr:nvSpPr>
        <xdr:cNvPr id="689" name="【図書館】&#10;有形固定資産減価償却率該当値テキスト">
          <a:extLst>
            <a:ext uri="{FF2B5EF4-FFF2-40B4-BE49-F238E27FC236}">
              <a16:creationId xmlns:a16="http://schemas.microsoft.com/office/drawing/2014/main" id="{6CC4F9AB-4161-4DFA-B363-327BD3018F98}"/>
            </a:ext>
          </a:extLst>
        </xdr:cNvPr>
        <xdr:cNvSpPr txBox="1"/>
      </xdr:nvSpPr>
      <xdr:spPr>
        <a:xfrm>
          <a:off x="147447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86361</xdr:rowOff>
    </xdr:from>
    <xdr:to>
      <xdr:col>81</xdr:col>
      <xdr:colOff>101600</xdr:colOff>
      <xdr:row>86</xdr:row>
      <xdr:rowOff>16511</xdr:rowOff>
    </xdr:to>
    <xdr:sp macro="" textlink="">
      <xdr:nvSpPr>
        <xdr:cNvPr id="690" name="楕円 689">
          <a:extLst>
            <a:ext uri="{FF2B5EF4-FFF2-40B4-BE49-F238E27FC236}">
              <a16:creationId xmlns:a16="http://schemas.microsoft.com/office/drawing/2014/main" id="{A28A5945-6AF9-4C60-B600-90BE18183D3B}"/>
            </a:ext>
          </a:extLst>
        </xdr:cNvPr>
        <xdr:cNvSpPr/>
      </xdr:nvSpPr>
      <xdr:spPr>
        <a:xfrm>
          <a:off x="13887450" y="138468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87630</xdr:rowOff>
    </xdr:from>
    <xdr:to>
      <xdr:col>85</xdr:col>
      <xdr:colOff>127000</xdr:colOff>
      <xdr:row>85</xdr:row>
      <xdr:rowOff>137161</xdr:rowOff>
    </xdr:to>
    <xdr:cxnSp macro="">
      <xdr:nvCxnSpPr>
        <xdr:cNvPr id="691" name="直線コネクタ 690">
          <a:extLst>
            <a:ext uri="{FF2B5EF4-FFF2-40B4-BE49-F238E27FC236}">
              <a16:creationId xmlns:a16="http://schemas.microsoft.com/office/drawing/2014/main" id="{E694A1B7-A0A6-4EF1-842C-31C78B53A5DF}"/>
            </a:ext>
          </a:extLst>
        </xdr:cNvPr>
        <xdr:cNvCxnSpPr/>
      </xdr:nvCxnSpPr>
      <xdr:spPr>
        <a:xfrm flipV="1">
          <a:off x="13935075" y="13848080"/>
          <a:ext cx="762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13970</xdr:rowOff>
    </xdr:from>
    <xdr:to>
      <xdr:col>76</xdr:col>
      <xdr:colOff>165100</xdr:colOff>
      <xdr:row>86</xdr:row>
      <xdr:rowOff>115570</xdr:rowOff>
    </xdr:to>
    <xdr:sp macro="" textlink="">
      <xdr:nvSpPr>
        <xdr:cNvPr id="692" name="楕円 691">
          <a:extLst>
            <a:ext uri="{FF2B5EF4-FFF2-40B4-BE49-F238E27FC236}">
              <a16:creationId xmlns:a16="http://schemas.microsoft.com/office/drawing/2014/main" id="{77902BC0-D2B8-4A7F-9724-51CE7D0D8FC7}"/>
            </a:ext>
          </a:extLst>
        </xdr:cNvPr>
        <xdr:cNvSpPr/>
      </xdr:nvSpPr>
      <xdr:spPr>
        <a:xfrm>
          <a:off x="13096875" y="139363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137161</xdr:rowOff>
    </xdr:from>
    <xdr:to>
      <xdr:col>81</xdr:col>
      <xdr:colOff>50800</xdr:colOff>
      <xdr:row>86</xdr:row>
      <xdr:rowOff>64770</xdr:rowOff>
    </xdr:to>
    <xdr:cxnSp macro="">
      <xdr:nvCxnSpPr>
        <xdr:cNvPr id="693" name="直線コネクタ 692">
          <a:extLst>
            <a:ext uri="{FF2B5EF4-FFF2-40B4-BE49-F238E27FC236}">
              <a16:creationId xmlns:a16="http://schemas.microsoft.com/office/drawing/2014/main" id="{C635C9A2-9D98-45E3-B83A-44EB092F646A}"/>
            </a:ext>
          </a:extLst>
        </xdr:cNvPr>
        <xdr:cNvCxnSpPr/>
      </xdr:nvCxnSpPr>
      <xdr:spPr>
        <a:xfrm flipV="1">
          <a:off x="13144500" y="13903961"/>
          <a:ext cx="790575"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156845</xdr:rowOff>
    </xdr:from>
    <xdr:to>
      <xdr:col>72</xdr:col>
      <xdr:colOff>38100</xdr:colOff>
      <xdr:row>86</xdr:row>
      <xdr:rowOff>86995</xdr:rowOff>
    </xdr:to>
    <xdr:sp macro="" textlink="">
      <xdr:nvSpPr>
        <xdr:cNvPr id="694" name="楕円 693">
          <a:extLst>
            <a:ext uri="{FF2B5EF4-FFF2-40B4-BE49-F238E27FC236}">
              <a16:creationId xmlns:a16="http://schemas.microsoft.com/office/drawing/2014/main" id="{3085D154-7688-42C8-83AD-F7602F1C7C1D}"/>
            </a:ext>
          </a:extLst>
        </xdr:cNvPr>
        <xdr:cNvSpPr/>
      </xdr:nvSpPr>
      <xdr:spPr>
        <a:xfrm>
          <a:off x="12296775" y="139236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36195</xdr:rowOff>
    </xdr:from>
    <xdr:to>
      <xdr:col>76</xdr:col>
      <xdr:colOff>114300</xdr:colOff>
      <xdr:row>86</xdr:row>
      <xdr:rowOff>64770</xdr:rowOff>
    </xdr:to>
    <xdr:cxnSp macro="">
      <xdr:nvCxnSpPr>
        <xdr:cNvPr id="695" name="直線コネクタ 694">
          <a:extLst>
            <a:ext uri="{FF2B5EF4-FFF2-40B4-BE49-F238E27FC236}">
              <a16:creationId xmlns:a16="http://schemas.microsoft.com/office/drawing/2014/main" id="{DA5503FA-CAA5-4019-B960-3AF916F4CF52}"/>
            </a:ext>
          </a:extLst>
        </xdr:cNvPr>
        <xdr:cNvCxnSpPr/>
      </xdr:nvCxnSpPr>
      <xdr:spPr>
        <a:xfrm>
          <a:off x="12344400" y="13961745"/>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696" name="n_1aveValue【図書館】&#10;有形固定資産減価償却率">
          <a:extLst>
            <a:ext uri="{FF2B5EF4-FFF2-40B4-BE49-F238E27FC236}">
              <a16:creationId xmlns:a16="http://schemas.microsoft.com/office/drawing/2014/main" id="{4AEC53E6-49B0-4129-AF77-0696A5EBF13C}"/>
            </a:ext>
          </a:extLst>
        </xdr:cNvPr>
        <xdr:cNvSpPr txBox="1"/>
      </xdr:nvSpPr>
      <xdr:spPr>
        <a:xfrm>
          <a:off x="13745219"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126382</xdr:rowOff>
    </xdr:from>
    <xdr:ext cx="405111" cy="259045"/>
    <xdr:sp macro="" textlink="">
      <xdr:nvSpPr>
        <xdr:cNvPr id="697" name="n_2aveValue【図書館】&#10;有形固定資産減価償却率">
          <a:extLst>
            <a:ext uri="{FF2B5EF4-FFF2-40B4-BE49-F238E27FC236}">
              <a16:creationId xmlns:a16="http://schemas.microsoft.com/office/drawing/2014/main" id="{7014C352-55D6-439D-89C2-3D703B974880}"/>
            </a:ext>
          </a:extLst>
        </xdr:cNvPr>
        <xdr:cNvSpPr txBox="1"/>
      </xdr:nvSpPr>
      <xdr:spPr>
        <a:xfrm>
          <a:off x="12964169" y="1323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29227</xdr:rowOff>
    </xdr:from>
    <xdr:ext cx="405111" cy="259045"/>
    <xdr:sp macro="" textlink="">
      <xdr:nvSpPr>
        <xdr:cNvPr id="698" name="n_3aveValue【図書館】&#10;有形固定資産減価償却率">
          <a:extLst>
            <a:ext uri="{FF2B5EF4-FFF2-40B4-BE49-F238E27FC236}">
              <a16:creationId xmlns:a16="http://schemas.microsoft.com/office/drawing/2014/main" id="{07300B39-0941-48E8-BA2D-80DB6420EA81}"/>
            </a:ext>
          </a:extLst>
        </xdr:cNvPr>
        <xdr:cNvSpPr txBox="1"/>
      </xdr:nvSpPr>
      <xdr:spPr>
        <a:xfrm>
          <a:off x="12164069"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652</xdr:rowOff>
    </xdr:from>
    <xdr:ext cx="405111" cy="259045"/>
    <xdr:sp macro="" textlink="">
      <xdr:nvSpPr>
        <xdr:cNvPr id="699" name="n_4aveValue【図書館】&#10;有形固定資産減価償却率">
          <a:extLst>
            <a:ext uri="{FF2B5EF4-FFF2-40B4-BE49-F238E27FC236}">
              <a16:creationId xmlns:a16="http://schemas.microsoft.com/office/drawing/2014/main" id="{A81BD6AA-163E-49EA-B76B-AEC92EC1E76D}"/>
            </a:ext>
          </a:extLst>
        </xdr:cNvPr>
        <xdr:cNvSpPr txBox="1"/>
      </xdr:nvSpPr>
      <xdr:spPr>
        <a:xfrm>
          <a:off x="11354444" y="1279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7638</xdr:rowOff>
    </xdr:from>
    <xdr:ext cx="405111" cy="259045"/>
    <xdr:sp macro="" textlink="">
      <xdr:nvSpPr>
        <xdr:cNvPr id="700" name="n_1mainValue【図書館】&#10;有形固定資産減価償却率">
          <a:extLst>
            <a:ext uri="{FF2B5EF4-FFF2-40B4-BE49-F238E27FC236}">
              <a16:creationId xmlns:a16="http://schemas.microsoft.com/office/drawing/2014/main" id="{8DAA8681-348E-4485-87A7-6A7549E3B874}"/>
            </a:ext>
          </a:extLst>
        </xdr:cNvPr>
        <xdr:cNvSpPr txBox="1"/>
      </xdr:nvSpPr>
      <xdr:spPr>
        <a:xfrm>
          <a:off x="13745219" y="13936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106697</xdr:rowOff>
    </xdr:from>
    <xdr:ext cx="405111" cy="259045"/>
    <xdr:sp macro="" textlink="">
      <xdr:nvSpPr>
        <xdr:cNvPr id="701" name="n_2mainValue【図書館】&#10;有形固定資産減価償却率">
          <a:extLst>
            <a:ext uri="{FF2B5EF4-FFF2-40B4-BE49-F238E27FC236}">
              <a16:creationId xmlns:a16="http://schemas.microsoft.com/office/drawing/2014/main" id="{B89964B8-7850-4169-9E21-B8FE239749D3}"/>
            </a:ext>
          </a:extLst>
        </xdr:cNvPr>
        <xdr:cNvSpPr txBox="1"/>
      </xdr:nvSpPr>
      <xdr:spPr>
        <a:xfrm>
          <a:off x="12964169"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78122</xdr:rowOff>
    </xdr:from>
    <xdr:ext cx="405111" cy="259045"/>
    <xdr:sp macro="" textlink="">
      <xdr:nvSpPr>
        <xdr:cNvPr id="702" name="n_3mainValue【図書館】&#10;有形固定資産減価償却率">
          <a:extLst>
            <a:ext uri="{FF2B5EF4-FFF2-40B4-BE49-F238E27FC236}">
              <a16:creationId xmlns:a16="http://schemas.microsoft.com/office/drawing/2014/main" id="{925B09C7-DB6F-4287-AFD0-8FB11463E4ED}"/>
            </a:ext>
          </a:extLst>
        </xdr:cNvPr>
        <xdr:cNvSpPr txBox="1"/>
      </xdr:nvSpPr>
      <xdr:spPr>
        <a:xfrm>
          <a:off x="12164069"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a:extLst>
            <a:ext uri="{FF2B5EF4-FFF2-40B4-BE49-F238E27FC236}">
              <a16:creationId xmlns:a16="http://schemas.microsoft.com/office/drawing/2014/main" id="{AB9F44FE-0520-43AD-BAE5-79874A81C29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04" name="正方形/長方形 703">
          <a:extLst>
            <a:ext uri="{FF2B5EF4-FFF2-40B4-BE49-F238E27FC236}">
              <a16:creationId xmlns:a16="http://schemas.microsoft.com/office/drawing/2014/main" id="{90C57C27-799C-4F87-971A-33EFFC396602}"/>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05" name="正方形/長方形 704">
          <a:extLst>
            <a:ext uri="{FF2B5EF4-FFF2-40B4-BE49-F238E27FC236}">
              <a16:creationId xmlns:a16="http://schemas.microsoft.com/office/drawing/2014/main" id="{9A275094-7169-42AF-BFBA-2C933884769C}"/>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06" name="正方形/長方形 705">
          <a:extLst>
            <a:ext uri="{FF2B5EF4-FFF2-40B4-BE49-F238E27FC236}">
              <a16:creationId xmlns:a16="http://schemas.microsoft.com/office/drawing/2014/main" id="{B86DFA04-2C03-481D-91C6-B54058B7C4D6}"/>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07" name="正方形/長方形 706">
          <a:extLst>
            <a:ext uri="{FF2B5EF4-FFF2-40B4-BE49-F238E27FC236}">
              <a16:creationId xmlns:a16="http://schemas.microsoft.com/office/drawing/2014/main" id="{51FBB257-3EDA-4279-86B0-ECE55C7A2F41}"/>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8" name="正方形/長方形 707">
          <a:extLst>
            <a:ext uri="{FF2B5EF4-FFF2-40B4-BE49-F238E27FC236}">
              <a16:creationId xmlns:a16="http://schemas.microsoft.com/office/drawing/2014/main" id="{23B62379-C4E7-4D5A-A7AD-E75AA836A13F}"/>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9" name="テキスト ボックス 708">
          <a:extLst>
            <a:ext uri="{FF2B5EF4-FFF2-40B4-BE49-F238E27FC236}">
              <a16:creationId xmlns:a16="http://schemas.microsoft.com/office/drawing/2014/main" id="{43F17951-EBF4-4AD9-9BA8-9C47623C6418}"/>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0" name="直線コネクタ 709">
          <a:extLst>
            <a:ext uri="{FF2B5EF4-FFF2-40B4-BE49-F238E27FC236}">
              <a16:creationId xmlns:a16="http://schemas.microsoft.com/office/drawing/2014/main" id="{5DC8CCE4-76C1-49A5-94AF-C3B2B45C0BC1}"/>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11" name="テキスト ボックス 710">
          <a:extLst>
            <a:ext uri="{FF2B5EF4-FFF2-40B4-BE49-F238E27FC236}">
              <a16:creationId xmlns:a16="http://schemas.microsoft.com/office/drawing/2014/main" id="{47C2934C-F995-40CC-B7DE-B133C572EAE8}"/>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12" name="直線コネクタ 711">
          <a:extLst>
            <a:ext uri="{FF2B5EF4-FFF2-40B4-BE49-F238E27FC236}">
              <a16:creationId xmlns:a16="http://schemas.microsoft.com/office/drawing/2014/main" id="{2CE405E8-26C9-42AA-9797-3A132B159EC7}"/>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3" name="テキスト ボックス 712">
          <a:extLst>
            <a:ext uri="{FF2B5EF4-FFF2-40B4-BE49-F238E27FC236}">
              <a16:creationId xmlns:a16="http://schemas.microsoft.com/office/drawing/2014/main" id="{AD3A7C8C-49DE-46F8-9DA9-9D748F8C8A46}"/>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4" name="直線コネクタ 713">
          <a:extLst>
            <a:ext uri="{FF2B5EF4-FFF2-40B4-BE49-F238E27FC236}">
              <a16:creationId xmlns:a16="http://schemas.microsoft.com/office/drawing/2014/main" id="{0F3297DA-7C9D-40AB-8B3C-6972135EC548}"/>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5" name="テキスト ボックス 714">
          <a:extLst>
            <a:ext uri="{FF2B5EF4-FFF2-40B4-BE49-F238E27FC236}">
              <a16:creationId xmlns:a16="http://schemas.microsoft.com/office/drawing/2014/main" id="{19A0262B-2F2D-4EB2-8B67-ED6D73CD347C}"/>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6" name="直線コネクタ 715">
          <a:extLst>
            <a:ext uri="{FF2B5EF4-FFF2-40B4-BE49-F238E27FC236}">
              <a16:creationId xmlns:a16="http://schemas.microsoft.com/office/drawing/2014/main" id="{0AC4CEC6-263E-4BB6-8E8B-11875035E01C}"/>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7" name="テキスト ボックス 716">
          <a:extLst>
            <a:ext uri="{FF2B5EF4-FFF2-40B4-BE49-F238E27FC236}">
              <a16:creationId xmlns:a16="http://schemas.microsoft.com/office/drawing/2014/main" id="{F295D96F-7E0E-4C40-8F2B-0C17F62F2581}"/>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8" name="直線コネクタ 717">
          <a:extLst>
            <a:ext uri="{FF2B5EF4-FFF2-40B4-BE49-F238E27FC236}">
              <a16:creationId xmlns:a16="http://schemas.microsoft.com/office/drawing/2014/main" id="{76229566-B3EA-4A6E-85D5-A722AE633F6B}"/>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9" name="テキスト ボックス 718">
          <a:extLst>
            <a:ext uri="{FF2B5EF4-FFF2-40B4-BE49-F238E27FC236}">
              <a16:creationId xmlns:a16="http://schemas.microsoft.com/office/drawing/2014/main" id="{2062984B-8BE2-4190-9EB7-3E8886F3160A}"/>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0" name="直線コネクタ 719">
          <a:extLst>
            <a:ext uri="{FF2B5EF4-FFF2-40B4-BE49-F238E27FC236}">
              <a16:creationId xmlns:a16="http://schemas.microsoft.com/office/drawing/2014/main" id="{A98DC26F-192D-4BC7-82E7-A34606C4436A}"/>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1" name="テキスト ボックス 720">
          <a:extLst>
            <a:ext uri="{FF2B5EF4-FFF2-40B4-BE49-F238E27FC236}">
              <a16:creationId xmlns:a16="http://schemas.microsoft.com/office/drawing/2014/main" id="{D3EB68BE-6994-4481-95D5-83D12847603F}"/>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2" name="直線コネクタ 721">
          <a:extLst>
            <a:ext uri="{FF2B5EF4-FFF2-40B4-BE49-F238E27FC236}">
              <a16:creationId xmlns:a16="http://schemas.microsoft.com/office/drawing/2014/main" id="{A3AC75E5-3582-43C4-9129-E8B135D479A9}"/>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3" name="テキスト ボックス 722">
          <a:extLst>
            <a:ext uri="{FF2B5EF4-FFF2-40B4-BE49-F238E27FC236}">
              <a16:creationId xmlns:a16="http://schemas.microsoft.com/office/drawing/2014/main" id="{B71AD5D8-7720-4D80-8DB2-950AF5A41DB5}"/>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400C03B4-523E-4213-917B-718663F130C0}"/>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B416E62B-CE4E-40DC-ACCF-49A8A6E553CC}"/>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図書館】&#10;一人当たり面積グラフ枠">
          <a:extLst>
            <a:ext uri="{FF2B5EF4-FFF2-40B4-BE49-F238E27FC236}">
              <a16:creationId xmlns:a16="http://schemas.microsoft.com/office/drawing/2014/main" id="{C9B0FB89-2CF5-43F9-95F4-97B2C85FB935}"/>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122464</xdr:rowOff>
    </xdr:to>
    <xdr:cxnSp macro="">
      <xdr:nvCxnSpPr>
        <xdr:cNvPr id="727" name="直線コネクタ 726">
          <a:extLst>
            <a:ext uri="{FF2B5EF4-FFF2-40B4-BE49-F238E27FC236}">
              <a16:creationId xmlns:a16="http://schemas.microsoft.com/office/drawing/2014/main" id="{BC12D211-2715-45D9-9B6C-32779D3C479F}"/>
            </a:ext>
          </a:extLst>
        </xdr:cNvPr>
        <xdr:cNvCxnSpPr/>
      </xdr:nvCxnSpPr>
      <xdr:spPr>
        <a:xfrm flipV="1">
          <a:off x="19952970" y="12646479"/>
          <a:ext cx="1269" cy="124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126291</xdr:rowOff>
    </xdr:from>
    <xdr:ext cx="469744" cy="259045"/>
    <xdr:sp macro="" textlink="">
      <xdr:nvSpPr>
        <xdr:cNvPr id="728" name="【図書館】&#10;一人当たり面積最小値テキスト">
          <a:extLst>
            <a:ext uri="{FF2B5EF4-FFF2-40B4-BE49-F238E27FC236}">
              <a16:creationId xmlns:a16="http://schemas.microsoft.com/office/drawing/2014/main" id="{591D4135-66B5-4D05-8563-D7654E3EDFB5}"/>
            </a:ext>
          </a:extLst>
        </xdr:cNvPr>
        <xdr:cNvSpPr txBox="1"/>
      </xdr:nvSpPr>
      <xdr:spPr>
        <a:xfrm>
          <a:off x="20002500"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122464</xdr:rowOff>
    </xdr:from>
    <xdr:to>
      <xdr:col>116</xdr:col>
      <xdr:colOff>152400</xdr:colOff>
      <xdr:row>85</xdr:row>
      <xdr:rowOff>122464</xdr:rowOff>
    </xdr:to>
    <xdr:cxnSp macro="">
      <xdr:nvCxnSpPr>
        <xdr:cNvPr id="729" name="直線コネクタ 728">
          <a:extLst>
            <a:ext uri="{FF2B5EF4-FFF2-40B4-BE49-F238E27FC236}">
              <a16:creationId xmlns:a16="http://schemas.microsoft.com/office/drawing/2014/main" id="{32676386-6792-41FF-8D18-F07C2A959DE9}"/>
            </a:ext>
          </a:extLst>
        </xdr:cNvPr>
        <xdr:cNvCxnSpPr/>
      </xdr:nvCxnSpPr>
      <xdr:spPr>
        <a:xfrm>
          <a:off x="19878675" y="13889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30" name="【図書館】&#10;一人当たり面積最大値テキスト">
          <a:extLst>
            <a:ext uri="{FF2B5EF4-FFF2-40B4-BE49-F238E27FC236}">
              <a16:creationId xmlns:a16="http://schemas.microsoft.com/office/drawing/2014/main" id="{72764192-90A0-4076-B766-6D65D25D90A4}"/>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31" name="直線コネクタ 730">
          <a:extLst>
            <a:ext uri="{FF2B5EF4-FFF2-40B4-BE49-F238E27FC236}">
              <a16:creationId xmlns:a16="http://schemas.microsoft.com/office/drawing/2014/main" id="{51C42F2A-AC2A-43A2-ACC0-CEB6FB9498E7}"/>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66420</xdr:rowOff>
    </xdr:from>
    <xdr:ext cx="469744" cy="259045"/>
    <xdr:sp macro="" textlink="">
      <xdr:nvSpPr>
        <xdr:cNvPr id="732" name="【図書館】&#10;一人当たり面積平均値テキスト">
          <a:extLst>
            <a:ext uri="{FF2B5EF4-FFF2-40B4-BE49-F238E27FC236}">
              <a16:creationId xmlns:a16="http://schemas.microsoft.com/office/drawing/2014/main" id="{03C64687-F0F3-49E9-8A99-F128E833D507}"/>
            </a:ext>
          </a:extLst>
        </xdr:cNvPr>
        <xdr:cNvSpPr txBox="1"/>
      </xdr:nvSpPr>
      <xdr:spPr>
        <a:xfrm>
          <a:off x="20002500" y="13509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87993</xdr:rowOff>
    </xdr:from>
    <xdr:to>
      <xdr:col>116</xdr:col>
      <xdr:colOff>114300</xdr:colOff>
      <xdr:row>84</xdr:row>
      <xdr:rowOff>18143</xdr:rowOff>
    </xdr:to>
    <xdr:sp macro="" textlink="">
      <xdr:nvSpPr>
        <xdr:cNvPr id="733" name="フローチャート: 判断 732">
          <a:extLst>
            <a:ext uri="{FF2B5EF4-FFF2-40B4-BE49-F238E27FC236}">
              <a16:creationId xmlns:a16="http://schemas.microsoft.com/office/drawing/2014/main" id="{F68501AE-2948-4221-8ECA-AD1288FE16F0}"/>
            </a:ext>
          </a:extLst>
        </xdr:cNvPr>
        <xdr:cNvSpPr/>
      </xdr:nvSpPr>
      <xdr:spPr>
        <a:xfrm>
          <a:off x="19897725" y="135245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87993</xdr:rowOff>
    </xdr:from>
    <xdr:to>
      <xdr:col>112</xdr:col>
      <xdr:colOff>38100</xdr:colOff>
      <xdr:row>84</xdr:row>
      <xdr:rowOff>18143</xdr:rowOff>
    </xdr:to>
    <xdr:sp macro="" textlink="">
      <xdr:nvSpPr>
        <xdr:cNvPr id="734" name="フローチャート: 判断 733">
          <a:extLst>
            <a:ext uri="{FF2B5EF4-FFF2-40B4-BE49-F238E27FC236}">
              <a16:creationId xmlns:a16="http://schemas.microsoft.com/office/drawing/2014/main" id="{2CF04B87-6D80-4A04-B589-22F4C12DEB43}"/>
            </a:ext>
          </a:extLst>
        </xdr:cNvPr>
        <xdr:cNvSpPr/>
      </xdr:nvSpPr>
      <xdr:spPr>
        <a:xfrm>
          <a:off x="191547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35" name="フローチャート: 判断 734">
          <a:extLst>
            <a:ext uri="{FF2B5EF4-FFF2-40B4-BE49-F238E27FC236}">
              <a16:creationId xmlns:a16="http://schemas.microsoft.com/office/drawing/2014/main" id="{E2859583-E796-4A4B-8F21-3FE83365B3FE}"/>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87993</xdr:rowOff>
    </xdr:from>
    <xdr:to>
      <xdr:col>102</xdr:col>
      <xdr:colOff>165100</xdr:colOff>
      <xdr:row>84</xdr:row>
      <xdr:rowOff>18143</xdr:rowOff>
    </xdr:to>
    <xdr:sp macro="" textlink="">
      <xdr:nvSpPr>
        <xdr:cNvPr id="736" name="フローチャート: 判断 735">
          <a:extLst>
            <a:ext uri="{FF2B5EF4-FFF2-40B4-BE49-F238E27FC236}">
              <a16:creationId xmlns:a16="http://schemas.microsoft.com/office/drawing/2014/main" id="{3198E2FB-6349-4C54-8A79-1121D3C64054}"/>
            </a:ext>
          </a:extLst>
        </xdr:cNvPr>
        <xdr:cNvSpPr/>
      </xdr:nvSpPr>
      <xdr:spPr>
        <a:xfrm>
          <a:off x="17554575" y="135245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9071</xdr:rowOff>
    </xdr:from>
    <xdr:to>
      <xdr:col>98</xdr:col>
      <xdr:colOff>38100</xdr:colOff>
      <xdr:row>86</xdr:row>
      <xdr:rowOff>110671</xdr:rowOff>
    </xdr:to>
    <xdr:sp macro="" textlink="">
      <xdr:nvSpPr>
        <xdr:cNvPr id="737" name="フローチャート: 判断 736">
          <a:extLst>
            <a:ext uri="{FF2B5EF4-FFF2-40B4-BE49-F238E27FC236}">
              <a16:creationId xmlns:a16="http://schemas.microsoft.com/office/drawing/2014/main" id="{D694A3FB-4A90-43F2-8A9A-1A8CFD7F767C}"/>
            </a:ext>
          </a:extLst>
        </xdr:cNvPr>
        <xdr:cNvSpPr/>
      </xdr:nvSpPr>
      <xdr:spPr>
        <a:xfrm>
          <a:off x="16754475" y="139377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7E43F5F9-E593-4EA7-A379-94EA999B633A}"/>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256DA54-54CB-421D-8291-8816CD195035}"/>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183F99A7-9A1D-4341-B187-A4F69E926744}"/>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FF64EB25-8912-448B-9AEB-D424A03D868B}"/>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D7DDBB74-F401-4C97-B7E9-D4E2E5224D11}"/>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743" name="楕円 742">
          <a:extLst>
            <a:ext uri="{FF2B5EF4-FFF2-40B4-BE49-F238E27FC236}">
              <a16:creationId xmlns:a16="http://schemas.microsoft.com/office/drawing/2014/main" id="{E5497D54-D5B4-4366-BAB9-C67EB0A8862D}"/>
            </a:ext>
          </a:extLst>
        </xdr:cNvPr>
        <xdr:cNvSpPr/>
      </xdr:nvSpPr>
      <xdr:spPr>
        <a:xfrm>
          <a:off x="19897725" y="134284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2013</xdr:rowOff>
    </xdr:from>
    <xdr:ext cx="469744" cy="259045"/>
    <xdr:sp macro="" textlink="">
      <xdr:nvSpPr>
        <xdr:cNvPr id="744" name="【図書館】&#10;一人当たり面積該当値テキスト">
          <a:extLst>
            <a:ext uri="{FF2B5EF4-FFF2-40B4-BE49-F238E27FC236}">
              <a16:creationId xmlns:a16="http://schemas.microsoft.com/office/drawing/2014/main" id="{F93C321A-DDDA-4DD1-AFE3-3FF860A7EDB3}"/>
            </a:ext>
          </a:extLst>
        </xdr:cNvPr>
        <xdr:cNvSpPr txBox="1"/>
      </xdr:nvSpPr>
      <xdr:spPr>
        <a:xfrm>
          <a:off x="20002500" y="1327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745" name="楕円 744">
          <a:extLst>
            <a:ext uri="{FF2B5EF4-FFF2-40B4-BE49-F238E27FC236}">
              <a16:creationId xmlns:a16="http://schemas.microsoft.com/office/drawing/2014/main" id="{D2A31279-1DC0-4EC8-AA4A-3F73631FFA1B}"/>
            </a:ext>
          </a:extLst>
        </xdr:cNvPr>
        <xdr:cNvSpPr/>
      </xdr:nvSpPr>
      <xdr:spPr>
        <a:xfrm>
          <a:off x="19154775" y="134284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29936</xdr:rowOff>
    </xdr:from>
    <xdr:to>
      <xdr:col>116</xdr:col>
      <xdr:colOff>63500</xdr:colOff>
      <xdr:row>83</xdr:row>
      <xdr:rowOff>29936</xdr:rowOff>
    </xdr:to>
    <xdr:cxnSp macro="">
      <xdr:nvCxnSpPr>
        <xdr:cNvPr id="746" name="直線コネクタ 745">
          <a:extLst>
            <a:ext uri="{FF2B5EF4-FFF2-40B4-BE49-F238E27FC236}">
              <a16:creationId xmlns:a16="http://schemas.microsoft.com/office/drawing/2014/main" id="{C76F6A3F-B79B-4FFE-AE72-8B1F06357061}"/>
            </a:ext>
          </a:extLst>
        </xdr:cNvPr>
        <xdr:cNvCxnSpPr/>
      </xdr:nvCxnSpPr>
      <xdr:spPr>
        <a:xfrm>
          <a:off x="19202400" y="1346653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150586</xdr:rowOff>
    </xdr:from>
    <xdr:to>
      <xdr:col>107</xdr:col>
      <xdr:colOff>101600</xdr:colOff>
      <xdr:row>83</xdr:row>
      <xdr:rowOff>80736</xdr:rowOff>
    </xdr:to>
    <xdr:sp macro="" textlink="">
      <xdr:nvSpPr>
        <xdr:cNvPr id="747" name="楕円 746">
          <a:extLst>
            <a:ext uri="{FF2B5EF4-FFF2-40B4-BE49-F238E27FC236}">
              <a16:creationId xmlns:a16="http://schemas.microsoft.com/office/drawing/2014/main" id="{44D2D3D3-FEB3-421D-A682-0B4C85FE901F}"/>
            </a:ext>
          </a:extLst>
        </xdr:cNvPr>
        <xdr:cNvSpPr/>
      </xdr:nvSpPr>
      <xdr:spPr>
        <a:xfrm>
          <a:off x="18345150" y="134284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29936</xdr:rowOff>
    </xdr:from>
    <xdr:to>
      <xdr:col>111</xdr:col>
      <xdr:colOff>177800</xdr:colOff>
      <xdr:row>83</xdr:row>
      <xdr:rowOff>29936</xdr:rowOff>
    </xdr:to>
    <xdr:cxnSp macro="">
      <xdr:nvCxnSpPr>
        <xdr:cNvPr id="748" name="直線コネクタ 747">
          <a:extLst>
            <a:ext uri="{FF2B5EF4-FFF2-40B4-BE49-F238E27FC236}">
              <a16:creationId xmlns:a16="http://schemas.microsoft.com/office/drawing/2014/main" id="{37B71E68-1C71-4CC3-AE7D-FBCB095EF66B}"/>
            </a:ext>
          </a:extLst>
        </xdr:cNvPr>
        <xdr:cNvCxnSpPr/>
      </xdr:nvCxnSpPr>
      <xdr:spPr>
        <a:xfrm>
          <a:off x="18392775" y="1346653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749" name="楕円 748">
          <a:extLst>
            <a:ext uri="{FF2B5EF4-FFF2-40B4-BE49-F238E27FC236}">
              <a16:creationId xmlns:a16="http://schemas.microsoft.com/office/drawing/2014/main" id="{071059B3-612C-4712-B76F-685F77D67A61}"/>
            </a:ext>
          </a:extLst>
        </xdr:cNvPr>
        <xdr:cNvSpPr/>
      </xdr:nvSpPr>
      <xdr:spPr>
        <a:xfrm>
          <a:off x="17554575" y="13428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29936</xdr:rowOff>
    </xdr:to>
    <xdr:cxnSp macro="">
      <xdr:nvCxnSpPr>
        <xdr:cNvPr id="750" name="直線コネクタ 749">
          <a:extLst>
            <a:ext uri="{FF2B5EF4-FFF2-40B4-BE49-F238E27FC236}">
              <a16:creationId xmlns:a16="http://schemas.microsoft.com/office/drawing/2014/main" id="{0955134D-110F-4235-810D-C885B17269C3}"/>
            </a:ext>
          </a:extLst>
        </xdr:cNvPr>
        <xdr:cNvCxnSpPr/>
      </xdr:nvCxnSpPr>
      <xdr:spPr>
        <a:xfrm>
          <a:off x="17602200" y="1346653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9270</xdr:rowOff>
    </xdr:from>
    <xdr:ext cx="469744" cy="259045"/>
    <xdr:sp macro="" textlink="">
      <xdr:nvSpPr>
        <xdr:cNvPr id="751" name="n_1aveValue【図書館】&#10;一人当たり面積">
          <a:extLst>
            <a:ext uri="{FF2B5EF4-FFF2-40B4-BE49-F238E27FC236}">
              <a16:creationId xmlns:a16="http://schemas.microsoft.com/office/drawing/2014/main" id="{A03C6137-3E34-49A7-B199-B4E331FB081A}"/>
            </a:ext>
          </a:extLst>
        </xdr:cNvPr>
        <xdr:cNvSpPr txBox="1"/>
      </xdr:nvSpPr>
      <xdr:spPr>
        <a:xfrm>
          <a:off x="18983402" y="136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52" name="n_2aveValue【図書館】&#10;一人当たり面積">
          <a:extLst>
            <a:ext uri="{FF2B5EF4-FFF2-40B4-BE49-F238E27FC236}">
              <a16:creationId xmlns:a16="http://schemas.microsoft.com/office/drawing/2014/main" id="{6FCDA43F-A098-4A94-BA6E-42C31A01EB0B}"/>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9270</xdr:rowOff>
    </xdr:from>
    <xdr:ext cx="469744" cy="259045"/>
    <xdr:sp macro="" textlink="">
      <xdr:nvSpPr>
        <xdr:cNvPr id="753" name="n_3aveValue【図書館】&#10;一人当たり面積">
          <a:extLst>
            <a:ext uri="{FF2B5EF4-FFF2-40B4-BE49-F238E27FC236}">
              <a16:creationId xmlns:a16="http://schemas.microsoft.com/office/drawing/2014/main" id="{704CA171-F02A-45A2-BED2-05D41C495143}"/>
            </a:ext>
          </a:extLst>
        </xdr:cNvPr>
        <xdr:cNvSpPr txBox="1"/>
      </xdr:nvSpPr>
      <xdr:spPr>
        <a:xfrm>
          <a:off x="17383202" y="136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127198</xdr:rowOff>
    </xdr:from>
    <xdr:ext cx="469744" cy="259045"/>
    <xdr:sp macro="" textlink="">
      <xdr:nvSpPr>
        <xdr:cNvPr id="754" name="n_4aveValue【図書館】&#10;一人当たり面積">
          <a:extLst>
            <a:ext uri="{FF2B5EF4-FFF2-40B4-BE49-F238E27FC236}">
              <a16:creationId xmlns:a16="http://schemas.microsoft.com/office/drawing/2014/main" id="{22BAB9E9-ABD5-4949-A81E-4790D2603ED7}"/>
            </a:ext>
          </a:extLst>
        </xdr:cNvPr>
        <xdr:cNvSpPr txBox="1"/>
      </xdr:nvSpPr>
      <xdr:spPr>
        <a:xfrm>
          <a:off x="16592627" y="1372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97263</xdr:rowOff>
    </xdr:from>
    <xdr:ext cx="469744" cy="259045"/>
    <xdr:sp macro="" textlink="">
      <xdr:nvSpPr>
        <xdr:cNvPr id="755" name="n_1mainValue【図書館】&#10;一人当たり面積">
          <a:extLst>
            <a:ext uri="{FF2B5EF4-FFF2-40B4-BE49-F238E27FC236}">
              <a16:creationId xmlns:a16="http://schemas.microsoft.com/office/drawing/2014/main" id="{F2E7DE93-60F7-4133-AAF4-9D2C615C554D}"/>
            </a:ext>
          </a:extLst>
        </xdr:cNvPr>
        <xdr:cNvSpPr txBox="1"/>
      </xdr:nvSpPr>
      <xdr:spPr>
        <a:xfrm>
          <a:off x="18983402" y="132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756" name="n_2mainValue【図書館】&#10;一人当たり面積">
          <a:extLst>
            <a:ext uri="{FF2B5EF4-FFF2-40B4-BE49-F238E27FC236}">
              <a16:creationId xmlns:a16="http://schemas.microsoft.com/office/drawing/2014/main" id="{1970909F-E6DB-40DA-9B71-F44C4FFB99AA}"/>
            </a:ext>
          </a:extLst>
        </xdr:cNvPr>
        <xdr:cNvSpPr txBox="1"/>
      </xdr:nvSpPr>
      <xdr:spPr>
        <a:xfrm>
          <a:off x="18183302" y="132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757" name="n_3mainValue【図書館】&#10;一人当たり面積">
          <a:extLst>
            <a:ext uri="{FF2B5EF4-FFF2-40B4-BE49-F238E27FC236}">
              <a16:creationId xmlns:a16="http://schemas.microsoft.com/office/drawing/2014/main" id="{0E343C1D-8B23-48B2-95B7-7FA3CFA6C2F7}"/>
            </a:ext>
          </a:extLst>
        </xdr:cNvPr>
        <xdr:cNvSpPr txBox="1"/>
      </xdr:nvSpPr>
      <xdr:spPr>
        <a:xfrm>
          <a:off x="17383202" y="132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a:extLst>
            <a:ext uri="{FF2B5EF4-FFF2-40B4-BE49-F238E27FC236}">
              <a16:creationId xmlns:a16="http://schemas.microsoft.com/office/drawing/2014/main" id="{08F72F57-8E4D-425A-8109-1432A77EA779}"/>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59" name="正方形/長方形 758">
          <a:extLst>
            <a:ext uri="{FF2B5EF4-FFF2-40B4-BE49-F238E27FC236}">
              <a16:creationId xmlns:a16="http://schemas.microsoft.com/office/drawing/2014/main" id="{4B56F56C-B91B-4AF5-898B-CE2D16D123CE}"/>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60" name="正方形/長方形 759">
          <a:extLst>
            <a:ext uri="{FF2B5EF4-FFF2-40B4-BE49-F238E27FC236}">
              <a16:creationId xmlns:a16="http://schemas.microsoft.com/office/drawing/2014/main" id="{68F07D2C-AAD8-4DB1-863F-8CD57350B87B}"/>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61" name="正方形/長方形 760">
          <a:extLst>
            <a:ext uri="{FF2B5EF4-FFF2-40B4-BE49-F238E27FC236}">
              <a16:creationId xmlns:a16="http://schemas.microsoft.com/office/drawing/2014/main" id="{50B5DD26-5A2D-4DE1-8A41-B86C4033E7BC}"/>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62" name="正方形/長方形 761">
          <a:extLst>
            <a:ext uri="{FF2B5EF4-FFF2-40B4-BE49-F238E27FC236}">
              <a16:creationId xmlns:a16="http://schemas.microsoft.com/office/drawing/2014/main" id="{CDEA6AD5-6BDC-48DF-A06B-25D5F679B781}"/>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0C0D477B-C09A-40A0-AC9B-91692F2310A9}"/>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a:extLst>
            <a:ext uri="{FF2B5EF4-FFF2-40B4-BE49-F238E27FC236}">
              <a16:creationId xmlns:a16="http://schemas.microsoft.com/office/drawing/2014/main" id="{100C9EAA-7B96-4784-9465-248EF19321E4}"/>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C832F854-FE73-4E94-92FE-B7286CC82279}"/>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6" name="テキスト ボックス 765">
          <a:extLst>
            <a:ext uri="{FF2B5EF4-FFF2-40B4-BE49-F238E27FC236}">
              <a16:creationId xmlns:a16="http://schemas.microsoft.com/office/drawing/2014/main" id="{D8627450-4DAE-4355-BF4F-EFF6C61D30DB}"/>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7" name="直線コネクタ 766">
          <a:extLst>
            <a:ext uri="{FF2B5EF4-FFF2-40B4-BE49-F238E27FC236}">
              <a16:creationId xmlns:a16="http://schemas.microsoft.com/office/drawing/2014/main" id="{443C17F3-4FBD-4917-B3E2-D67E1DC3685E}"/>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68" name="テキスト ボックス 767">
          <a:extLst>
            <a:ext uri="{FF2B5EF4-FFF2-40B4-BE49-F238E27FC236}">
              <a16:creationId xmlns:a16="http://schemas.microsoft.com/office/drawing/2014/main" id="{AB6A2129-67A3-4999-80EE-E9810F68A3BB}"/>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9" name="直線コネクタ 768">
          <a:extLst>
            <a:ext uri="{FF2B5EF4-FFF2-40B4-BE49-F238E27FC236}">
              <a16:creationId xmlns:a16="http://schemas.microsoft.com/office/drawing/2014/main" id="{63D2137F-23B9-4868-9FFA-66C3BFAB3E63}"/>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0" name="テキスト ボックス 769">
          <a:extLst>
            <a:ext uri="{FF2B5EF4-FFF2-40B4-BE49-F238E27FC236}">
              <a16:creationId xmlns:a16="http://schemas.microsoft.com/office/drawing/2014/main" id="{4E92BD94-385D-40F3-9204-770ABEC4AFE2}"/>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1" name="直線コネクタ 770">
          <a:extLst>
            <a:ext uri="{FF2B5EF4-FFF2-40B4-BE49-F238E27FC236}">
              <a16:creationId xmlns:a16="http://schemas.microsoft.com/office/drawing/2014/main" id="{2D2A6A29-11AD-415C-95D7-58D91BD45C66}"/>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2" name="テキスト ボックス 771">
          <a:extLst>
            <a:ext uri="{FF2B5EF4-FFF2-40B4-BE49-F238E27FC236}">
              <a16:creationId xmlns:a16="http://schemas.microsoft.com/office/drawing/2014/main" id="{48D3F955-9D8C-4B5E-B255-A7253E229496}"/>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73" name="直線コネクタ 772">
          <a:extLst>
            <a:ext uri="{FF2B5EF4-FFF2-40B4-BE49-F238E27FC236}">
              <a16:creationId xmlns:a16="http://schemas.microsoft.com/office/drawing/2014/main" id="{06F6D2B1-0BC8-42B3-B3A8-DFEC33D51435}"/>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74" name="テキスト ボックス 773">
          <a:extLst>
            <a:ext uri="{FF2B5EF4-FFF2-40B4-BE49-F238E27FC236}">
              <a16:creationId xmlns:a16="http://schemas.microsoft.com/office/drawing/2014/main" id="{794A6300-8DBA-4F3F-8B3B-62F2758EC3E7}"/>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a:extLst>
            <a:ext uri="{FF2B5EF4-FFF2-40B4-BE49-F238E27FC236}">
              <a16:creationId xmlns:a16="http://schemas.microsoft.com/office/drawing/2014/main" id="{336461AB-A395-44D6-8053-627896ED0C54}"/>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6" name="テキスト ボックス 775">
          <a:extLst>
            <a:ext uri="{FF2B5EF4-FFF2-40B4-BE49-F238E27FC236}">
              <a16:creationId xmlns:a16="http://schemas.microsoft.com/office/drawing/2014/main" id="{62139F59-98E2-440A-A13C-6DCA2C41AA7B}"/>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博物館】&#10;有形固定資産減価償却率グラフ枠">
          <a:extLst>
            <a:ext uri="{FF2B5EF4-FFF2-40B4-BE49-F238E27FC236}">
              <a16:creationId xmlns:a16="http://schemas.microsoft.com/office/drawing/2014/main" id="{DD7C8CAB-CAF9-48F1-874F-656E60C7549D}"/>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28194</xdr:rowOff>
    </xdr:from>
    <xdr:to>
      <xdr:col>85</xdr:col>
      <xdr:colOff>126364</xdr:colOff>
      <xdr:row>107</xdr:row>
      <xdr:rowOff>16763</xdr:rowOff>
    </xdr:to>
    <xdr:cxnSp macro="">
      <xdr:nvCxnSpPr>
        <xdr:cNvPr id="778" name="直線コネクタ 777">
          <a:extLst>
            <a:ext uri="{FF2B5EF4-FFF2-40B4-BE49-F238E27FC236}">
              <a16:creationId xmlns:a16="http://schemas.microsoft.com/office/drawing/2014/main" id="{4602DB71-E728-4BC4-9B25-392F283B14EA}"/>
            </a:ext>
          </a:extLst>
        </xdr:cNvPr>
        <xdr:cNvCxnSpPr/>
      </xdr:nvCxnSpPr>
      <xdr:spPr>
        <a:xfrm flipV="1">
          <a:off x="14695170" y="16223869"/>
          <a:ext cx="1269" cy="111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20590</xdr:rowOff>
    </xdr:from>
    <xdr:ext cx="405111" cy="259045"/>
    <xdr:sp macro="" textlink="">
      <xdr:nvSpPr>
        <xdr:cNvPr id="779" name="【博物館】&#10;有形固定資産減価償却率最小値テキスト">
          <a:extLst>
            <a:ext uri="{FF2B5EF4-FFF2-40B4-BE49-F238E27FC236}">
              <a16:creationId xmlns:a16="http://schemas.microsoft.com/office/drawing/2014/main" id="{40DCB806-89AE-411D-A137-F0EF04AEF577}"/>
            </a:ext>
          </a:extLst>
        </xdr:cNvPr>
        <xdr:cNvSpPr txBox="1"/>
      </xdr:nvSpPr>
      <xdr:spPr>
        <a:xfrm>
          <a:off x="14744700" y="17346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16763</xdr:rowOff>
    </xdr:from>
    <xdr:to>
      <xdr:col>86</xdr:col>
      <xdr:colOff>25400</xdr:colOff>
      <xdr:row>107</xdr:row>
      <xdr:rowOff>16763</xdr:rowOff>
    </xdr:to>
    <xdr:cxnSp macro="">
      <xdr:nvCxnSpPr>
        <xdr:cNvPr id="780" name="直線コネクタ 779">
          <a:extLst>
            <a:ext uri="{FF2B5EF4-FFF2-40B4-BE49-F238E27FC236}">
              <a16:creationId xmlns:a16="http://schemas.microsoft.com/office/drawing/2014/main" id="{0931A94D-D2B9-4007-A3FE-CD94FF84CEF0}"/>
            </a:ext>
          </a:extLst>
        </xdr:cNvPr>
        <xdr:cNvCxnSpPr/>
      </xdr:nvCxnSpPr>
      <xdr:spPr>
        <a:xfrm>
          <a:off x="14611350" y="173427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146321</xdr:rowOff>
    </xdr:from>
    <xdr:ext cx="405111" cy="259045"/>
    <xdr:sp macro="" textlink="">
      <xdr:nvSpPr>
        <xdr:cNvPr id="781" name="【博物館】&#10;有形固定資産減価償却率最大値テキスト">
          <a:extLst>
            <a:ext uri="{FF2B5EF4-FFF2-40B4-BE49-F238E27FC236}">
              <a16:creationId xmlns:a16="http://schemas.microsoft.com/office/drawing/2014/main" id="{3EB66E17-A7A4-46D9-A862-A51B3588A8ED}"/>
            </a:ext>
          </a:extLst>
        </xdr:cNvPr>
        <xdr:cNvSpPr txBox="1"/>
      </xdr:nvSpPr>
      <xdr:spPr>
        <a:xfrm>
          <a:off x="14744700" y="1601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28194</xdr:rowOff>
    </xdr:from>
    <xdr:to>
      <xdr:col>86</xdr:col>
      <xdr:colOff>25400</xdr:colOff>
      <xdr:row>100</xdr:row>
      <xdr:rowOff>28194</xdr:rowOff>
    </xdr:to>
    <xdr:cxnSp macro="">
      <xdr:nvCxnSpPr>
        <xdr:cNvPr id="782" name="直線コネクタ 781">
          <a:extLst>
            <a:ext uri="{FF2B5EF4-FFF2-40B4-BE49-F238E27FC236}">
              <a16:creationId xmlns:a16="http://schemas.microsoft.com/office/drawing/2014/main" id="{5F183445-FA8B-44E7-B16E-EA12B90F6F87}"/>
            </a:ext>
          </a:extLst>
        </xdr:cNvPr>
        <xdr:cNvCxnSpPr/>
      </xdr:nvCxnSpPr>
      <xdr:spPr>
        <a:xfrm>
          <a:off x="14611350" y="162238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119142</xdr:rowOff>
    </xdr:from>
    <xdr:ext cx="405111" cy="259045"/>
    <xdr:sp macro="" textlink="">
      <xdr:nvSpPr>
        <xdr:cNvPr id="783" name="【博物館】&#10;有形固定資産減価償却率平均値テキスト">
          <a:extLst>
            <a:ext uri="{FF2B5EF4-FFF2-40B4-BE49-F238E27FC236}">
              <a16:creationId xmlns:a16="http://schemas.microsoft.com/office/drawing/2014/main" id="{9E48C2C8-5CCC-4C83-8BB7-8E235A5F9D6D}"/>
            </a:ext>
          </a:extLst>
        </xdr:cNvPr>
        <xdr:cNvSpPr txBox="1"/>
      </xdr:nvSpPr>
      <xdr:spPr>
        <a:xfrm>
          <a:off x="14744700" y="16638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784" name="フローチャート: 判断 783">
          <a:extLst>
            <a:ext uri="{FF2B5EF4-FFF2-40B4-BE49-F238E27FC236}">
              <a16:creationId xmlns:a16="http://schemas.microsoft.com/office/drawing/2014/main" id="{0695DF91-B691-47E7-B8CC-0A88217A5C4E}"/>
            </a:ext>
          </a:extLst>
        </xdr:cNvPr>
        <xdr:cNvSpPr/>
      </xdr:nvSpPr>
      <xdr:spPr>
        <a:xfrm>
          <a:off x="14649450" y="167745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84837</xdr:rowOff>
    </xdr:from>
    <xdr:to>
      <xdr:col>81</xdr:col>
      <xdr:colOff>101600</xdr:colOff>
      <xdr:row>104</xdr:row>
      <xdr:rowOff>14987</xdr:rowOff>
    </xdr:to>
    <xdr:sp macro="" textlink="">
      <xdr:nvSpPr>
        <xdr:cNvPr id="785" name="フローチャート: 判断 784">
          <a:extLst>
            <a:ext uri="{FF2B5EF4-FFF2-40B4-BE49-F238E27FC236}">
              <a16:creationId xmlns:a16="http://schemas.microsoft.com/office/drawing/2014/main" id="{2857472A-2ABE-4150-AC3E-E3DA6CD942E6}"/>
            </a:ext>
          </a:extLst>
        </xdr:cNvPr>
        <xdr:cNvSpPr/>
      </xdr:nvSpPr>
      <xdr:spPr>
        <a:xfrm>
          <a:off x="13887450" y="167662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786" name="フローチャート: 判断 785">
          <a:extLst>
            <a:ext uri="{FF2B5EF4-FFF2-40B4-BE49-F238E27FC236}">
              <a16:creationId xmlns:a16="http://schemas.microsoft.com/office/drawing/2014/main" id="{EEEBE735-EFF2-498F-B38E-32CD4B7B69AE}"/>
            </a:ext>
          </a:extLst>
        </xdr:cNvPr>
        <xdr:cNvSpPr/>
      </xdr:nvSpPr>
      <xdr:spPr>
        <a:xfrm>
          <a:off x="13096875" y="167251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9398</xdr:rowOff>
    </xdr:from>
    <xdr:to>
      <xdr:col>72</xdr:col>
      <xdr:colOff>38100</xdr:colOff>
      <xdr:row>103</xdr:row>
      <xdr:rowOff>110998</xdr:rowOff>
    </xdr:to>
    <xdr:sp macro="" textlink="">
      <xdr:nvSpPr>
        <xdr:cNvPr id="787" name="フローチャート: 判断 786">
          <a:extLst>
            <a:ext uri="{FF2B5EF4-FFF2-40B4-BE49-F238E27FC236}">
              <a16:creationId xmlns:a16="http://schemas.microsoft.com/office/drawing/2014/main" id="{69EB91E6-9297-4027-9A6A-C53A3A888EB8}"/>
            </a:ext>
          </a:extLst>
        </xdr:cNvPr>
        <xdr:cNvSpPr/>
      </xdr:nvSpPr>
      <xdr:spPr>
        <a:xfrm>
          <a:off x="12296775" y="1669084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157987</xdr:rowOff>
    </xdr:from>
    <xdr:to>
      <xdr:col>67</xdr:col>
      <xdr:colOff>101600</xdr:colOff>
      <xdr:row>102</xdr:row>
      <xdr:rowOff>88137</xdr:rowOff>
    </xdr:to>
    <xdr:sp macro="" textlink="">
      <xdr:nvSpPr>
        <xdr:cNvPr id="788" name="フローチャート: 判断 787">
          <a:extLst>
            <a:ext uri="{FF2B5EF4-FFF2-40B4-BE49-F238E27FC236}">
              <a16:creationId xmlns:a16="http://schemas.microsoft.com/office/drawing/2014/main" id="{DA018137-650C-4283-AF66-EF469B65B55C}"/>
            </a:ext>
          </a:extLst>
        </xdr:cNvPr>
        <xdr:cNvSpPr/>
      </xdr:nvSpPr>
      <xdr:spPr>
        <a:xfrm>
          <a:off x="11487150" y="165155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7AB4FD88-D34F-4563-918A-A9AB614894CC}"/>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872EAF29-4D4C-4078-A3DF-53254005186D}"/>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35CD3DE-0881-4094-AF38-755FFAB0F90C}"/>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721AF74D-8C72-44B4-ADFF-3778A397CECA}"/>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CA45D3D9-C7D2-400A-9D00-A055A3DB53EB}"/>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137413</xdr:rowOff>
    </xdr:from>
    <xdr:to>
      <xdr:col>85</xdr:col>
      <xdr:colOff>177800</xdr:colOff>
      <xdr:row>107</xdr:row>
      <xdr:rowOff>67563</xdr:rowOff>
    </xdr:to>
    <xdr:sp macro="" textlink="">
      <xdr:nvSpPr>
        <xdr:cNvPr id="794" name="楕円 793">
          <a:extLst>
            <a:ext uri="{FF2B5EF4-FFF2-40B4-BE49-F238E27FC236}">
              <a16:creationId xmlns:a16="http://schemas.microsoft.com/office/drawing/2014/main" id="{74825CBB-C6F7-4CE5-9133-388C39F6A47D}"/>
            </a:ext>
          </a:extLst>
        </xdr:cNvPr>
        <xdr:cNvSpPr/>
      </xdr:nvSpPr>
      <xdr:spPr>
        <a:xfrm>
          <a:off x="14649450" y="173046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52340</xdr:rowOff>
    </xdr:from>
    <xdr:ext cx="405111" cy="259045"/>
    <xdr:sp macro="" textlink="">
      <xdr:nvSpPr>
        <xdr:cNvPr id="795" name="【博物館】&#10;有形固定資産減価償却率該当値テキスト">
          <a:extLst>
            <a:ext uri="{FF2B5EF4-FFF2-40B4-BE49-F238E27FC236}">
              <a16:creationId xmlns:a16="http://schemas.microsoft.com/office/drawing/2014/main" id="{68A7D926-9BF1-4CC8-BBAF-E879BBB503A1}"/>
            </a:ext>
          </a:extLst>
        </xdr:cNvPr>
        <xdr:cNvSpPr txBox="1"/>
      </xdr:nvSpPr>
      <xdr:spPr>
        <a:xfrm>
          <a:off x="14744700" y="1721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796" name="楕円 795">
          <a:extLst>
            <a:ext uri="{FF2B5EF4-FFF2-40B4-BE49-F238E27FC236}">
              <a16:creationId xmlns:a16="http://schemas.microsoft.com/office/drawing/2014/main" id="{AE9E93DD-FC37-4865-8FA4-14240BDE4C70}"/>
            </a:ext>
          </a:extLst>
        </xdr:cNvPr>
        <xdr:cNvSpPr/>
      </xdr:nvSpPr>
      <xdr:spPr>
        <a:xfrm>
          <a:off x="13887450" y="173628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16763</xdr:rowOff>
    </xdr:from>
    <xdr:to>
      <xdr:col>85</xdr:col>
      <xdr:colOff>127000</xdr:colOff>
      <xdr:row>107</xdr:row>
      <xdr:rowOff>87630</xdr:rowOff>
    </xdr:to>
    <xdr:cxnSp macro="">
      <xdr:nvCxnSpPr>
        <xdr:cNvPr id="797" name="直線コネクタ 796">
          <a:extLst>
            <a:ext uri="{FF2B5EF4-FFF2-40B4-BE49-F238E27FC236}">
              <a16:creationId xmlns:a16="http://schemas.microsoft.com/office/drawing/2014/main" id="{1877DBB2-93D8-4EA0-BB0D-7AAE8504A9D4}"/>
            </a:ext>
          </a:extLst>
        </xdr:cNvPr>
        <xdr:cNvCxnSpPr/>
      </xdr:nvCxnSpPr>
      <xdr:spPr>
        <a:xfrm flipV="1">
          <a:off x="13935075" y="17342738"/>
          <a:ext cx="7620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137413</xdr:rowOff>
    </xdr:from>
    <xdr:to>
      <xdr:col>76</xdr:col>
      <xdr:colOff>165100</xdr:colOff>
      <xdr:row>108</xdr:row>
      <xdr:rowOff>67563</xdr:rowOff>
    </xdr:to>
    <xdr:sp macro="" textlink="">
      <xdr:nvSpPr>
        <xdr:cNvPr id="798" name="楕円 797">
          <a:extLst>
            <a:ext uri="{FF2B5EF4-FFF2-40B4-BE49-F238E27FC236}">
              <a16:creationId xmlns:a16="http://schemas.microsoft.com/office/drawing/2014/main" id="{5625A7AD-AA07-4A28-A7CF-7FC4CBD4F781}"/>
            </a:ext>
          </a:extLst>
        </xdr:cNvPr>
        <xdr:cNvSpPr/>
      </xdr:nvSpPr>
      <xdr:spPr>
        <a:xfrm>
          <a:off x="13096875" y="174665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108</xdr:row>
      <xdr:rowOff>16763</xdr:rowOff>
    </xdr:to>
    <xdr:cxnSp macro="">
      <xdr:nvCxnSpPr>
        <xdr:cNvPr id="799" name="直線コネクタ 798">
          <a:extLst>
            <a:ext uri="{FF2B5EF4-FFF2-40B4-BE49-F238E27FC236}">
              <a16:creationId xmlns:a16="http://schemas.microsoft.com/office/drawing/2014/main" id="{D16974A7-874D-4E95-AC09-4CFB8C8442BD}"/>
            </a:ext>
          </a:extLst>
        </xdr:cNvPr>
        <xdr:cNvCxnSpPr/>
      </xdr:nvCxnSpPr>
      <xdr:spPr>
        <a:xfrm flipV="1">
          <a:off x="13144500" y="17410430"/>
          <a:ext cx="790575" cy="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103124</xdr:rowOff>
    </xdr:from>
    <xdr:to>
      <xdr:col>72</xdr:col>
      <xdr:colOff>38100</xdr:colOff>
      <xdr:row>108</xdr:row>
      <xdr:rowOff>33274</xdr:rowOff>
    </xdr:to>
    <xdr:sp macro="" textlink="">
      <xdr:nvSpPr>
        <xdr:cNvPr id="800" name="楕円 799">
          <a:extLst>
            <a:ext uri="{FF2B5EF4-FFF2-40B4-BE49-F238E27FC236}">
              <a16:creationId xmlns:a16="http://schemas.microsoft.com/office/drawing/2014/main" id="{2126D481-62EF-4531-A858-DEB35C5192B4}"/>
            </a:ext>
          </a:extLst>
        </xdr:cNvPr>
        <xdr:cNvSpPr/>
      </xdr:nvSpPr>
      <xdr:spPr>
        <a:xfrm>
          <a:off x="12296775" y="1743227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153924</xdr:rowOff>
    </xdr:from>
    <xdr:to>
      <xdr:col>76</xdr:col>
      <xdr:colOff>114300</xdr:colOff>
      <xdr:row>108</xdr:row>
      <xdr:rowOff>16763</xdr:rowOff>
    </xdr:to>
    <xdr:cxnSp macro="">
      <xdr:nvCxnSpPr>
        <xdr:cNvPr id="801" name="直線コネクタ 800">
          <a:extLst>
            <a:ext uri="{FF2B5EF4-FFF2-40B4-BE49-F238E27FC236}">
              <a16:creationId xmlns:a16="http://schemas.microsoft.com/office/drawing/2014/main" id="{0671149A-B969-4228-B6A0-B6407B1735AD}"/>
            </a:ext>
          </a:extLst>
        </xdr:cNvPr>
        <xdr:cNvCxnSpPr/>
      </xdr:nvCxnSpPr>
      <xdr:spPr>
        <a:xfrm>
          <a:off x="12344400" y="17479899"/>
          <a:ext cx="8001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31514</xdr:rowOff>
    </xdr:from>
    <xdr:ext cx="405111" cy="259045"/>
    <xdr:sp macro="" textlink="">
      <xdr:nvSpPr>
        <xdr:cNvPr id="802" name="n_1aveValue【博物館】&#10;有形固定資産減価償却率">
          <a:extLst>
            <a:ext uri="{FF2B5EF4-FFF2-40B4-BE49-F238E27FC236}">
              <a16:creationId xmlns:a16="http://schemas.microsoft.com/office/drawing/2014/main" id="{E87E6BE3-AA66-45BA-8E30-D5EBCAF8DFA8}"/>
            </a:ext>
          </a:extLst>
        </xdr:cNvPr>
        <xdr:cNvSpPr txBox="1"/>
      </xdr:nvSpPr>
      <xdr:spPr>
        <a:xfrm>
          <a:off x="13745219" y="1654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161814</xdr:rowOff>
    </xdr:from>
    <xdr:ext cx="405111" cy="259045"/>
    <xdr:sp macro="" textlink="">
      <xdr:nvSpPr>
        <xdr:cNvPr id="803" name="n_2aveValue【博物館】&#10;有形固定資産減価償却率">
          <a:extLst>
            <a:ext uri="{FF2B5EF4-FFF2-40B4-BE49-F238E27FC236}">
              <a16:creationId xmlns:a16="http://schemas.microsoft.com/office/drawing/2014/main" id="{4786AC48-C13E-4D1E-8BC5-AAE98FD1A7E1}"/>
            </a:ext>
          </a:extLst>
        </xdr:cNvPr>
        <xdr:cNvSpPr txBox="1"/>
      </xdr:nvSpPr>
      <xdr:spPr>
        <a:xfrm>
          <a:off x="12964169" y="16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127525</xdr:rowOff>
    </xdr:from>
    <xdr:ext cx="405111" cy="259045"/>
    <xdr:sp macro="" textlink="">
      <xdr:nvSpPr>
        <xdr:cNvPr id="804" name="n_3aveValue【博物館】&#10;有形固定資産減価償却率">
          <a:extLst>
            <a:ext uri="{FF2B5EF4-FFF2-40B4-BE49-F238E27FC236}">
              <a16:creationId xmlns:a16="http://schemas.microsoft.com/office/drawing/2014/main" id="{AC0DB5F5-6412-47CA-9B07-31A79DD53CF1}"/>
            </a:ext>
          </a:extLst>
        </xdr:cNvPr>
        <xdr:cNvSpPr txBox="1"/>
      </xdr:nvSpPr>
      <xdr:spPr>
        <a:xfrm>
          <a:off x="12164069" y="1647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104664</xdr:rowOff>
    </xdr:from>
    <xdr:ext cx="405111" cy="259045"/>
    <xdr:sp macro="" textlink="">
      <xdr:nvSpPr>
        <xdr:cNvPr id="805" name="n_4aveValue【博物館】&#10;有形固定資産減価償却率">
          <a:extLst>
            <a:ext uri="{FF2B5EF4-FFF2-40B4-BE49-F238E27FC236}">
              <a16:creationId xmlns:a16="http://schemas.microsoft.com/office/drawing/2014/main" id="{CEAD13A7-5EC9-465B-B6E8-4E5982CAD0F2}"/>
            </a:ext>
          </a:extLst>
        </xdr:cNvPr>
        <xdr:cNvSpPr txBox="1"/>
      </xdr:nvSpPr>
      <xdr:spPr>
        <a:xfrm>
          <a:off x="11354444" y="1630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806" name="n_1mainValue【博物館】&#10;有形固定資産減価償却率">
          <a:extLst>
            <a:ext uri="{FF2B5EF4-FFF2-40B4-BE49-F238E27FC236}">
              <a16:creationId xmlns:a16="http://schemas.microsoft.com/office/drawing/2014/main" id="{2A7BCBBB-E7C2-4645-9AD7-FB28F0357153}"/>
            </a:ext>
          </a:extLst>
        </xdr:cNvPr>
        <xdr:cNvSpPr txBox="1"/>
      </xdr:nvSpPr>
      <xdr:spPr>
        <a:xfrm>
          <a:off x="13745219"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58690</xdr:rowOff>
    </xdr:from>
    <xdr:ext cx="405111" cy="259045"/>
    <xdr:sp macro="" textlink="">
      <xdr:nvSpPr>
        <xdr:cNvPr id="807" name="n_2mainValue【博物館】&#10;有形固定資産減価償却率">
          <a:extLst>
            <a:ext uri="{FF2B5EF4-FFF2-40B4-BE49-F238E27FC236}">
              <a16:creationId xmlns:a16="http://schemas.microsoft.com/office/drawing/2014/main" id="{3DD79423-4D44-4EFB-B50D-F2233DBFFA84}"/>
            </a:ext>
          </a:extLst>
        </xdr:cNvPr>
        <xdr:cNvSpPr txBox="1"/>
      </xdr:nvSpPr>
      <xdr:spPr>
        <a:xfrm>
          <a:off x="12964169" y="17546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24401</xdr:rowOff>
    </xdr:from>
    <xdr:ext cx="405111" cy="259045"/>
    <xdr:sp macro="" textlink="">
      <xdr:nvSpPr>
        <xdr:cNvPr id="808" name="n_3mainValue【博物館】&#10;有形固定資産減価償却率">
          <a:extLst>
            <a:ext uri="{FF2B5EF4-FFF2-40B4-BE49-F238E27FC236}">
              <a16:creationId xmlns:a16="http://schemas.microsoft.com/office/drawing/2014/main" id="{ECFDF11F-D586-490C-8811-482841B6CDBE}"/>
            </a:ext>
          </a:extLst>
        </xdr:cNvPr>
        <xdr:cNvSpPr txBox="1"/>
      </xdr:nvSpPr>
      <xdr:spPr>
        <a:xfrm>
          <a:off x="12164069" y="17515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a:extLst>
            <a:ext uri="{FF2B5EF4-FFF2-40B4-BE49-F238E27FC236}">
              <a16:creationId xmlns:a16="http://schemas.microsoft.com/office/drawing/2014/main" id="{BC4AF8C5-85C5-4048-BA11-DEE36CDE24D0}"/>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10" name="正方形/長方形 809">
          <a:extLst>
            <a:ext uri="{FF2B5EF4-FFF2-40B4-BE49-F238E27FC236}">
              <a16:creationId xmlns:a16="http://schemas.microsoft.com/office/drawing/2014/main" id="{998FD264-E55B-4259-AD81-9C6D747CF64F}"/>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11" name="正方形/長方形 810">
          <a:extLst>
            <a:ext uri="{FF2B5EF4-FFF2-40B4-BE49-F238E27FC236}">
              <a16:creationId xmlns:a16="http://schemas.microsoft.com/office/drawing/2014/main" id="{9C9A02EF-0313-400E-A92A-036AFA3A8E8E}"/>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12" name="正方形/長方形 811">
          <a:extLst>
            <a:ext uri="{FF2B5EF4-FFF2-40B4-BE49-F238E27FC236}">
              <a16:creationId xmlns:a16="http://schemas.microsoft.com/office/drawing/2014/main" id="{E270BB9A-2B88-4437-B6F4-67E50D2A3F27}"/>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13" name="正方形/長方形 812">
          <a:extLst>
            <a:ext uri="{FF2B5EF4-FFF2-40B4-BE49-F238E27FC236}">
              <a16:creationId xmlns:a16="http://schemas.microsoft.com/office/drawing/2014/main" id="{2E24E763-618A-47E2-A239-6835D48E8350}"/>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4BADC604-3594-45E7-BE5B-24D575609F3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8F80B8AC-62A8-41E3-895C-8F6BE0F15641}"/>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4AF95580-829C-4F7D-BA92-EE3CFC360E29}"/>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7" name="テキスト ボックス 816">
          <a:extLst>
            <a:ext uri="{FF2B5EF4-FFF2-40B4-BE49-F238E27FC236}">
              <a16:creationId xmlns:a16="http://schemas.microsoft.com/office/drawing/2014/main" id="{D0D3907E-1FA4-4200-813F-A87B2251E8B3}"/>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8" name="直線コネクタ 817">
          <a:extLst>
            <a:ext uri="{FF2B5EF4-FFF2-40B4-BE49-F238E27FC236}">
              <a16:creationId xmlns:a16="http://schemas.microsoft.com/office/drawing/2014/main" id="{C26E56F2-199E-4D63-B6DF-ABEC582F5238}"/>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9" name="テキスト ボックス 818">
          <a:extLst>
            <a:ext uri="{FF2B5EF4-FFF2-40B4-BE49-F238E27FC236}">
              <a16:creationId xmlns:a16="http://schemas.microsoft.com/office/drawing/2014/main" id="{1A9AE610-C12B-4753-9675-6A893B965649}"/>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0" name="直線コネクタ 819">
          <a:extLst>
            <a:ext uri="{FF2B5EF4-FFF2-40B4-BE49-F238E27FC236}">
              <a16:creationId xmlns:a16="http://schemas.microsoft.com/office/drawing/2014/main" id="{65BC2E7A-8215-42E0-B7CE-6945A2DF2B6D}"/>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1" name="テキスト ボックス 820">
          <a:extLst>
            <a:ext uri="{FF2B5EF4-FFF2-40B4-BE49-F238E27FC236}">
              <a16:creationId xmlns:a16="http://schemas.microsoft.com/office/drawing/2014/main" id="{B5F39E83-0FB0-4C30-BCC5-DD80AB994149}"/>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2" name="直線コネクタ 821">
          <a:extLst>
            <a:ext uri="{FF2B5EF4-FFF2-40B4-BE49-F238E27FC236}">
              <a16:creationId xmlns:a16="http://schemas.microsoft.com/office/drawing/2014/main" id="{A33A4F49-76EA-478A-9F7C-A0C5852ED3CE}"/>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3" name="テキスト ボックス 822">
          <a:extLst>
            <a:ext uri="{FF2B5EF4-FFF2-40B4-BE49-F238E27FC236}">
              <a16:creationId xmlns:a16="http://schemas.microsoft.com/office/drawing/2014/main" id="{B4909C1D-2CF0-41CD-8D8B-17C911DAAD42}"/>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4" name="直線コネクタ 823">
          <a:extLst>
            <a:ext uri="{FF2B5EF4-FFF2-40B4-BE49-F238E27FC236}">
              <a16:creationId xmlns:a16="http://schemas.microsoft.com/office/drawing/2014/main" id="{47E43912-A141-4E17-BEE2-FDF922A0CF06}"/>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5" name="テキスト ボックス 824">
          <a:extLst>
            <a:ext uri="{FF2B5EF4-FFF2-40B4-BE49-F238E27FC236}">
              <a16:creationId xmlns:a16="http://schemas.microsoft.com/office/drawing/2014/main" id="{81F95EA4-0B37-4538-957D-78FEA6C28B7A}"/>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6" name="直線コネクタ 825">
          <a:extLst>
            <a:ext uri="{FF2B5EF4-FFF2-40B4-BE49-F238E27FC236}">
              <a16:creationId xmlns:a16="http://schemas.microsoft.com/office/drawing/2014/main" id="{42398164-8D41-452C-862F-2EFB07BAA6D6}"/>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7" name="テキスト ボックス 826">
          <a:extLst>
            <a:ext uri="{FF2B5EF4-FFF2-40B4-BE49-F238E27FC236}">
              <a16:creationId xmlns:a16="http://schemas.microsoft.com/office/drawing/2014/main" id="{A30E6DA6-689F-437C-8F7E-D68E031DED26}"/>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a:extLst>
            <a:ext uri="{FF2B5EF4-FFF2-40B4-BE49-F238E27FC236}">
              <a16:creationId xmlns:a16="http://schemas.microsoft.com/office/drawing/2014/main" id="{C536BFFB-6728-4C6B-B344-3CA6C5A6D63D}"/>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a:extLst>
            <a:ext uri="{FF2B5EF4-FFF2-40B4-BE49-F238E27FC236}">
              <a16:creationId xmlns:a16="http://schemas.microsoft.com/office/drawing/2014/main" id="{CCF9686E-0EA9-4D39-A195-4F59A21BA45D}"/>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博物館】&#10;一人当たり面積グラフ枠">
          <a:extLst>
            <a:ext uri="{FF2B5EF4-FFF2-40B4-BE49-F238E27FC236}">
              <a16:creationId xmlns:a16="http://schemas.microsoft.com/office/drawing/2014/main" id="{59285AF1-0286-4556-A0D1-B8258BDA5123}"/>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831" name="直線コネクタ 830">
          <a:extLst>
            <a:ext uri="{FF2B5EF4-FFF2-40B4-BE49-F238E27FC236}">
              <a16:creationId xmlns:a16="http://schemas.microsoft.com/office/drawing/2014/main" id="{04F79FD7-946E-4084-969D-611911C25F97}"/>
            </a:ext>
          </a:extLst>
        </xdr:cNvPr>
        <xdr:cNvCxnSpPr/>
      </xdr:nvCxnSpPr>
      <xdr:spPr>
        <a:xfrm flipV="1">
          <a:off x="19952970" y="162687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832" name="【博物館】&#10;一人当たり面積最小値テキスト">
          <a:extLst>
            <a:ext uri="{FF2B5EF4-FFF2-40B4-BE49-F238E27FC236}">
              <a16:creationId xmlns:a16="http://schemas.microsoft.com/office/drawing/2014/main" id="{B999B3CC-09BD-4770-BDE8-DD1CE3197DF2}"/>
            </a:ext>
          </a:extLst>
        </xdr:cNvPr>
        <xdr:cNvSpPr txBox="1"/>
      </xdr:nvSpPr>
      <xdr:spPr>
        <a:xfrm>
          <a:off x="20002500"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33" name="直線コネクタ 832">
          <a:extLst>
            <a:ext uri="{FF2B5EF4-FFF2-40B4-BE49-F238E27FC236}">
              <a16:creationId xmlns:a16="http://schemas.microsoft.com/office/drawing/2014/main" id="{BF4E01A9-528A-4F68-904E-4899D6B971FF}"/>
            </a:ext>
          </a:extLst>
        </xdr:cNvPr>
        <xdr:cNvCxnSpPr/>
      </xdr:nvCxnSpPr>
      <xdr:spPr>
        <a:xfrm>
          <a:off x="198786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834" name="【博物館】&#10;一人当たり面積最大値テキスト">
          <a:extLst>
            <a:ext uri="{FF2B5EF4-FFF2-40B4-BE49-F238E27FC236}">
              <a16:creationId xmlns:a16="http://schemas.microsoft.com/office/drawing/2014/main" id="{139954FA-32D9-4B0B-BB2E-3C7C5A52E032}"/>
            </a:ext>
          </a:extLst>
        </xdr:cNvPr>
        <xdr:cNvSpPr txBox="1"/>
      </xdr:nvSpPr>
      <xdr:spPr>
        <a:xfrm>
          <a:off x="20002500"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35" name="直線コネクタ 834">
          <a:extLst>
            <a:ext uri="{FF2B5EF4-FFF2-40B4-BE49-F238E27FC236}">
              <a16:creationId xmlns:a16="http://schemas.microsoft.com/office/drawing/2014/main" id="{D47CC208-C461-466C-BF37-3DCD21E8D877}"/>
            </a:ext>
          </a:extLst>
        </xdr:cNvPr>
        <xdr:cNvCxnSpPr/>
      </xdr:nvCxnSpPr>
      <xdr:spPr>
        <a:xfrm>
          <a:off x="19878675" y="16268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29227</xdr:rowOff>
    </xdr:from>
    <xdr:ext cx="469744" cy="259045"/>
    <xdr:sp macro="" textlink="">
      <xdr:nvSpPr>
        <xdr:cNvPr id="836" name="【博物館】&#10;一人当たり面積平均値テキスト">
          <a:extLst>
            <a:ext uri="{FF2B5EF4-FFF2-40B4-BE49-F238E27FC236}">
              <a16:creationId xmlns:a16="http://schemas.microsoft.com/office/drawing/2014/main" id="{A16BB3A5-C643-4664-AB05-02AC83B78B00}"/>
            </a:ext>
          </a:extLst>
        </xdr:cNvPr>
        <xdr:cNvSpPr txBox="1"/>
      </xdr:nvSpPr>
      <xdr:spPr>
        <a:xfrm>
          <a:off x="20002500" y="1686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37" name="フローチャート: 判断 836">
          <a:extLst>
            <a:ext uri="{FF2B5EF4-FFF2-40B4-BE49-F238E27FC236}">
              <a16:creationId xmlns:a16="http://schemas.microsoft.com/office/drawing/2014/main" id="{82B7F433-4496-47A3-A134-89ED5AB2EE87}"/>
            </a:ext>
          </a:extLst>
        </xdr:cNvPr>
        <xdr:cNvSpPr/>
      </xdr:nvSpPr>
      <xdr:spPr>
        <a:xfrm>
          <a:off x="19897725" y="1701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838" name="フローチャート: 判断 837">
          <a:extLst>
            <a:ext uri="{FF2B5EF4-FFF2-40B4-BE49-F238E27FC236}">
              <a16:creationId xmlns:a16="http://schemas.microsoft.com/office/drawing/2014/main" id="{1E305BC2-13FE-4D8E-84A4-4EE0597E9718}"/>
            </a:ext>
          </a:extLst>
        </xdr:cNvPr>
        <xdr:cNvSpPr/>
      </xdr:nvSpPr>
      <xdr:spPr>
        <a:xfrm>
          <a:off x="19154775" y="169449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39" name="フローチャート: 判断 838">
          <a:extLst>
            <a:ext uri="{FF2B5EF4-FFF2-40B4-BE49-F238E27FC236}">
              <a16:creationId xmlns:a16="http://schemas.microsoft.com/office/drawing/2014/main" id="{692EB4A5-C545-4194-9E22-BDE2038B6D37}"/>
            </a:ext>
          </a:extLst>
        </xdr:cNvPr>
        <xdr:cNvSpPr/>
      </xdr:nvSpPr>
      <xdr:spPr>
        <a:xfrm>
          <a:off x="18345150" y="1701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40" name="フローチャート: 判断 839">
          <a:extLst>
            <a:ext uri="{FF2B5EF4-FFF2-40B4-BE49-F238E27FC236}">
              <a16:creationId xmlns:a16="http://schemas.microsoft.com/office/drawing/2014/main" id="{C2EBC11B-B7AA-4545-881D-91C7A814F1DC}"/>
            </a:ext>
          </a:extLst>
        </xdr:cNvPr>
        <xdr:cNvSpPr/>
      </xdr:nvSpPr>
      <xdr:spPr>
        <a:xfrm>
          <a:off x="17554575" y="16802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841" name="フローチャート: 判断 840">
          <a:extLst>
            <a:ext uri="{FF2B5EF4-FFF2-40B4-BE49-F238E27FC236}">
              <a16:creationId xmlns:a16="http://schemas.microsoft.com/office/drawing/2014/main" id="{45C818EE-F088-4D0D-BA0D-323C778B708E}"/>
            </a:ext>
          </a:extLst>
        </xdr:cNvPr>
        <xdr:cNvSpPr/>
      </xdr:nvSpPr>
      <xdr:spPr>
        <a:xfrm>
          <a:off x="16754475" y="168021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AD1E5FF1-FD4C-4B44-B185-196802DEEA1B}"/>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BF8E0A45-933A-4681-9DB8-2C00602E958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4289710C-5E35-41AA-8786-C41AE4411956}"/>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A67F85CC-9DF0-4803-931F-8D3378490BDA}"/>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24A857E3-8852-4EF5-85A0-7A1A7461B7BE}"/>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47" name="楕円 846">
          <a:extLst>
            <a:ext uri="{FF2B5EF4-FFF2-40B4-BE49-F238E27FC236}">
              <a16:creationId xmlns:a16="http://schemas.microsoft.com/office/drawing/2014/main" id="{D8D2B3AB-4B75-460B-87CC-8B525C12B2B3}"/>
            </a:ext>
          </a:extLst>
        </xdr:cNvPr>
        <xdr:cNvSpPr/>
      </xdr:nvSpPr>
      <xdr:spPr>
        <a:xfrm>
          <a:off x="19897725" y="1723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41927</xdr:rowOff>
    </xdr:from>
    <xdr:ext cx="469744" cy="259045"/>
    <xdr:sp macro="" textlink="">
      <xdr:nvSpPr>
        <xdr:cNvPr id="848" name="【博物館】&#10;一人当たり面積該当値テキスト">
          <a:extLst>
            <a:ext uri="{FF2B5EF4-FFF2-40B4-BE49-F238E27FC236}">
              <a16:creationId xmlns:a16="http://schemas.microsoft.com/office/drawing/2014/main" id="{D28AC3A8-553A-4C44-BA4D-979572B87F8B}"/>
            </a:ext>
          </a:extLst>
        </xdr:cNvPr>
        <xdr:cNvSpPr txBox="1"/>
      </xdr:nvSpPr>
      <xdr:spPr>
        <a:xfrm>
          <a:off x="20002500"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849" name="楕円 848">
          <a:extLst>
            <a:ext uri="{FF2B5EF4-FFF2-40B4-BE49-F238E27FC236}">
              <a16:creationId xmlns:a16="http://schemas.microsoft.com/office/drawing/2014/main" id="{171B350F-A428-4EEB-BCB0-283BCB1FAC75}"/>
            </a:ext>
          </a:extLst>
        </xdr:cNvPr>
        <xdr:cNvSpPr/>
      </xdr:nvSpPr>
      <xdr:spPr>
        <a:xfrm>
          <a:off x="19154775" y="17230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850" name="直線コネクタ 849">
          <a:extLst>
            <a:ext uri="{FF2B5EF4-FFF2-40B4-BE49-F238E27FC236}">
              <a16:creationId xmlns:a16="http://schemas.microsoft.com/office/drawing/2014/main" id="{94366964-1832-453B-B2A4-6B633D2AC5AE}"/>
            </a:ext>
          </a:extLst>
        </xdr:cNvPr>
        <xdr:cNvCxnSpPr/>
      </xdr:nvCxnSpPr>
      <xdr:spPr>
        <a:xfrm>
          <a:off x="19202400" y="172783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851" name="楕円 850">
          <a:extLst>
            <a:ext uri="{FF2B5EF4-FFF2-40B4-BE49-F238E27FC236}">
              <a16:creationId xmlns:a16="http://schemas.microsoft.com/office/drawing/2014/main" id="{978729AD-82AD-463C-A2A1-B6F85B85264F}"/>
            </a:ext>
          </a:extLst>
        </xdr:cNvPr>
        <xdr:cNvSpPr/>
      </xdr:nvSpPr>
      <xdr:spPr>
        <a:xfrm>
          <a:off x="18345150" y="1723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852" name="直線コネクタ 851">
          <a:extLst>
            <a:ext uri="{FF2B5EF4-FFF2-40B4-BE49-F238E27FC236}">
              <a16:creationId xmlns:a16="http://schemas.microsoft.com/office/drawing/2014/main" id="{F504F890-E660-4EE3-BE04-15F94BF7D5E5}"/>
            </a:ext>
          </a:extLst>
        </xdr:cNvPr>
        <xdr:cNvCxnSpPr/>
      </xdr:nvCxnSpPr>
      <xdr:spPr>
        <a:xfrm>
          <a:off x="18392775" y="172783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853" name="楕円 852">
          <a:extLst>
            <a:ext uri="{FF2B5EF4-FFF2-40B4-BE49-F238E27FC236}">
              <a16:creationId xmlns:a16="http://schemas.microsoft.com/office/drawing/2014/main" id="{E0BA167F-236A-4D08-8405-99993E7ECC6E}"/>
            </a:ext>
          </a:extLst>
        </xdr:cNvPr>
        <xdr:cNvSpPr/>
      </xdr:nvSpPr>
      <xdr:spPr>
        <a:xfrm>
          <a:off x="17554575" y="17230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106</xdr:row>
      <xdr:rowOff>114300</xdr:rowOff>
    </xdr:to>
    <xdr:cxnSp macro="">
      <xdr:nvCxnSpPr>
        <xdr:cNvPr id="854" name="直線コネクタ 853">
          <a:extLst>
            <a:ext uri="{FF2B5EF4-FFF2-40B4-BE49-F238E27FC236}">
              <a16:creationId xmlns:a16="http://schemas.microsoft.com/office/drawing/2014/main" id="{E1D853DB-88F4-49F3-8A71-3C730B69363B}"/>
            </a:ext>
          </a:extLst>
        </xdr:cNvPr>
        <xdr:cNvCxnSpPr/>
      </xdr:nvCxnSpPr>
      <xdr:spPr>
        <a:xfrm>
          <a:off x="17602200" y="172783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855" name="n_1aveValue【博物館】&#10;一人当たり面積">
          <a:extLst>
            <a:ext uri="{FF2B5EF4-FFF2-40B4-BE49-F238E27FC236}">
              <a16:creationId xmlns:a16="http://schemas.microsoft.com/office/drawing/2014/main" id="{CF9E43A1-D2FE-4969-AFA6-C912BDB997BE}"/>
            </a:ext>
          </a:extLst>
        </xdr:cNvPr>
        <xdr:cNvSpPr txBox="1"/>
      </xdr:nvSpPr>
      <xdr:spPr>
        <a:xfrm>
          <a:off x="18983402" y="1672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56" name="n_2aveValue【博物館】&#10;一人当たり面積">
          <a:extLst>
            <a:ext uri="{FF2B5EF4-FFF2-40B4-BE49-F238E27FC236}">
              <a16:creationId xmlns:a16="http://schemas.microsoft.com/office/drawing/2014/main" id="{9A3BAAA0-7BE6-4544-89DB-A1E24ED8305A}"/>
            </a:ext>
          </a:extLst>
        </xdr:cNvPr>
        <xdr:cNvSpPr txBox="1"/>
      </xdr:nvSpPr>
      <xdr:spPr>
        <a:xfrm>
          <a:off x="18183302"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57" name="n_3aveValue【博物館】&#10;一人当たり面積">
          <a:extLst>
            <a:ext uri="{FF2B5EF4-FFF2-40B4-BE49-F238E27FC236}">
              <a16:creationId xmlns:a16="http://schemas.microsoft.com/office/drawing/2014/main" id="{884C1177-DCC3-4B58-828E-92F0556F9F97}"/>
            </a:ext>
          </a:extLst>
        </xdr:cNvPr>
        <xdr:cNvSpPr txBox="1"/>
      </xdr:nvSpPr>
      <xdr:spPr>
        <a:xfrm>
          <a:off x="17383202"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858" name="n_4aveValue【博物館】&#10;一人当たり面積">
          <a:extLst>
            <a:ext uri="{FF2B5EF4-FFF2-40B4-BE49-F238E27FC236}">
              <a16:creationId xmlns:a16="http://schemas.microsoft.com/office/drawing/2014/main" id="{BC4FF38C-DE07-4EE4-B4ED-589BAC7C90D0}"/>
            </a:ext>
          </a:extLst>
        </xdr:cNvPr>
        <xdr:cNvSpPr txBox="1"/>
      </xdr:nvSpPr>
      <xdr:spPr>
        <a:xfrm>
          <a:off x="16592627"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859" name="n_1mainValue【博物館】&#10;一人当たり面積">
          <a:extLst>
            <a:ext uri="{FF2B5EF4-FFF2-40B4-BE49-F238E27FC236}">
              <a16:creationId xmlns:a16="http://schemas.microsoft.com/office/drawing/2014/main" id="{CFAFCA03-85C8-4B3F-8BCE-1D58C71EC4A0}"/>
            </a:ext>
          </a:extLst>
        </xdr:cNvPr>
        <xdr:cNvSpPr txBox="1"/>
      </xdr:nvSpPr>
      <xdr:spPr>
        <a:xfrm>
          <a:off x="189834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860" name="n_2mainValue【博物館】&#10;一人当たり面積">
          <a:extLst>
            <a:ext uri="{FF2B5EF4-FFF2-40B4-BE49-F238E27FC236}">
              <a16:creationId xmlns:a16="http://schemas.microsoft.com/office/drawing/2014/main" id="{166C8316-A6C4-45B2-9E2C-BC937C105F56}"/>
            </a:ext>
          </a:extLst>
        </xdr:cNvPr>
        <xdr:cNvSpPr txBox="1"/>
      </xdr:nvSpPr>
      <xdr:spPr>
        <a:xfrm>
          <a:off x="181833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156227</xdr:rowOff>
    </xdr:from>
    <xdr:ext cx="469744" cy="259045"/>
    <xdr:sp macro="" textlink="">
      <xdr:nvSpPr>
        <xdr:cNvPr id="861" name="n_3mainValue【博物館】&#10;一人当たり面積">
          <a:extLst>
            <a:ext uri="{FF2B5EF4-FFF2-40B4-BE49-F238E27FC236}">
              <a16:creationId xmlns:a16="http://schemas.microsoft.com/office/drawing/2014/main" id="{B9EE8672-C637-4195-BF6A-6DF857F48BAF}"/>
            </a:ext>
          </a:extLst>
        </xdr:cNvPr>
        <xdr:cNvSpPr txBox="1"/>
      </xdr:nvSpPr>
      <xdr:spPr>
        <a:xfrm>
          <a:off x="173832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84897D75-DB72-4188-8B67-E8ECD51F725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987E8452-AEB3-4F45-ADAE-3074518BBE5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18FA584-4FBF-45BD-9802-AB1F0B1ED204}"/>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道路や橋りょう・トンネルについては，償却期間を終えている工作物が多く存在しており，老朽化率が高い水準となっている。また，他都道府県より老朽化率の高い図書館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博物館等については，施設の長寿命化対策や，耐用年数が経過した設備等の定期的な更新を行う必要がある。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FCBFD8-85E9-47C7-A7D2-B7A83C62E7CE}"/>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5D734A-21DA-4E50-BE38-1B2E9CF1B65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A24868-1C52-4914-87F5-CE95B5826ABE}"/>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473E29-5FB9-426D-BF4F-1E45820686F1}"/>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3A7901-8605-4609-A92E-DC327ACFD70E}"/>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70BB93-7C96-44EE-9A76-A8944FA6FF5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429172-8F23-426D-AB22-4F0C847564E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9A8A80-25A8-446B-9E6B-38565CA1CC1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FB5B0E-10D1-4309-AFC8-A22D48D78FE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D68182-8422-43F9-97CC-C76EBEB87D63}"/>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742,505
735,974
4,146.75
483,701,670
460,416,148
8,067,811
250,053,195
820,437,200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900442-5F09-4FD9-9D03-9FFD52900E0D}"/>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0E30D52-6192-44DD-BFAC-33766A63D8E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5BD79F-01BA-496F-A63C-ABA3D104515D}"/>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82B2C8-7F82-45CB-A16F-96171FF7CB20}"/>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134915-3FA7-4F8C-9EAE-DBB6F95E510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3A96311-27DE-4920-9194-7D5F600B0A67}"/>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F5EBD9-0963-4FB3-A6F6-EAB68487A1C0}"/>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7DDE85-F608-440C-8CD6-A3F5D50E0EB9}"/>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064035C-2DA3-4548-B214-C7A2634FE04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41D41A-5AF2-44E7-91D7-8897E67E663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C5DAF1-6A9F-4E81-9834-4BC3B481C080}"/>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E7BC7C-23B2-4010-92AC-4E612F23640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530593-2962-47BA-A41E-BF51C840778D}"/>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11CF27-CE37-4B12-8A45-145F87D15EA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54302BA-5246-485E-B4A6-8A3F53BDD996}"/>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6B93C7-D4DC-4849-A684-DCCD6A4D5EA2}"/>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57A16F-CAAF-4021-94EE-8594A9385F94}"/>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2E8EA966-5BF4-4158-B97B-6D48FAD22B80}"/>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E47620D1-A8C1-4CFB-A69C-5A3A3A737A3F}"/>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66D09A91-17FE-4FCF-8DF9-2BC18AD778DD}"/>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5664BEBF-FA47-49CB-AA83-FCA4E455EAE8}"/>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2C3389B-7805-4D9B-860D-A82703256E6F}"/>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AFA13C92-AD35-4A67-B528-D0B2A73ACCFE}"/>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ED430C20-3CE9-4C99-BD15-677DCBA2943D}"/>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2376D100-1EE9-4924-B7AF-B37A31E420BA}"/>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5B9691E5-6393-42E1-92F8-5089835A21A6}"/>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9DDBA973-0A1D-45BE-9CE8-36195CD221E5}"/>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412B6861-6386-4A5B-A845-57E8CE078120}"/>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F45EA0C-B8EF-408A-9AE8-813B18FCBFA7}"/>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2E7A528-AB7E-4D8D-ABC6-A9C33863B382}"/>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34303BE-9E49-4EE4-BBCD-2D240E3535A8}"/>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F01D684-7C56-41A8-97D8-967A374514D7}"/>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5F806C5-FC81-4DD8-84AF-A78D57B2AB66}"/>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63885687-6A26-4FF1-BE64-E4D6BD0191A3}"/>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EAEC712-2F71-4DF8-843D-96DCB3206D81}"/>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591D1F8-8C63-4480-B572-91F3D6E8F418}"/>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55CCA1C-4AC6-4AA4-9800-BDCA440C1F3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DE4FB26-D632-4CC9-A9B9-314139FFADFC}"/>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66E9561-84D6-4565-BAB9-742C8D1B8403}"/>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278B5FB-D201-45D8-A53C-DE0DE26F54B4}"/>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50E8A0F-254D-40EF-9C57-D8BE2603DEB8}"/>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7479043E-5B60-4E93-B4F5-2867E907D05B}"/>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B0F0B73-86F6-46A9-B56A-6A1B90352D3D}"/>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629797BA-17B9-4BBA-8E0F-EBAB984F5F5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146685</xdr:rowOff>
    </xdr:from>
    <xdr:to>
      <xdr:col>24</xdr:col>
      <xdr:colOff>62865</xdr:colOff>
      <xdr:row>40</xdr:row>
      <xdr:rowOff>142875</xdr:rowOff>
    </xdr:to>
    <xdr:cxnSp macro="">
      <xdr:nvCxnSpPr>
        <xdr:cNvPr id="56" name="直線コネクタ 55">
          <a:extLst>
            <a:ext uri="{FF2B5EF4-FFF2-40B4-BE49-F238E27FC236}">
              <a16:creationId xmlns:a16="http://schemas.microsoft.com/office/drawing/2014/main" id="{6332958F-14CB-4804-B2AC-351B45BDAD9E}"/>
            </a:ext>
          </a:extLst>
        </xdr:cNvPr>
        <xdr:cNvCxnSpPr/>
      </xdr:nvCxnSpPr>
      <xdr:spPr>
        <a:xfrm flipV="1">
          <a:off x="4179570" y="5648960"/>
          <a:ext cx="127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146702</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4CD5B019-DE84-40CA-9B49-FD7088B3F7E6}"/>
            </a:ext>
          </a:extLst>
        </xdr:cNvPr>
        <xdr:cNvSpPr txBox="1"/>
      </xdr:nvSpPr>
      <xdr:spPr>
        <a:xfrm>
          <a:off x="4229100"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142875</xdr:rowOff>
    </xdr:from>
    <xdr:to>
      <xdr:col>24</xdr:col>
      <xdr:colOff>152400</xdr:colOff>
      <xdr:row>40</xdr:row>
      <xdr:rowOff>142875</xdr:rowOff>
    </xdr:to>
    <xdr:cxnSp macro="">
      <xdr:nvCxnSpPr>
        <xdr:cNvPr id="58" name="直線コネクタ 57">
          <a:extLst>
            <a:ext uri="{FF2B5EF4-FFF2-40B4-BE49-F238E27FC236}">
              <a16:creationId xmlns:a16="http://schemas.microsoft.com/office/drawing/2014/main" id="{D29320FE-452B-44F8-9031-57D20E7650D6}"/>
            </a:ext>
          </a:extLst>
        </xdr:cNvPr>
        <xdr:cNvCxnSpPr/>
      </xdr:nvCxnSpPr>
      <xdr:spPr>
        <a:xfrm>
          <a:off x="4105275" y="6616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93362</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284896C2-65D0-491C-9644-8D7E2DE1F8B3}"/>
            </a:ext>
          </a:extLst>
        </xdr:cNvPr>
        <xdr:cNvSpPr txBox="1"/>
      </xdr:nvSpPr>
      <xdr:spPr>
        <a:xfrm>
          <a:off x="422910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146685</xdr:rowOff>
    </xdr:from>
    <xdr:to>
      <xdr:col>24</xdr:col>
      <xdr:colOff>152400</xdr:colOff>
      <xdr:row>34</xdr:row>
      <xdr:rowOff>146685</xdr:rowOff>
    </xdr:to>
    <xdr:cxnSp macro="">
      <xdr:nvCxnSpPr>
        <xdr:cNvPr id="60" name="直線コネクタ 59">
          <a:extLst>
            <a:ext uri="{FF2B5EF4-FFF2-40B4-BE49-F238E27FC236}">
              <a16:creationId xmlns:a16="http://schemas.microsoft.com/office/drawing/2014/main" id="{2424776D-7ECB-45C8-834A-2A766532D9D5}"/>
            </a:ext>
          </a:extLst>
        </xdr:cNvPr>
        <xdr:cNvCxnSpPr/>
      </xdr:nvCxnSpPr>
      <xdr:spPr>
        <a:xfrm>
          <a:off x="4105275" y="56489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40BAA7DC-424C-464E-9983-18CC8CAC97C9}"/>
            </a:ext>
          </a:extLst>
        </xdr:cNvPr>
        <xdr:cNvSpPr txBox="1"/>
      </xdr:nvSpPr>
      <xdr:spPr>
        <a:xfrm>
          <a:off x="4229100" y="6017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8A9F8A6A-8373-4CEB-918F-434C2FBBDBE5}"/>
            </a:ext>
          </a:extLst>
        </xdr:cNvPr>
        <xdr:cNvSpPr/>
      </xdr:nvSpPr>
      <xdr:spPr>
        <a:xfrm>
          <a:off x="4124325" y="6162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3" name="フローチャート: 判断 62">
          <a:extLst>
            <a:ext uri="{FF2B5EF4-FFF2-40B4-BE49-F238E27FC236}">
              <a16:creationId xmlns:a16="http://schemas.microsoft.com/office/drawing/2014/main" id="{2A5C80B6-ED6D-42D2-94DB-00C8480E9433}"/>
            </a:ext>
          </a:extLst>
        </xdr:cNvPr>
        <xdr:cNvSpPr/>
      </xdr:nvSpPr>
      <xdr:spPr>
        <a:xfrm>
          <a:off x="3381375" y="61918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74930</xdr:rowOff>
    </xdr:from>
    <xdr:to>
      <xdr:col>15</xdr:col>
      <xdr:colOff>101600</xdr:colOff>
      <xdr:row>39</xdr:row>
      <xdr:rowOff>5080</xdr:rowOff>
    </xdr:to>
    <xdr:sp macro="" textlink="">
      <xdr:nvSpPr>
        <xdr:cNvPr id="64" name="フローチャート: 判断 63">
          <a:extLst>
            <a:ext uri="{FF2B5EF4-FFF2-40B4-BE49-F238E27FC236}">
              <a16:creationId xmlns:a16="http://schemas.microsoft.com/office/drawing/2014/main" id="{F436EE9B-3943-406F-B30F-A6A56259CBB6}"/>
            </a:ext>
          </a:extLst>
        </xdr:cNvPr>
        <xdr:cNvSpPr/>
      </xdr:nvSpPr>
      <xdr:spPr>
        <a:xfrm>
          <a:off x="2571750" y="62280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120650</xdr:rowOff>
    </xdr:from>
    <xdr:to>
      <xdr:col>10</xdr:col>
      <xdr:colOff>165100</xdr:colOff>
      <xdr:row>39</xdr:row>
      <xdr:rowOff>50800</xdr:rowOff>
    </xdr:to>
    <xdr:sp macro="" textlink="">
      <xdr:nvSpPr>
        <xdr:cNvPr id="65" name="フローチャート: 判断 64">
          <a:extLst>
            <a:ext uri="{FF2B5EF4-FFF2-40B4-BE49-F238E27FC236}">
              <a16:creationId xmlns:a16="http://schemas.microsoft.com/office/drawing/2014/main" id="{872E593E-9DCD-470B-A051-BB880469EA3B}"/>
            </a:ext>
          </a:extLst>
        </xdr:cNvPr>
        <xdr:cNvSpPr/>
      </xdr:nvSpPr>
      <xdr:spPr>
        <a:xfrm>
          <a:off x="1781175" y="62769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61595</xdr:rowOff>
    </xdr:from>
    <xdr:to>
      <xdr:col>6</xdr:col>
      <xdr:colOff>38100</xdr:colOff>
      <xdr:row>40</xdr:row>
      <xdr:rowOff>163195</xdr:rowOff>
    </xdr:to>
    <xdr:sp macro="" textlink="">
      <xdr:nvSpPr>
        <xdr:cNvPr id="66" name="フローチャート: 判断 65">
          <a:extLst>
            <a:ext uri="{FF2B5EF4-FFF2-40B4-BE49-F238E27FC236}">
              <a16:creationId xmlns:a16="http://schemas.microsoft.com/office/drawing/2014/main" id="{DD01E22C-0D1F-4E31-926A-91E142A718FC}"/>
            </a:ext>
          </a:extLst>
        </xdr:cNvPr>
        <xdr:cNvSpPr/>
      </xdr:nvSpPr>
      <xdr:spPr>
        <a:xfrm>
          <a:off x="981075" y="6541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4A11225-38CF-455E-9D23-13E0C6993960}"/>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4CD5058-DF93-474B-8561-5AA1D245A503}"/>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1A843C-EC5F-4C63-B30B-7CB3507F7355}"/>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577759-AEDC-4E82-982B-AC1CA60FF97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2F60671-268C-4D3A-91B5-37646F83F3E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27305</xdr:rowOff>
    </xdr:from>
    <xdr:to>
      <xdr:col>24</xdr:col>
      <xdr:colOff>114300</xdr:colOff>
      <xdr:row>39</xdr:row>
      <xdr:rowOff>128905</xdr:rowOff>
    </xdr:to>
    <xdr:sp macro="" textlink="">
      <xdr:nvSpPr>
        <xdr:cNvPr id="72" name="楕円 71">
          <a:extLst>
            <a:ext uri="{FF2B5EF4-FFF2-40B4-BE49-F238E27FC236}">
              <a16:creationId xmlns:a16="http://schemas.microsoft.com/office/drawing/2014/main" id="{295AA738-6CE0-47E3-B8FA-6B6F81CF25AE}"/>
            </a:ext>
          </a:extLst>
        </xdr:cNvPr>
        <xdr:cNvSpPr/>
      </xdr:nvSpPr>
      <xdr:spPr>
        <a:xfrm>
          <a:off x="4124325" y="63455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5732</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EEA5CB49-679F-4966-8772-31F19DEDA4CF}"/>
            </a:ext>
          </a:extLst>
        </xdr:cNvPr>
        <xdr:cNvSpPr txBox="1"/>
      </xdr:nvSpPr>
      <xdr:spPr>
        <a:xfrm>
          <a:off x="4229100"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86360</xdr:rowOff>
    </xdr:from>
    <xdr:to>
      <xdr:col>20</xdr:col>
      <xdr:colOff>38100</xdr:colOff>
      <xdr:row>41</xdr:row>
      <xdr:rowOff>16510</xdr:rowOff>
    </xdr:to>
    <xdr:sp macro="" textlink="">
      <xdr:nvSpPr>
        <xdr:cNvPr id="74" name="楕円 73">
          <a:extLst>
            <a:ext uri="{FF2B5EF4-FFF2-40B4-BE49-F238E27FC236}">
              <a16:creationId xmlns:a16="http://schemas.microsoft.com/office/drawing/2014/main" id="{D12DF8E7-9019-4948-A240-EEE7A058DDB5}"/>
            </a:ext>
          </a:extLst>
        </xdr:cNvPr>
        <xdr:cNvSpPr/>
      </xdr:nvSpPr>
      <xdr:spPr>
        <a:xfrm>
          <a:off x="3381375" y="65601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40</xdr:row>
      <xdr:rowOff>137160</xdr:rowOff>
    </xdr:to>
    <xdr:cxnSp macro="">
      <xdr:nvCxnSpPr>
        <xdr:cNvPr id="75" name="直線コネクタ 74">
          <a:extLst>
            <a:ext uri="{FF2B5EF4-FFF2-40B4-BE49-F238E27FC236}">
              <a16:creationId xmlns:a16="http://schemas.microsoft.com/office/drawing/2014/main" id="{9EBFB6B9-159E-4470-B8BF-4EEACCAA6A9A}"/>
            </a:ext>
          </a:extLst>
        </xdr:cNvPr>
        <xdr:cNvCxnSpPr/>
      </xdr:nvCxnSpPr>
      <xdr:spPr>
        <a:xfrm flipV="1">
          <a:off x="3429000" y="6393180"/>
          <a:ext cx="752475" cy="2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156862</xdr:rowOff>
    </xdr:from>
    <xdr:ext cx="405111" cy="259045"/>
    <xdr:sp macro="" textlink="">
      <xdr:nvSpPr>
        <xdr:cNvPr id="76" name="n_1aveValue【体育館・プール】&#10;有形固定資産減価償却率">
          <a:extLst>
            <a:ext uri="{FF2B5EF4-FFF2-40B4-BE49-F238E27FC236}">
              <a16:creationId xmlns:a16="http://schemas.microsoft.com/office/drawing/2014/main" id="{0EE6B8FB-8851-4C84-A2CC-3F6ED004974F}"/>
            </a:ext>
          </a:extLst>
        </xdr:cNvPr>
        <xdr:cNvSpPr txBox="1"/>
      </xdr:nvSpPr>
      <xdr:spPr>
        <a:xfrm>
          <a:off x="3239144" y="598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21607</xdr:rowOff>
    </xdr:from>
    <xdr:ext cx="405111" cy="259045"/>
    <xdr:sp macro="" textlink="">
      <xdr:nvSpPr>
        <xdr:cNvPr id="77" name="n_2aveValue【体育館・プール】&#10;有形固定資産減価償却率">
          <a:extLst>
            <a:ext uri="{FF2B5EF4-FFF2-40B4-BE49-F238E27FC236}">
              <a16:creationId xmlns:a16="http://schemas.microsoft.com/office/drawing/2014/main" id="{6C783501-6751-4117-8C23-35A70DCE1E0E}"/>
            </a:ext>
          </a:extLst>
        </xdr:cNvPr>
        <xdr:cNvSpPr txBox="1"/>
      </xdr:nvSpPr>
      <xdr:spPr>
        <a:xfrm>
          <a:off x="2439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67327</xdr:rowOff>
    </xdr:from>
    <xdr:ext cx="405111" cy="259045"/>
    <xdr:sp macro="" textlink="">
      <xdr:nvSpPr>
        <xdr:cNvPr id="78" name="n_3aveValue【体育館・プール】&#10;有形固定資産減価償却率">
          <a:extLst>
            <a:ext uri="{FF2B5EF4-FFF2-40B4-BE49-F238E27FC236}">
              <a16:creationId xmlns:a16="http://schemas.microsoft.com/office/drawing/2014/main" id="{DBB8F2C1-5B75-4C10-9478-DF55C5AA4EAA}"/>
            </a:ext>
          </a:extLst>
        </xdr:cNvPr>
        <xdr:cNvSpPr txBox="1"/>
      </xdr:nvSpPr>
      <xdr:spPr>
        <a:xfrm>
          <a:off x="1648469"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8272</xdr:rowOff>
    </xdr:from>
    <xdr:ext cx="405111" cy="259045"/>
    <xdr:sp macro="" textlink="">
      <xdr:nvSpPr>
        <xdr:cNvPr id="79" name="n_4aveValue【体育館・プール】&#10;有形固定資産減価償却率">
          <a:extLst>
            <a:ext uri="{FF2B5EF4-FFF2-40B4-BE49-F238E27FC236}">
              <a16:creationId xmlns:a16="http://schemas.microsoft.com/office/drawing/2014/main" id="{ED24C9FD-F035-4504-AEA5-21121B7043F2}"/>
            </a:ext>
          </a:extLst>
        </xdr:cNvPr>
        <xdr:cNvSpPr txBox="1"/>
      </xdr:nvSpPr>
      <xdr:spPr>
        <a:xfrm>
          <a:off x="848369"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7637</xdr:rowOff>
    </xdr:from>
    <xdr:ext cx="405111" cy="259045"/>
    <xdr:sp macro="" textlink="">
      <xdr:nvSpPr>
        <xdr:cNvPr id="80" name="n_1mainValue【体育館・プール】&#10;有形固定資産減価償却率">
          <a:extLst>
            <a:ext uri="{FF2B5EF4-FFF2-40B4-BE49-F238E27FC236}">
              <a16:creationId xmlns:a16="http://schemas.microsoft.com/office/drawing/2014/main" id="{C14B0654-F380-4200-AE60-16D0D92273A2}"/>
            </a:ext>
          </a:extLst>
        </xdr:cNvPr>
        <xdr:cNvSpPr txBox="1"/>
      </xdr:nvSpPr>
      <xdr:spPr>
        <a:xfrm>
          <a:off x="3239144"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9BCDAB6A-6364-40F3-8D68-722B79EA126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2" name="正方形/長方形 81">
          <a:extLst>
            <a:ext uri="{FF2B5EF4-FFF2-40B4-BE49-F238E27FC236}">
              <a16:creationId xmlns:a16="http://schemas.microsoft.com/office/drawing/2014/main" id="{BF3E64A0-ADA1-462E-9184-2CED112E676B}"/>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3" name="正方形/長方形 82">
          <a:extLst>
            <a:ext uri="{FF2B5EF4-FFF2-40B4-BE49-F238E27FC236}">
              <a16:creationId xmlns:a16="http://schemas.microsoft.com/office/drawing/2014/main" id="{AC71D95E-DDA8-4BD5-8BA9-2C18C0D332E7}"/>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4" name="正方形/長方形 83">
          <a:extLst>
            <a:ext uri="{FF2B5EF4-FFF2-40B4-BE49-F238E27FC236}">
              <a16:creationId xmlns:a16="http://schemas.microsoft.com/office/drawing/2014/main" id="{B5927889-9881-4225-9926-79E254BE3E00}"/>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5" name="正方形/長方形 84">
          <a:extLst>
            <a:ext uri="{FF2B5EF4-FFF2-40B4-BE49-F238E27FC236}">
              <a16:creationId xmlns:a16="http://schemas.microsoft.com/office/drawing/2014/main" id="{FDFE226D-7686-46D9-B623-20F93BBF7FDF}"/>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DCC5F1B3-876B-4C2E-B27C-94C03625268F}"/>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A3E64913-A9DB-4997-95D7-D4AC25B47E0C}"/>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CA86DD6B-4AD4-4C1B-8344-F1464726242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AC97E651-D1FF-4FBC-8AB3-2FB72DB3578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1C196749-5935-4CD4-B46C-93AA5E48641B}"/>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1DACC07F-5D6F-4120-A48A-AA6DA348647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A7B8CBB5-18DA-4020-824E-C0E478C247B6}"/>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AC4271E-C7D7-4B7F-AB85-CB69FF132551}"/>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D0C652B5-6218-4061-A726-AA16F9646C61}"/>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1C1C6A2A-60A2-4F51-9F32-74AA11AD03E5}"/>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A5C156F5-6550-41FE-96D4-E00C411BE7A5}"/>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59643880-DDFB-486D-93C4-6879E5521DA0}"/>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73E2F4A5-5E55-4861-AF81-81E3CC8EC5BE}"/>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35107E2-A5A4-461A-A47B-E42F6C6C11CD}"/>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D07F0AB6-54E6-4255-98BD-75961B8D25C6}"/>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体育館・プール】&#10;一人当たり面積グラフ枠">
          <a:extLst>
            <a:ext uri="{FF2B5EF4-FFF2-40B4-BE49-F238E27FC236}">
              <a16:creationId xmlns:a16="http://schemas.microsoft.com/office/drawing/2014/main" id="{EEADC624-65DA-462B-879B-24EA575C81EE}"/>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41</xdr:row>
      <xdr:rowOff>57150</xdr:rowOff>
    </xdr:to>
    <xdr:cxnSp macro="">
      <xdr:nvCxnSpPr>
        <xdr:cNvPr id="102" name="直線コネクタ 101">
          <a:extLst>
            <a:ext uri="{FF2B5EF4-FFF2-40B4-BE49-F238E27FC236}">
              <a16:creationId xmlns:a16="http://schemas.microsoft.com/office/drawing/2014/main" id="{169171CA-F846-401C-A311-136FA3EEF249}"/>
            </a:ext>
          </a:extLst>
        </xdr:cNvPr>
        <xdr:cNvCxnSpPr/>
      </xdr:nvCxnSpPr>
      <xdr:spPr>
        <a:xfrm flipV="1">
          <a:off x="9427845" y="5476875"/>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3" name="【体育館・プール】&#10;一人当たり面積最小値テキスト">
          <a:extLst>
            <a:ext uri="{FF2B5EF4-FFF2-40B4-BE49-F238E27FC236}">
              <a16:creationId xmlns:a16="http://schemas.microsoft.com/office/drawing/2014/main" id="{7A964BED-E9F4-4282-9487-F5C880922EDF}"/>
            </a:ext>
          </a:extLst>
        </xdr:cNvPr>
        <xdr:cNvSpPr txBox="1"/>
      </xdr:nvSpPr>
      <xdr:spPr>
        <a:xfrm>
          <a:off x="9477375"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4" name="直線コネクタ 103">
          <a:extLst>
            <a:ext uri="{FF2B5EF4-FFF2-40B4-BE49-F238E27FC236}">
              <a16:creationId xmlns:a16="http://schemas.microsoft.com/office/drawing/2014/main" id="{98965883-050F-4757-8594-1F65CF034740}"/>
            </a:ext>
          </a:extLst>
        </xdr:cNvPr>
        <xdr:cNvCxnSpPr/>
      </xdr:nvCxnSpPr>
      <xdr:spPr>
        <a:xfrm>
          <a:off x="9363075" y="66960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5" name="【体育館・プール】&#10;一人当たり面積最大値テキスト">
          <a:extLst>
            <a:ext uri="{FF2B5EF4-FFF2-40B4-BE49-F238E27FC236}">
              <a16:creationId xmlns:a16="http://schemas.microsoft.com/office/drawing/2014/main" id="{94A5CA56-5017-444B-A1A0-A7565CCCD337}"/>
            </a:ext>
          </a:extLst>
        </xdr:cNvPr>
        <xdr:cNvSpPr txBox="1"/>
      </xdr:nvSpPr>
      <xdr:spPr>
        <a:xfrm>
          <a:off x="9477375"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a16="http://schemas.microsoft.com/office/drawing/2014/main" id="{87D81426-EAF2-4B49-B806-6A30B896008F}"/>
            </a:ext>
          </a:extLst>
        </xdr:cNvPr>
        <xdr:cNvCxnSpPr/>
      </xdr:nvCxnSpPr>
      <xdr:spPr>
        <a:xfrm>
          <a:off x="9363075" y="54768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10177</xdr:rowOff>
    </xdr:from>
    <xdr:ext cx="469744" cy="259045"/>
    <xdr:sp macro="" textlink="">
      <xdr:nvSpPr>
        <xdr:cNvPr id="107" name="【体育館・プール】&#10;一人当たり面積平均値テキスト">
          <a:extLst>
            <a:ext uri="{FF2B5EF4-FFF2-40B4-BE49-F238E27FC236}">
              <a16:creationId xmlns:a16="http://schemas.microsoft.com/office/drawing/2014/main" id="{D4BEB72B-E785-47F2-B91A-46D9209D0929}"/>
            </a:ext>
          </a:extLst>
        </xdr:cNvPr>
        <xdr:cNvSpPr txBox="1"/>
      </xdr:nvSpPr>
      <xdr:spPr>
        <a:xfrm>
          <a:off x="9477375" y="6160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08" name="フローチャート: 判断 107">
          <a:extLst>
            <a:ext uri="{FF2B5EF4-FFF2-40B4-BE49-F238E27FC236}">
              <a16:creationId xmlns:a16="http://schemas.microsoft.com/office/drawing/2014/main" id="{B1199825-479A-4773-9405-5E60E67A3DC6}"/>
            </a:ext>
          </a:extLst>
        </xdr:cNvPr>
        <xdr:cNvSpPr/>
      </xdr:nvSpPr>
      <xdr:spPr>
        <a:xfrm>
          <a:off x="9401175" y="63150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9" name="フローチャート: 判断 108">
          <a:extLst>
            <a:ext uri="{FF2B5EF4-FFF2-40B4-BE49-F238E27FC236}">
              <a16:creationId xmlns:a16="http://schemas.microsoft.com/office/drawing/2014/main" id="{D0F2D761-1247-423E-85C9-623205CBCD01}"/>
            </a:ext>
          </a:extLst>
        </xdr:cNvPr>
        <xdr:cNvSpPr/>
      </xdr:nvSpPr>
      <xdr:spPr>
        <a:xfrm>
          <a:off x="86391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0" name="フローチャート: 判断 109">
          <a:extLst>
            <a:ext uri="{FF2B5EF4-FFF2-40B4-BE49-F238E27FC236}">
              <a16:creationId xmlns:a16="http://schemas.microsoft.com/office/drawing/2014/main" id="{79A1AE65-957F-4470-B214-3D94C9785363}"/>
            </a:ext>
          </a:extLst>
        </xdr:cNvPr>
        <xdr:cNvSpPr/>
      </xdr:nvSpPr>
      <xdr:spPr>
        <a:xfrm>
          <a:off x="78390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11" name="フローチャート: 判断 110">
          <a:extLst>
            <a:ext uri="{FF2B5EF4-FFF2-40B4-BE49-F238E27FC236}">
              <a16:creationId xmlns:a16="http://schemas.microsoft.com/office/drawing/2014/main" id="{60A16242-045F-4C62-9242-A8F7B93FD2B1}"/>
            </a:ext>
          </a:extLst>
        </xdr:cNvPr>
        <xdr:cNvSpPr/>
      </xdr:nvSpPr>
      <xdr:spPr>
        <a:xfrm>
          <a:off x="7029450" y="64008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12" name="フローチャート: 判断 111">
          <a:extLst>
            <a:ext uri="{FF2B5EF4-FFF2-40B4-BE49-F238E27FC236}">
              <a16:creationId xmlns:a16="http://schemas.microsoft.com/office/drawing/2014/main" id="{723AAB9F-A0FE-40E7-9754-0DFC7A7D7797}"/>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A574741-07AF-40D6-8FF0-C4D78287E206}"/>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0A0C461-7B34-40AB-91B4-40F90254DDE1}"/>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DB5F37E-94F4-4F56-B322-3B43C1A74221}"/>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8A3ECDE-9D8B-41A3-928B-0D69124989BE}"/>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FCAFC9F-84E4-4F43-82A3-73BCE259ADB1}"/>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18" name="楕円 117">
          <a:extLst>
            <a:ext uri="{FF2B5EF4-FFF2-40B4-BE49-F238E27FC236}">
              <a16:creationId xmlns:a16="http://schemas.microsoft.com/office/drawing/2014/main" id="{CD6DCBE2-71B7-4818-ABFA-395E1DC795F1}"/>
            </a:ext>
          </a:extLst>
        </xdr:cNvPr>
        <xdr:cNvSpPr/>
      </xdr:nvSpPr>
      <xdr:spPr>
        <a:xfrm>
          <a:off x="9401175" y="66484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92727</xdr:rowOff>
    </xdr:from>
    <xdr:ext cx="469744" cy="259045"/>
    <xdr:sp macro="" textlink="">
      <xdr:nvSpPr>
        <xdr:cNvPr id="119" name="【体育館・プール】&#10;一人当たり面積該当値テキスト">
          <a:extLst>
            <a:ext uri="{FF2B5EF4-FFF2-40B4-BE49-F238E27FC236}">
              <a16:creationId xmlns:a16="http://schemas.microsoft.com/office/drawing/2014/main" id="{EF68251C-918D-44CE-874B-874F901D5FBF}"/>
            </a:ext>
          </a:extLst>
        </xdr:cNvPr>
        <xdr:cNvSpPr txBox="1"/>
      </xdr:nvSpPr>
      <xdr:spPr>
        <a:xfrm>
          <a:off x="9477375"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20" name="楕円 119">
          <a:extLst>
            <a:ext uri="{FF2B5EF4-FFF2-40B4-BE49-F238E27FC236}">
              <a16:creationId xmlns:a16="http://schemas.microsoft.com/office/drawing/2014/main" id="{C44B6097-F520-49B3-9385-8169FAA23FB9}"/>
            </a:ext>
          </a:extLst>
        </xdr:cNvPr>
        <xdr:cNvSpPr/>
      </xdr:nvSpPr>
      <xdr:spPr>
        <a:xfrm>
          <a:off x="8639175" y="664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21" name="直線コネクタ 120">
          <a:extLst>
            <a:ext uri="{FF2B5EF4-FFF2-40B4-BE49-F238E27FC236}">
              <a16:creationId xmlns:a16="http://schemas.microsoft.com/office/drawing/2014/main" id="{03776078-7970-4FF2-A674-735F3BAC9793}"/>
            </a:ext>
          </a:extLst>
        </xdr:cNvPr>
        <xdr:cNvCxnSpPr/>
      </xdr:nvCxnSpPr>
      <xdr:spPr>
        <a:xfrm>
          <a:off x="8686800" y="66960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22" name="楕円 121">
          <a:extLst>
            <a:ext uri="{FF2B5EF4-FFF2-40B4-BE49-F238E27FC236}">
              <a16:creationId xmlns:a16="http://schemas.microsoft.com/office/drawing/2014/main" id="{5F6EFE68-DD9F-4534-85D1-B54BD4B607DC}"/>
            </a:ext>
          </a:extLst>
        </xdr:cNvPr>
        <xdr:cNvSpPr/>
      </xdr:nvSpPr>
      <xdr:spPr>
        <a:xfrm>
          <a:off x="7839075" y="664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23" name="直線コネクタ 122">
          <a:extLst>
            <a:ext uri="{FF2B5EF4-FFF2-40B4-BE49-F238E27FC236}">
              <a16:creationId xmlns:a16="http://schemas.microsoft.com/office/drawing/2014/main" id="{DBF93440-EAAA-4938-8CCE-68A2089584BC}"/>
            </a:ext>
          </a:extLst>
        </xdr:cNvPr>
        <xdr:cNvCxnSpPr/>
      </xdr:nvCxnSpPr>
      <xdr:spPr>
        <a:xfrm>
          <a:off x="7886700" y="66960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24" name="楕円 123">
          <a:extLst>
            <a:ext uri="{FF2B5EF4-FFF2-40B4-BE49-F238E27FC236}">
              <a16:creationId xmlns:a16="http://schemas.microsoft.com/office/drawing/2014/main" id="{EBBC2557-2F7E-4591-9B23-802E9A1CC31E}"/>
            </a:ext>
          </a:extLst>
        </xdr:cNvPr>
        <xdr:cNvSpPr/>
      </xdr:nvSpPr>
      <xdr:spPr>
        <a:xfrm>
          <a:off x="7029450" y="6648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25" name="直線コネクタ 124">
          <a:extLst>
            <a:ext uri="{FF2B5EF4-FFF2-40B4-BE49-F238E27FC236}">
              <a16:creationId xmlns:a16="http://schemas.microsoft.com/office/drawing/2014/main" id="{91C4BCF6-C5B6-425B-B124-EF67F23AB789}"/>
            </a:ext>
          </a:extLst>
        </xdr:cNvPr>
        <xdr:cNvCxnSpPr/>
      </xdr:nvCxnSpPr>
      <xdr:spPr>
        <a:xfrm>
          <a:off x="7077075" y="66960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26" name="n_1aveValue【体育館・プール】&#10;一人当たり面積">
          <a:extLst>
            <a:ext uri="{FF2B5EF4-FFF2-40B4-BE49-F238E27FC236}">
              <a16:creationId xmlns:a16="http://schemas.microsoft.com/office/drawing/2014/main" id="{3C2597CD-97F1-4A25-A34A-BAD6E27C51FB}"/>
            </a:ext>
          </a:extLst>
        </xdr:cNvPr>
        <xdr:cNvSpPr txBox="1"/>
      </xdr:nvSpPr>
      <xdr:spPr>
        <a:xfrm>
          <a:off x="845827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27" name="n_2aveValue【体育館・プール】&#10;一人当たり面積">
          <a:extLst>
            <a:ext uri="{FF2B5EF4-FFF2-40B4-BE49-F238E27FC236}">
              <a16:creationId xmlns:a16="http://schemas.microsoft.com/office/drawing/2014/main" id="{87E6CE79-EBED-4895-BB20-E07642CE6655}"/>
            </a:ext>
          </a:extLst>
        </xdr:cNvPr>
        <xdr:cNvSpPr txBox="1"/>
      </xdr:nvSpPr>
      <xdr:spPr>
        <a:xfrm>
          <a:off x="76772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28" name="n_3aveValue【体育館・プール】&#10;一人当たり面積">
          <a:extLst>
            <a:ext uri="{FF2B5EF4-FFF2-40B4-BE49-F238E27FC236}">
              <a16:creationId xmlns:a16="http://schemas.microsoft.com/office/drawing/2014/main" id="{37765AF9-0998-4E82-9A9E-A5CF5B21BEB4}"/>
            </a:ext>
          </a:extLst>
        </xdr:cNvPr>
        <xdr:cNvSpPr txBox="1"/>
      </xdr:nvSpPr>
      <xdr:spPr>
        <a:xfrm>
          <a:off x="6867602"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29" name="n_4aveValue【体育館・プール】&#10;一人当たり面積">
          <a:extLst>
            <a:ext uri="{FF2B5EF4-FFF2-40B4-BE49-F238E27FC236}">
              <a16:creationId xmlns:a16="http://schemas.microsoft.com/office/drawing/2014/main" id="{466917BA-A22E-4ADC-842F-70B061C16DB2}"/>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30" name="n_1mainValue【体育館・プール】&#10;一人当たり面積">
          <a:extLst>
            <a:ext uri="{FF2B5EF4-FFF2-40B4-BE49-F238E27FC236}">
              <a16:creationId xmlns:a16="http://schemas.microsoft.com/office/drawing/2014/main" id="{95C0EF4F-1173-4F13-A117-861E063D8CED}"/>
            </a:ext>
          </a:extLst>
        </xdr:cNvPr>
        <xdr:cNvSpPr txBox="1"/>
      </xdr:nvSpPr>
      <xdr:spPr>
        <a:xfrm>
          <a:off x="8458277"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31" name="n_2mainValue【体育館・プール】&#10;一人当たり面積">
          <a:extLst>
            <a:ext uri="{FF2B5EF4-FFF2-40B4-BE49-F238E27FC236}">
              <a16:creationId xmlns:a16="http://schemas.microsoft.com/office/drawing/2014/main" id="{B319CAEC-F16E-4806-B8AC-38D8A281045B}"/>
            </a:ext>
          </a:extLst>
        </xdr:cNvPr>
        <xdr:cNvSpPr txBox="1"/>
      </xdr:nvSpPr>
      <xdr:spPr>
        <a:xfrm>
          <a:off x="7677227"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32" name="n_3mainValue【体育館・プール】&#10;一人当たり面積">
          <a:extLst>
            <a:ext uri="{FF2B5EF4-FFF2-40B4-BE49-F238E27FC236}">
              <a16:creationId xmlns:a16="http://schemas.microsoft.com/office/drawing/2014/main" id="{793FFAE8-8DA0-4D68-8955-E08402564700}"/>
            </a:ext>
          </a:extLst>
        </xdr:cNvPr>
        <xdr:cNvSpPr txBox="1"/>
      </xdr:nvSpPr>
      <xdr:spPr>
        <a:xfrm>
          <a:off x="6867602"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D6DDD468-516F-4F1C-BFF0-0B9CA55559BC}"/>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4" name="正方形/長方形 133">
          <a:extLst>
            <a:ext uri="{FF2B5EF4-FFF2-40B4-BE49-F238E27FC236}">
              <a16:creationId xmlns:a16="http://schemas.microsoft.com/office/drawing/2014/main" id="{86D66D56-C992-49F4-90F9-141D2EFF2711}"/>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5" name="正方形/長方形 134">
          <a:extLst>
            <a:ext uri="{FF2B5EF4-FFF2-40B4-BE49-F238E27FC236}">
              <a16:creationId xmlns:a16="http://schemas.microsoft.com/office/drawing/2014/main" id="{E1112EE3-4A47-49C3-8428-0D5CA802AD99}"/>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6" name="正方形/長方形 135">
          <a:extLst>
            <a:ext uri="{FF2B5EF4-FFF2-40B4-BE49-F238E27FC236}">
              <a16:creationId xmlns:a16="http://schemas.microsoft.com/office/drawing/2014/main" id="{6EBB0757-F901-4916-A18C-F503F2CA13FA}"/>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7" name="正方形/長方形 136">
          <a:extLst>
            <a:ext uri="{FF2B5EF4-FFF2-40B4-BE49-F238E27FC236}">
              <a16:creationId xmlns:a16="http://schemas.microsoft.com/office/drawing/2014/main" id="{5A91B3D0-58D1-48BC-87A5-BF52534B20B9}"/>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5FE8CAA5-0EB4-4AB2-A79B-7C1947B46F03}"/>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a:extLst>
            <a:ext uri="{FF2B5EF4-FFF2-40B4-BE49-F238E27FC236}">
              <a16:creationId xmlns:a16="http://schemas.microsoft.com/office/drawing/2014/main" id="{30B549FC-D91E-4BED-9576-2EA470C5094E}"/>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0" name="正方形/長方形 139">
          <a:extLst>
            <a:ext uri="{FF2B5EF4-FFF2-40B4-BE49-F238E27FC236}">
              <a16:creationId xmlns:a16="http://schemas.microsoft.com/office/drawing/2014/main" id="{490CFA29-AA08-4A11-990F-4620C86DF29C}"/>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1" name="正方形/長方形 140">
          <a:extLst>
            <a:ext uri="{FF2B5EF4-FFF2-40B4-BE49-F238E27FC236}">
              <a16:creationId xmlns:a16="http://schemas.microsoft.com/office/drawing/2014/main" id="{2AA0B4DC-64C8-4B25-9C91-5A204F8CB05D}"/>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42" name="正方形/長方形 141">
          <a:extLst>
            <a:ext uri="{FF2B5EF4-FFF2-40B4-BE49-F238E27FC236}">
              <a16:creationId xmlns:a16="http://schemas.microsoft.com/office/drawing/2014/main" id="{6F671764-9221-4EC6-9AD4-7D9897F18AD5}"/>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43" name="正方形/長方形 142">
          <a:extLst>
            <a:ext uri="{FF2B5EF4-FFF2-40B4-BE49-F238E27FC236}">
              <a16:creationId xmlns:a16="http://schemas.microsoft.com/office/drawing/2014/main" id="{F87227F0-1F94-4D57-8D37-E44D69B10FCA}"/>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4" name="正方形/長方形 143">
          <a:extLst>
            <a:ext uri="{FF2B5EF4-FFF2-40B4-BE49-F238E27FC236}">
              <a16:creationId xmlns:a16="http://schemas.microsoft.com/office/drawing/2014/main" id="{4C1C355E-022F-4557-8CD2-92B3B07F9ABE}"/>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5" name="テキスト ボックス 144">
          <a:extLst>
            <a:ext uri="{FF2B5EF4-FFF2-40B4-BE49-F238E27FC236}">
              <a16:creationId xmlns:a16="http://schemas.microsoft.com/office/drawing/2014/main" id="{9D8D2E1E-DFC1-49D0-8163-D4285EFD475B}"/>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6" name="直線コネクタ 145">
          <a:extLst>
            <a:ext uri="{FF2B5EF4-FFF2-40B4-BE49-F238E27FC236}">
              <a16:creationId xmlns:a16="http://schemas.microsoft.com/office/drawing/2014/main" id="{E3C67347-2A90-45C8-A31D-6484DBBC4566}"/>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47" name="直線コネクタ 146">
          <a:extLst>
            <a:ext uri="{FF2B5EF4-FFF2-40B4-BE49-F238E27FC236}">
              <a16:creationId xmlns:a16="http://schemas.microsoft.com/office/drawing/2014/main" id="{F03F4398-39CB-4DA0-94B0-B45F3B60CBA7}"/>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48" name="テキスト ボックス 147">
          <a:extLst>
            <a:ext uri="{FF2B5EF4-FFF2-40B4-BE49-F238E27FC236}">
              <a16:creationId xmlns:a16="http://schemas.microsoft.com/office/drawing/2014/main" id="{FA4CFF36-A95F-4BF8-943D-37228BC3E9F8}"/>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49" name="直線コネクタ 148">
          <a:extLst>
            <a:ext uri="{FF2B5EF4-FFF2-40B4-BE49-F238E27FC236}">
              <a16:creationId xmlns:a16="http://schemas.microsoft.com/office/drawing/2014/main" id="{1D8E9BB5-F053-42C0-8D9A-F358596FF7BD}"/>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50" name="テキスト ボックス 149">
          <a:extLst>
            <a:ext uri="{FF2B5EF4-FFF2-40B4-BE49-F238E27FC236}">
              <a16:creationId xmlns:a16="http://schemas.microsoft.com/office/drawing/2014/main" id="{DDF4EBB7-827B-49CA-B9FE-5A3F7E48A868}"/>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51" name="直線コネクタ 150">
          <a:extLst>
            <a:ext uri="{FF2B5EF4-FFF2-40B4-BE49-F238E27FC236}">
              <a16:creationId xmlns:a16="http://schemas.microsoft.com/office/drawing/2014/main" id="{1C930309-CF53-480A-ACB2-64B1D1201935}"/>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52" name="テキスト ボックス 151">
          <a:extLst>
            <a:ext uri="{FF2B5EF4-FFF2-40B4-BE49-F238E27FC236}">
              <a16:creationId xmlns:a16="http://schemas.microsoft.com/office/drawing/2014/main" id="{8D155998-4E98-4333-9167-7D080A49E688}"/>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53" name="直線コネクタ 152">
          <a:extLst>
            <a:ext uri="{FF2B5EF4-FFF2-40B4-BE49-F238E27FC236}">
              <a16:creationId xmlns:a16="http://schemas.microsoft.com/office/drawing/2014/main" id="{8E1CEE8E-5855-4BBA-B498-68F82894C577}"/>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54" name="テキスト ボックス 153">
          <a:extLst>
            <a:ext uri="{FF2B5EF4-FFF2-40B4-BE49-F238E27FC236}">
              <a16:creationId xmlns:a16="http://schemas.microsoft.com/office/drawing/2014/main" id="{28A39D62-2665-4B26-83D6-792763F7EC54}"/>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5" name="直線コネクタ 154">
          <a:extLst>
            <a:ext uri="{FF2B5EF4-FFF2-40B4-BE49-F238E27FC236}">
              <a16:creationId xmlns:a16="http://schemas.microsoft.com/office/drawing/2014/main" id="{A1A680E8-EB5F-4394-92B5-B12864C56377}"/>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23207EAF-B92A-4CAF-921A-D4B96B2D63C6}"/>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7" name="【陸上競技場・野球場・球技場】&#10;一人当たり面積グラフ枠">
          <a:extLst>
            <a:ext uri="{FF2B5EF4-FFF2-40B4-BE49-F238E27FC236}">
              <a16:creationId xmlns:a16="http://schemas.microsoft.com/office/drawing/2014/main" id="{A9CB2150-91DD-44B3-A3C3-2C1924168FFF}"/>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45720</xdr:rowOff>
    </xdr:from>
    <xdr:to>
      <xdr:col>54</xdr:col>
      <xdr:colOff>189865</xdr:colOff>
      <xdr:row>63</xdr:row>
      <xdr:rowOff>166878</xdr:rowOff>
    </xdr:to>
    <xdr:cxnSp macro="">
      <xdr:nvCxnSpPr>
        <xdr:cNvPr id="158" name="直線コネクタ 157">
          <a:extLst>
            <a:ext uri="{FF2B5EF4-FFF2-40B4-BE49-F238E27FC236}">
              <a16:creationId xmlns:a16="http://schemas.microsoft.com/office/drawing/2014/main" id="{4C57192C-4B47-43BC-8142-D009871A0ABF}"/>
            </a:ext>
          </a:extLst>
        </xdr:cNvPr>
        <xdr:cNvCxnSpPr/>
      </xdr:nvCxnSpPr>
      <xdr:spPr>
        <a:xfrm flipV="1">
          <a:off x="9427845" y="9278620"/>
          <a:ext cx="1270" cy="108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170705</xdr:rowOff>
    </xdr:from>
    <xdr:ext cx="469744" cy="259045"/>
    <xdr:sp macro="" textlink="">
      <xdr:nvSpPr>
        <xdr:cNvPr id="159" name="【陸上競技場・野球場・球技場】&#10;一人当たり面積最小値テキスト">
          <a:extLst>
            <a:ext uri="{FF2B5EF4-FFF2-40B4-BE49-F238E27FC236}">
              <a16:creationId xmlns:a16="http://schemas.microsoft.com/office/drawing/2014/main" id="{08F414B8-C681-4245-B555-1C184DD133B0}"/>
            </a:ext>
          </a:extLst>
        </xdr:cNvPr>
        <xdr:cNvSpPr txBox="1"/>
      </xdr:nvSpPr>
      <xdr:spPr>
        <a:xfrm>
          <a:off x="9477375" y="1036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160" name="直線コネクタ 159">
          <a:extLst>
            <a:ext uri="{FF2B5EF4-FFF2-40B4-BE49-F238E27FC236}">
              <a16:creationId xmlns:a16="http://schemas.microsoft.com/office/drawing/2014/main" id="{5E665C36-AD8D-45A7-8946-7FE5E4474534}"/>
            </a:ext>
          </a:extLst>
        </xdr:cNvPr>
        <xdr:cNvCxnSpPr/>
      </xdr:nvCxnSpPr>
      <xdr:spPr>
        <a:xfrm>
          <a:off x="9363075" y="1036497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163847</xdr:rowOff>
    </xdr:from>
    <xdr:ext cx="469744" cy="259045"/>
    <xdr:sp macro="" textlink="">
      <xdr:nvSpPr>
        <xdr:cNvPr id="161" name="【陸上競技場・野球場・球技場】&#10;一人当たり面積最大値テキスト">
          <a:extLst>
            <a:ext uri="{FF2B5EF4-FFF2-40B4-BE49-F238E27FC236}">
              <a16:creationId xmlns:a16="http://schemas.microsoft.com/office/drawing/2014/main" id="{0FBD2A10-442A-4832-9A10-3A72986E24E6}"/>
            </a:ext>
          </a:extLst>
        </xdr:cNvPr>
        <xdr:cNvSpPr txBox="1"/>
      </xdr:nvSpPr>
      <xdr:spPr>
        <a:xfrm>
          <a:off x="9477375" y="906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45720</xdr:rowOff>
    </xdr:from>
    <xdr:to>
      <xdr:col>55</xdr:col>
      <xdr:colOff>88900</xdr:colOff>
      <xdr:row>57</xdr:row>
      <xdr:rowOff>45720</xdr:rowOff>
    </xdr:to>
    <xdr:cxnSp macro="">
      <xdr:nvCxnSpPr>
        <xdr:cNvPr id="162" name="直線コネクタ 161">
          <a:extLst>
            <a:ext uri="{FF2B5EF4-FFF2-40B4-BE49-F238E27FC236}">
              <a16:creationId xmlns:a16="http://schemas.microsoft.com/office/drawing/2014/main" id="{FC052373-7894-48B1-BBC7-CF2C9AF9380D}"/>
            </a:ext>
          </a:extLst>
        </xdr:cNvPr>
        <xdr:cNvCxnSpPr/>
      </xdr:nvCxnSpPr>
      <xdr:spPr>
        <a:xfrm>
          <a:off x="9363075" y="92786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17797</xdr:rowOff>
    </xdr:from>
    <xdr:ext cx="469744" cy="259045"/>
    <xdr:sp macro="" textlink="">
      <xdr:nvSpPr>
        <xdr:cNvPr id="163" name="【陸上競技場・野球場・球技場】&#10;一人当たり面積平均値テキスト">
          <a:extLst>
            <a:ext uri="{FF2B5EF4-FFF2-40B4-BE49-F238E27FC236}">
              <a16:creationId xmlns:a16="http://schemas.microsoft.com/office/drawing/2014/main" id="{8C67A652-84F3-4A3F-A002-BDBD10CCB49C}"/>
            </a:ext>
          </a:extLst>
        </xdr:cNvPr>
        <xdr:cNvSpPr txBox="1"/>
      </xdr:nvSpPr>
      <xdr:spPr>
        <a:xfrm>
          <a:off x="9477375" y="9895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64" name="フローチャート: 判断 163">
          <a:extLst>
            <a:ext uri="{FF2B5EF4-FFF2-40B4-BE49-F238E27FC236}">
              <a16:creationId xmlns:a16="http://schemas.microsoft.com/office/drawing/2014/main" id="{52A4EFF2-4801-4983-AF0D-596C52AA6733}"/>
            </a:ext>
          </a:extLst>
        </xdr:cNvPr>
        <xdr:cNvSpPr/>
      </xdr:nvSpPr>
      <xdr:spPr>
        <a:xfrm>
          <a:off x="9401175" y="1004062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15494</xdr:rowOff>
    </xdr:from>
    <xdr:to>
      <xdr:col>50</xdr:col>
      <xdr:colOff>165100</xdr:colOff>
      <xdr:row>62</xdr:row>
      <xdr:rowOff>117094</xdr:rowOff>
    </xdr:to>
    <xdr:sp macro="" textlink="">
      <xdr:nvSpPr>
        <xdr:cNvPr id="165" name="フローチャート: 判断 164">
          <a:extLst>
            <a:ext uri="{FF2B5EF4-FFF2-40B4-BE49-F238E27FC236}">
              <a16:creationId xmlns:a16="http://schemas.microsoft.com/office/drawing/2014/main" id="{C260B7AA-2E64-48B4-85B1-BA08B3026486}"/>
            </a:ext>
          </a:extLst>
        </xdr:cNvPr>
        <xdr:cNvSpPr/>
      </xdr:nvSpPr>
      <xdr:spPr>
        <a:xfrm>
          <a:off x="8639175" y="10051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24638</xdr:rowOff>
    </xdr:from>
    <xdr:to>
      <xdr:col>46</xdr:col>
      <xdr:colOff>38100</xdr:colOff>
      <xdr:row>62</xdr:row>
      <xdr:rowOff>126238</xdr:rowOff>
    </xdr:to>
    <xdr:sp macro="" textlink="">
      <xdr:nvSpPr>
        <xdr:cNvPr id="166" name="フローチャート: 判断 165">
          <a:extLst>
            <a:ext uri="{FF2B5EF4-FFF2-40B4-BE49-F238E27FC236}">
              <a16:creationId xmlns:a16="http://schemas.microsoft.com/office/drawing/2014/main" id="{0E359A71-0F65-4A83-8AA2-6DA41329CB30}"/>
            </a:ext>
          </a:extLst>
        </xdr:cNvPr>
        <xdr:cNvSpPr/>
      </xdr:nvSpPr>
      <xdr:spPr>
        <a:xfrm>
          <a:off x="7839075" y="100671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15494</xdr:rowOff>
    </xdr:from>
    <xdr:to>
      <xdr:col>41</xdr:col>
      <xdr:colOff>101600</xdr:colOff>
      <xdr:row>62</xdr:row>
      <xdr:rowOff>117094</xdr:rowOff>
    </xdr:to>
    <xdr:sp macro="" textlink="">
      <xdr:nvSpPr>
        <xdr:cNvPr id="167" name="フローチャート: 判断 166">
          <a:extLst>
            <a:ext uri="{FF2B5EF4-FFF2-40B4-BE49-F238E27FC236}">
              <a16:creationId xmlns:a16="http://schemas.microsoft.com/office/drawing/2014/main" id="{0D0EE6AD-38D9-471C-B7F4-FCF0D1CCA5D7}"/>
            </a:ext>
          </a:extLst>
        </xdr:cNvPr>
        <xdr:cNvSpPr/>
      </xdr:nvSpPr>
      <xdr:spPr>
        <a:xfrm>
          <a:off x="7029450" y="100516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68" name="フローチャート: 判断 167">
          <a:extLst>
            <a:ext uri="{FF2B5EF4-FFF2-40B4-BE49-F238E27FC236}">
              <a16:creationId xmlns:a16="http://schemas.microsoft.com/office/drawing/2014/main" id="{3353D700-1168-4CC2-AFE2-D44CD988CADC}"/>
            </a:ext>
          </a:extLst>
        </xdr:cNvPr>
        <xdr:cNvSpPr/>
      </xdr:nvSpPr>
      <xdr:spPr>
        <a:xfrm>
          <a:off x="6238875" y="102268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5CF748E-3655-4BD9-A011-7C953DBBC1DE}"/>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4DB6068-2C1A-44DA-B8EC-C7C3DB93B30D}"/>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084DDC3-24D2-4CA6-A696-C1093DC1E886}"/>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52C3B0C-7345-41D7-AEFE-FD1C41936FF2}"/>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75CCF63-0565-4269-A2C6-81AAB29DF20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xdr:rowOff>
    </xdr:from>
    <xdr:to>
      <xdr:col>55</xdr:col>
      <xdr:colOff>50800</xdr:colOff>
      <xdr:row>62</xdr:row>
      <xdr:rowOff>112522</xdr:rowOff>
    </xdr:to>
    <xdr:sp macro="" textlink="">
      <xdr:nvSpPr>
        <xdr:cNvPr id="174" name="楕円 173">
          <a:extLst>
            <a:ext uri="{FF2B5EF4-FFF2-40B4-BE49-F238E27FC236}">
              <a16:creationId xmlns:a16="http://schemas.microsoft.com/office/drawing/2014/main" id="{D51982BC-6EA1-491C-8C33-57D975946DB4}"/>
            </a:ext>
          </a:extLst>
        </xdr:cNvPr>
        <xdr:cNvSpPr/>
      </xdr:nvSpPr>
      <xdr:spPr>
        <a:xfrm>
          <a:off x="9401175" y="1004709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160799</xdr:rowOff>
    </xdr:from>
    <xdr:ext cx="469744" cy="259045"/>
    <xdr:sp macro="" textlink="">
      <xdr:nvSpPr>
        <xdr:cNvPr id="175" name="【陸上競技場・野球場・球技場】&#10;一人当たり面積該当値テキスト">
          <a:extLst>
            <a:ext uri="{FF2B5EF4-FFF2-40B4-BE49-F238E27FC236}">
              <a16:creationId xmlns:a16="http://schemas.microsoft.com/office/drawing/2014/main" id="{6E6CFD39-CF05-43C7-BE21-4929EFF8E197}"/>
            </a:ext>
          </a:extLst>
        </xdr:cNvPr>
        <xdr:cNvSpPr txBox="1"/>
      </xdr:nvSpPr>
      <xdr:spPr>
        <a:xfrm>
          <a:off x="9477375" y="1004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xdr:rowOff>
    </xdr:from>
    <xdr:to>
      <xdr:col>50</xdr:col>
      <xdr:colOff>165100</xdr:colOff>
      <xdr:row>62</xdr:row>
      <xdr:rowOff>114808</xdr:rowOff>
    </xdr:to>
    <xdr:sp macro="" textlink="">
      <xdr:nvSpPr>
        <xdr:cNvPr id="176" name="楕円 175">
          <a:extLst>
            <a:ext uri="{FF2B5EF4-FFF2-40B4-BE49-F238E27FC236}">
              <a16:creationId xmlns:a16="http://schemas.microsoft.com/office/drawing/2014/main" id="{353914DD-764C-4F7F-97E9-7591237BF818}"/>
            </a:ext>
          </a:extLst>
        </xdr:cNvPr>
        <xdr:cNvSpPr/>
      </xdr:nvSpPr>
      <xdr:spPr>
        <a:xfrm>
          <a:off x="8639175" y="100493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61722</xdr:rowOff>
    </xdr:from>
    <xdr:to>
      <xdr:col>55</xdr:col>
      <xdr:colOff>0</xdr:colOff>
      <xdr:row>62</xdr:row>
      <xdr:rowOff>64008</xdr:rowOff>
    </xdr:to>
    <xdr:cxnSp macro="">
      <xdr:nvCxnSpPr>
        <xdr:cNvPr id="177" name="直線コネクタ 176">
          <a:extLst>
            <a:ext uri="{FF2B5EF4-FFF2-40B4-BE49-F238E27FC236}">
              <a16:creationId xmlns:a16="http://schemas.microsoft.com/office/drawing/2014/main" id="{504027AF-40E7-4EB2-A6D5-A7C057365946}"/>
            </a:ext>
          </a:extLst>
        </xdr:cNvPr>
        <xdr:cNvCxnSpPr/>
      </xdr:nvCxnSpPr>
      <xdr:spPr>
        <a:xfrm flipV="1">
          <a:off x="8686800" y="10104247"/>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178" name="楕円 177">
          <a:extLst>
            <a:ext uri="{FF2B5EF4-FFF2-40B4-BE49-F238E27FC236}">
              <a16:creationId xmlns:a16="http://schemas.microsoft.com/office/drawing/2014/main" id="{5FBAF531-EF3C-46C3-B411-E8B3820C47AC}"/>
            </a:ext>
          </a:extLst>
        </xdr:cNvPr>
        <xdr:cNvSpPr/>
      </xdr:nvSpPr>
      <xdr:spPr>
        <a:xfrm>
          <a:off x="7839075" y="100571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64008</xdr:rowOff>
    </xdr:from>
    <xdr:to>
      <xdr:col>50</xdr:col>
      <xdr:colOff>114300</xdr:colOff>
      <xdr:row>62</xdr:row>
      <xdr:rowOff>68580</xdr:rowOff>
    </xdr:to>
    <xdr:cxnSp macro="">
      <xdr:nvCxnSpPr>
        <xdr:cNvPr id="179" name="直線コネクタ 178">
          <a:extLst>
            <a:ext uri="{FF2B5EF4-FFF2-40B4-BE49-F238E27FC236}">
              <a16:creationId xmlns:a16="http://schemas.microsoft.com/office/drawing/2014/main" id="{50735BC6-5C64-4129-8DA5-5977F5676D49}"/>
            </a:ext>
          </a:extLst>
        </xdr:cNvPr>
        <xdr:cNvCxnSpPr/>
      </xdr:nvCxnSpPr>
      <xdr:spPr>
        <a:xfrm flipV="1">
          <a:off x="7886700" y="1010653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20066</xdr:rowOff>
    </xdr:from>
    <xdr:to>
      <xdr:col>41</xdr:col>
      <xdr:colOff>101600</xdr:colOff>
      <xdr:row>62</xdr:row>
      <xdr:rowOff>121666</xdr:rowOff>
    </xdr:to>
    <xdr:sp macro="" textlink="">
      <xdr:nvSpPr>
        <xdr:cNvPr id="180" name="楕円 179">
          <a:extLst>
            <a:ext uri="{FF2B5EF4-FFF2-40B4-BE49-F238E27FC236}">
              <a16:creationId xmlns:a16="http://schemas.microsoft.com/office/drawing/2014/main" id="{D0BAD1B8-EBB0-48F5-80D2-E859CACA17F6}"/>
            </a:ext>
          </a:extLst>
        </xdr:cNvPr>
        <xdr:cNvSpPr/>
      </xdr:nvSpPr>
      <xdr:spPr>
        <a:xfrm>
          <a:off x="7029450" y="1005941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62</xdr:row>
      <xdr:rowOff>70866</xdr:rowOff>
    </xdr:to>
    <xdr:cxnSp macro="">
      <xdr:nvCxnSpPr>
        <xdr:cNvPr id="181" name="直線コネクタ 180">
          <a:extLst>
            <a:ext uri="{FF2B5EF4-FFF2-40B4-BE49-F238E27FC236}">
              <a16:creationId xmlns:a16="http://schemas.microsoft.com/office/drawing/2014/main" id="{B940A39B-EA9C-41F7-B74D-D11593D3712D}"/>
            </a:ext>
          </a:extLst>
        </xdr:cNvPr>
        <xdr:cNvCxnSpPr/>
      </xdr:nvCxnSpPr>
      <xdr:spPr>
        <a:xfrm flipV="1">
          <a:off x="7077075" y="10104755"/>
          <a:ext cx="8096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108221</xdr:rowOff>
    </xdr:from>
    <xdr:ext cx="469744" cy="259045"/>
    <xdr:sp macro="" textlink="">
      <xdr:nvSpPr>
        <xdr:cNvPr id="182" name="n_1aveValue【陸上競技場・野球場・球技場】&#10;一人当たり面積">
          <a:extLst>
            <a:ext uri="{FF2B5EF4-FFF2-40B4-BE49-F238E27FC236}">
              <a16:creationId xmlns:a16="http://schemas.microsoft.com/office/drawing/2014/main" id="{ADE579BA-D9A7-4476-A25B-12435852F748}"/>
            </a:ext>
          </a:extLst>
        </xdr:cNvPr>
        <xdr:cNvSpPr txBox="1"/>
      </xdr:nvSpPr>
      <xdr:spPr>
        <a:xfrm>
          <a:off x="8458277" y="1014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117365</xdr:rowOff>
    </xdr:from>
    <xdr:ext cx="469744" cy="259045"/>
    <xdr:sp macro="" textlink="">
      <xdr:nvSpPr>
        <xdr:cNvPr id="183" name="n_2aveValue【陸上競技場・野球場・球技場】&#10;一人当たり面積">
          <a:extLst>
            <a:ext uri="{FF2B5EF4-FFF2-40B4-BE49-F238E27FC236}">
              <a16:creationId xmlns:a16="http://schemas.microsoft.com/office/drawing/2014/main" id="{F4641753-0866-45D9-A034-DF7F5C6B2919}"/>
            </a:ext>
          </a:extLst>
        </xdr:cNvPr>
        <xdr:cNvSpPr txBox="1"/>
      </xdr:nvSpPr>
      <xdr:spPr>
        <a:xfrm>
          <a:off x="7677227" y="1015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133621</xdr:rowOff>
    </xdr:from>
    <xdr:ext cx="469744" cy="259045"/>
    <xdr:sp macro="" textlink="">
      <xdr:nvSpPr>
        <xdr:cNvPr id="184" name="n_3aveValue【陸上競技場・野球場・球技場】&#10;一人当たり面積">
          <a:extLst>
            <a:ext uri="{FF2B5EF4-FFF2-40B4-BE49-F238E27FC236}">
              <a16:creationId xmlns:a16="http://schemas.microsoft.com/office/drawing/2014/main" id="{BC56BD59-9534-419F-8E3A-EB5CC0A4F22F}"/>
            </a:ext>
          </a:extLst>
        </xdr:cNvPr>
        <xdr:cNvSpPr txBox="1"/>
      </xdr:nvSpPr>
      <xdr:spPr>
        <a:xfrm>
          <a:off x="6867602"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85" name="n_4aveValue【陸上競技場・野球場・球技場】&#10;一人当たり面積">
          <a:extLst>
            <a:ext uri="{FF2B5EF4-FFF2-40B4-BE49-F238E27FC236}">
              <a16:creationId xmlns:a16="http://schemas.microsoft.com/office/drawing/2014/main" id="{DC150F2E-3D5A-43AE-B408-E13327BBCFC5}"/>
            </a:ext>
          </a:extLst>
        </xdr:cNvPr>
        <xdr:cNvSpPr txBox="1"/>
      </xdr:nvSpPr>
      <xdr:spPr>
        <a:xfrm>
          <a:off x="6067502" y="1002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131335</xdr:rowOff>
    </xdr:from>
    <xdr:ext cx="469744" cy="259045"/>
    <xdr:sp macro="" textlink="">
      <xdr:nvSpPr>
        <xdr:cNvPr id="186" name="n_1mainValue【陸上競技場・野球場・球技場】&#10;一人当たり面積">
          <a:extLst>
            <a:ext uri="{FF2B5EF4-FFF2-40B4-BE49-F238E27FC236}">
              <a16:creationId xmlns:a16="http://schemas.microsoft.com/office/drawing/2014/main" id="{89C53BF0-4FF0-42DE-AE3F-1D899C68F724}"/>
            </a:ext>
          </a:extLst>
        </xdr:cNvPr>
        <xdr:cNvSpPr txBox="1"/>
      </xdr:nvSpPr>
      <xdr:spPr>
        <a:xfrm>
          <a:off x="8458277" y="984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135907</xdr:rowOff>
    </xdr:from>
    <xdr:ext cx="469744" cy="259045"/>
    <xdr:sp macro="" textlink="">
      <xdr:nvSpPr>
        <xdr:cNvPr id="187" name="n_2mainValue【陸上競技場・野球場・球技場】&#10;一人当たり面積">
          <a:extLst>
            <a:ext uri="{FF2B5EF4-FFF2-40B4-BE49-F238E27FC236}">
              <a16:creationId xmlns:a16="http://schemas.microsoft.com/office/drawing/2014/main" id="{91354705-D368-4662-AD28-24429335A02C}"/>
            </a:ext>
          </a:extLst>
        </xdr:cNvPr>
        <xdr:cNvSpPr txBox="1"/>
      </xdr:nvSpPr>
      <xdr:spPr>
        <a:xfrm>
          <a:off x="76772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112793</xdr:rowOff>
    </xdr:from>
    <xdr:ext cx="469744" cy="259045"/>
    <xdr:sp macro="" textlink="">
      <xdr:nvSpPr>
        <xdr:cNvPr id="188" name="n_3mainValue【陸上競技場・野球場・球技場】&#10;一人当たり面積">
          <a:extLst>
            <a:ext uri="{FF2B5EF4-FFF2-40B4-BE49-F238E27FC236}">
              <a16:creationId xmlns:a16="http://schemas.microsoft.com/office/drawing/2014/main" id="{37D15B40-FE31-4D0B-85FB-085813E73A5C}"/>
            </a:ext>
          </a:extLst>
        </xdr:cNvPr>
        <xdr:cNvSpPr txBox="1"/>
      </xdr:nvSpPr>
      <xdr:spPr>
        <a:xfrm>
          <a:off x="6867602" y="1015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9" name="正方形/長方形 188">
          <a:extLst>
            <a:ext uri="{FF2B5EF4-FFF2-40B4-BE49-F238E27FC236}">
              <a16:creationId xmlns:a16="http://schemas.microsoft.com/office/drawing/2014/main" id="{0B6D459D-C8F0-4369-8F20-5BE1E8159C0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0" name="正方形/長方形 189">
          <a:extLst>
            <a:ext uri="{FF2B5EF4-FFF2-40B4-BE49-F238E27FC236}">
              <a16:creationId xmlns:a16="http://schemas.microsoft.com/office/drawing/2014/main" id="{1B5F0D83-90ED-4B02-9ADF-009F26144117}"/>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1" name="正方形/長方形 190">
          <a:extLst>
            <a:ext uri="{FF2B5EF4-FFF2-40B4-BE49-F238E27FC236}">
              <a16:creationId xmlns:a16="http://schemas.microsoft.com/office/drawing/2014/main" id="{531B4223-EC3E-4D8E-B429-050FBB8A8E51}"/>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2" name="正方形/長方形 191">
          <a:extLst>
            <a:ext uri="{FF2B5EF4-FFF2-40B4-BE49-F238E27FC236}">
              <a16:creationId xmlns:a16="http://schemas.microsoft.com/office/drawing/2014/main" id="{8DD9DC28-8660-47F9-9F19-F9BF617B13E1}"/>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3" name="正方形/長方形 192">
          <a:extLst>
            <a:ext uri="{FF2B5EF4-FFF2-40B4-BE49-F238E27FC236}">
              <a16:creationId xmlns:a16="http://schemas.microsoft.com/office/drawing/2014/main" id="{623D4B1D-5CFE-45A5-97DB-1DF5B22ED5C9}"/>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4" name="正方形/長方形 193">
          <a:extLst>
            <a:ext uri="{FF2B5EF4-FFF2-40B4-BE49-F238E27FC236}">
              <a16:creationId xmlns:a16="http://schemas.microsoft.com/office/drawing/2014/main" id="{70E5B786-1570-4F20-8BBC-1F4D18D3CB38}"/>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5" name="テキスト ボックス 194">
          <a:extLst>
            <a:ext uri="{FF2B5EF4-FFF2-40B4-BE49-F238E27FC236}">
              <a16:creationId xmlns:a16="http://schemas.microsoft.com/office/drawing/2014/main" id="{8558CA45-03B5-48E4-ADDC-53769759568C}"/>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6" name="直線コネクタ 195">
          <a:extLst>
            <a:ext uri="{FF2B5EF4-FFF2-40B4-BE49-F238E27FC236}">
              <a16:creationId xmlns:a16="http://schemas.microsoft.com/office/drawing/2014/main" id="{837EAE46-8C64-4213-84DB-E184AA28E4C6}"/>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97" name="テキスト ボックス 196">
          <a:extLst>
            <a:ext uri="{FF2B5EF4-FFF2-40B4-BE49-F238E27FC236}">
              <a16:creationId xmlns:a16="http://schemas.microsoft.com/office/drawing/2014/main" id="{7D4D5BB3-6E39-4F7C-99DC-D47453DBFB97}"/>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98" name="直線コネクタ 197">
          <a:extLst>
            <a:ext uri="{FF2B5EF4-FFF2-40B4-BE49-F238E27FC236}">
              <a16:creationId xmlns:a16="http://schemas.microsoft.com/office/drawing/2014/main" id="{7BA11AA8-FAA1-4A76-B39C-6059AC121ED5}"/>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99" name="テキスト ボックス 198">
          <a:extLst>
            <a:ext uri="{FF2B5EF4-FFF2-40B4-BE49-F238E27FC236}">
              <a16:creationId xmlns:a16="http://schemas.microsoft.com/office/drawing/2014/main" id="{02808A0D-D68D-46A9-A43D-312B38A4EB2A}"/>
            </a:ext>
          </a:extLst>
        </xdr:cNvPr>
        <xdr:cNvSpPr txBox="1"/>
      </xdr:nvSpPr>
      <xdr:spPr>
        <a:xfrm>
          <a:off x="2789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0" name="直線コネクタ 199">
          <a:extLst>
            <a:ext uri="{FF2B5EF4-FFF2-40B4-BE49-F238E27FC236}">
              <a16:creationId xmlns:a16="http://schemas.microsoft.com/office/drawing/2014/main" id="{B503F1FF-CD85-404B-A198-6109DC0FACD9}"/>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1" name="テキスト ボックス 200">
          <a:extLst>
            <a:ext uri="{FF2B5EF4-FFF2-40B4-BE49-F238E27FC236}">
              <a16:creationId xmlns:a16="http://schemas.microsoft.com/office/drawing/2014/main" id="{D73C57C6-3919-4816-B319-8677A354472D}"/>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2" name="直線コネクタ 201">
          <a:extLst>
            <a:ext uri="{FF2B5EF4-FFF2-40B4-BE49-F238E27FC236}">
              <a16:creationId xmlns:a16="http://schemas.microsoft.com/office/drawing/2014/main" id="{1C5D1EF8-1319-4CEF-91CF-D0413F96082F}"/>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3" name="テキスト ボックス 202">
          <a:extLst>
            <a:ext uri="{FF2B5EF4-FFF2-40B4-BE49-F238E27FC236}">
              <a16:creationId xmlns:a16="http://schemas.microsoft.com/office/drawing/2014/main" id="{E210460B-2872-4FED-B46E-874B5FD9524B}"/>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04" name="直線コネクタ 203">
          <a:extLst>
            <a:ext uri="{FF2B5EF4-FFF2-40B4-BE49-F238E27FC236}">
              <a16:creationId xmlns:a16="http://schemas.microsoft.com/office/drawing/2014/main" id="{2C489D3B-EC61-40F3-B47D-91F0DB45B6E3}"/>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05" name="テキスト ボックス 204">
          <a:extLst>
            <a:ext uri="{FF2B5EF4-FFF2-40B4-BE49-F238E27FC236}">
              <a16:creationId xmlns:a16="http://schemas.microsoft.com/office/drawing/2014/main" id="{24D48B78-9F1F-4298-BE40-9ABBE0B82F99}"/>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06" name="直線コネクタ 205">
          <a:extLst>
            <a:ext uri="{FF2B5EF4-FFF2-40B4-BE49-F238E27FC236}">
              <a16:creationId xmlns:a16="http://schemas.microsoft.com/office/drawing/2014/main" id="{1CB67637-BBBC-4E92-A970-72957C8B5722}"/>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07" name="テキスト ボックス 206">
          <a:extLst>
            <a:ext uri="{FF2B5EF4-FFF2-40B4-BE49-F238E27FC236}">
              <a16:creationId xmlns:a16="http://schemas.microsoft.com/office/drawing/2014/main" id="{067EED3E-6050-4446-8071-C5216A84F646}"/>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8" name="直線コネクタ 207">
          <a:extLst>
            <a:ext uri="{FF2B5EF4-FFF2-40B4-BE49-F238E27FC236}">
              <a16:creationId xmlns:a16="http://schemas.microsoft.com/office/drawing/2014/main" id="{B27A786D-DD41-4E62-9DB0-1401ED2BD9D1}"/>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09" name="テキスト ボックス 208">
          <a:extLst>
            <a:ext uri="{FF2B5EF4-FFF2-40B4-BE49-F238E27FC236}">
              <a16:creationId xmlns:a16="http://schemas.microsoft.com/office/drawing/2014/main" id="{3B699E54-258E-49F6-9818-3F9CD03B34D2}"/>
            </a:ext>
          </a:extLst>
        </xdr:cNvPr>
        <xdr:cNvSpPr txBox="1"/>
      </xdr:nvSpPr>
      <xdr:spPr>
        <a:xfrm>
          <a:off x="3881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0" name="【県民会館】&#10;有形固定資産減価償却率グラフ枠">
          <a:extLst>
            <a:ext uri="{FF2B5EF4-FFF2-40B4-BE49-F238E27FC236}">
              <a16:creationId xmlns:a16="http://schemas.microsoft.com/office/drawing/2014/main" id="{755B7CEE-1079-41DC-9FE0-925FF3B0F7F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135255</xdr:rowOff>
    </xdr:from>
    <xdr:to>
      <xdr:col>24</xdr:col>
      <xdr:colOff>62865</xdr:colOff>
      <xdr:row>86</xdr:row>
      <xdr:rowOff>78105</xdr:rowOff>
    </xdr:to>
    <xdr:cxnSp macro="">
      <xdr:nvCxnSpPr>
        <xdr:cNvPr id="211" name="直線コネクタ 210">
          <a:extLst>
            <a:ext uri="{FF2B5EF4-FFF2-40B4-BE49-F238E27FC236}">
              <a16:creationId xmlns:a16="http://schemas.microsoft.com/office/drawing/2014/main" id="{0B476956-DE20-4A81-9FB7-A2615148E3CA}"/>
            </a:ext>
          </a:extLst>
        </xdr:cNvPr>
        <xdr:cNvCxnSpPr/>
      </xdr:nvCxnSpPr>
      <xdr:spPr>
        <a:xfrm flipV="1">
          <a:off x="4179570" y="12765405"/>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81932</xdr:rowOff>
    </xdr:from>
    <xdr:ext cx="405111" cy="259045"/>
    <xdr:sp macro="" textlink="">
      <xdr:nvSpPr>
        <xdr:cNvPr id="212" name="【県民会館】&#10;有形固定資産減価償却率最小値テキスト">
          <a:extLst>
            <a:ext uri="{FF2B5EF4-FFF2-40B4-BE49-F238E27FC236}">
              <a16:creationId xmlns:a16="http://schemas.microsoft.com/office/drawing/2014/main" id="{6936D020-A08C-4B9D-9D53-FE8FF443E856}"/>
            </a:ext>
          </a:extLst>
        </xdr:cNvPr>
        <xdr:cNvSpPr txBox="1"/>
      </xdr:nvSpPr>
      <xdr:spPr>
        <a:xfrm>
          <a:off x="4229100" y="1401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13" name="直線コネクタ 212">
          <a:extLst>
            <a:ext uri="{FF2B5EF4-FFF2-40B4-BE49-F238E27FC236}">
              <a16:creationId xmlns:a16="http://schemas.microsoft.com/office/drawing/2014/main" id="{9689565B-C93F-437A-AEA7-F26EB83164BD}"/>
            </a:ext>
          </a:extLst>
        </xdr:cNvPr>
        <xdr:cNvCxnSpPr/>
      </xdr:nvCxnSpPr>
      <xdr:spPr>
        <a:xfrm>
          <a:off x="4105275" y="140036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81932</xdr:rowOff>
    </xdr:from>
    <xdr:ext cx="405111" cy="259045"/>
    <xdr:sp macro="" textlink="">
      <xdr:nvSpPr>
        <xdr:cNvPr id="214" name="【県民会館】&#10;有形固定資産減価償却率最大値テキスト">
          <a:extLst>
            <a:ext uri="{FF2B5EF4-FFF2-40B4-BE49-F238E27FC236}">
              <a16:creationId xmlns:a16="http://schemas.microsoft.com/office/drawing/2014/main" id="{910B04AF-F326-4ED5-BCD0-8D1CA2031BBB}"/>
            </a:ext>
          </a:extLst>
        </xdr:cNvPr>
        <xdr:cNvSpPr txBox="1"/>
      </xdr:nvSpPr>
      <xdr:spPr>
        <a:xfrm>
          <a:off x="4229100" y="1255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135255</xdr:rowOff>
    </xdr:from>
    <xdr:to>
      <xdr:col>24</xdr:col>
      <xdr:colOff>152400</xdr:colOff>
      <xdr:row>78</xdr:row>
      <xdr:rowOff>135255</xdr:rowOff>
    </xdr:to>
    <xdr:cxnSp macro="">
      <xdr:nvCxnSpPr>
        <xdr:cNvPr id="215" name="直線コネクタ 214">
          <a:extLst>
            <a:ext uri="{FF2B5EF4-FFF2-40B4-BE49-F238E27FC236}">
              <a16:creationId xmlns:a16="http://schemas.microsoft.com/office/drawing/2014/main" id="{7A129FF7-8EFE-4390-A9F4-8E2483DB6B92}"/>
            </a:ext>
          </a:extLst>
        </xdr:cNvPr>
        <xdr:cNvCxnSpPr/>
      </xdr:nvCxnSpPr>
      <xdr:spPr>
        <a:xfrm>
          <a:off x="4105275" y="12765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8272</xdr:rowOff>
    </xdr:from>
    <xdr:ext cx="405111" cy="259045"/>
    <xdr:sp macro="" textlink="">
      <xdr:nvSpPr>
        <xdr:cNvPr id="216" name="【県民会館】&#10;有形固定資産減価償却率平均値テキスト">
          <a:extLst>
            <a:ext uri="{FF2B5EF4-FFF2-40B4-BE49-F238E27FC236}">
              <a16:creationId xmlns:a16="http://schemas.microsoft.com/office/drawing/2014/main" id="{BFD38E44-CB5E-41C6-8A1D-0C0E2AF5BC2D}"/>
            </a:ext>
          </a:extLst>
        </xdr:cNvPr>
        <xdr:cNvSpPr txBox="1"/>
      </xdr:nvSpPr>
      <xdr:spPr>
        <a:xfrm>
          <a:off x="4229100" y="12965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17" name="フローチャート: 判断 216">
          <a:extLst>
            <a:ext uri="{FF2B5EF4-FFF2-40B4-BE49-F238E27FC236}">
              <a16:creationId xmlns:a16="http://schemas.microsoft.com/office/drawing/2014/main" id="{BE6758F5-1B2D-420F-8DF7-10F9BA701902}"/>
            </a:ext>
          </a:extLst>
        </xdr:cNvPr>
        <xdr:cNvSpPr/>
      </xdr:nvSpPr>
      <xdr:spPr>
        <a:xfrm>
          <a:off x="4124325" y="131140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158750</xdr:rowOff>
    </xdr:from>
    <xdr:to>
      <xdr:col>20</xdr:col>
      <xdr:colOff>38100</xdr:colOff>
      <xdr:row>81</xdr:row>
      <xdr:rowOff>88900</xdr:rowOff>
    </xdr:to>
    <xdr:sp macro="" textlink="">
      <xdr:nvSpPr>
        <xdr:cNvPr id="218" name="フローチャート: 判断 217">
          <a:extLst>
            <a:ext uri="{FF2B5EF4-FFF2-40B4-BE49-F238E27FC236}">
              <a16:creationId xmlns:a16="http://schemas.microsoft.com/office/drawing/2014/main" id="{06396A68-CA0F-42B5-AD4B-A8E18CBC6F07}"/>
            </a:ext>
          </a:extLst>
        </xdr:cNvPr>
        <xdr:cNvSpPr/>
      </xdr:nvSpPr>
      <xdr:spPr>
        <a:xfrm>
          <a:off x="3381375" y="131159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19" name="フローチャート: 判断 218">
          <a:extLst>
            <a:ext uri="{FF2B5EF4-FFF2-40B4-BE49-F238E27FC236}">
              <a16:creationId xmlns:a16="http://schemas.microsoft.com/office/drawing/2014/main" id="{0FD64D73-7360-4A82-A5E1-47C9468F6C96}"/>
            </a:ext>
          </a:extLst>
        </xdr:cNvPr>
        <xdr:cNvSpPr/>
      </xdr:nvSpPr>
      <xdr:spPr>
        <a:xfrm>
          <a:off x="2571750" y="13094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20" name="フローチャート: 判断 219">
          <a:extLst>
            <a:ext uri="{FF2B5EF4-FFF2-40B4-BE49-F238E27FC236}">
              <a16:creationId xmlns:a16="http://schemas.microsoft.com/office/drawing/2014/main" id="{2C524538-12FC-42AB-A7EA-6255BF85D5D8}"/>
            </a:ext>
          </a:extLst>
        </xdr:cNvPr>
        <xdr:cNvSpPr/>
      </xdr:nvSpPr>
      <xdr:spPr>
        <a:xfrm>
          <a:off x="1781175" y="13060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31114</xdr:rowOff>
    </xdr:from>
    <xdr:to>
      <xdr:col>6</xdr:col>
      <xdr:colOff>38100</xdr:colOff>
      <xdr:row>81</xdr:row>
      <xdr:rowOff>132714</xdr:rowOff>
    </xdr:to>
    <xdr:sp macro="" textlink="">
      <xdr:nvSpPr>
        <xdr:cNvPr id="221" name="フローチャート: 判断 220">
          <a:extLst>
            <a:ext uri="{FF2B5EF4-FFF2-40B4-BE49-F238E27FC236}">
              <a16:creationId xmlns:a16="http://schemas.microsoft.com/office/drawing/2014/main" id="{49046CCA-585F-4D71-A0CD-7940879B45B8}"/>
            </a:ext>
          </a:extLst>
        </xdr:cNvPr>
        <xdr:cNvSpPr/>
      </xdr:nvSpPr>
      <xdr:spPr>
        <a:xfrm>
          <a:off x="981075" y="13143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7F3ADC11-78FA-43CA-9FBF-9939E42EFEB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F889D2AD-CB87-450D-9630-B06888190BB7}"/>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EC06B8AE-4908-42C9-9FE7-1E9BF443909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2A52BB17-BD84-479E-8DCE-599164FC283D}"/>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286CBBB4-1A0F-4E44-B191-63BF571E6F54}"/>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227" name="楕円 226">
          <a:extLst>
            <a:ext uri="{FF2B5EF4-FFF2-40B4-BE49-F238E27FC236}">
              <a16:creationId xmlns:a16="http://schemas.microsoft.com/office/drawing/2014/main" id="{628D7B99-1E1E-4DC4-9DFF-50073AC451EC}"/>
            </a:ext>
          </a:extLst>
        </xdr:cNvPr>
        <xdr:cNvSpPr/>
      </xdr:nvSpPr>
      <xdr:spPr>
        <a:xfrm>
          <a:off x="4124325" y="13363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60977</xdr:rowOff>
    </xdr:from>
    <xdr:ext cx="405111" cy="259045"/>
    <xdr:sp macro="" textlink="">
      <xdr:nvSpPr>
        <xdr:cNvPr id="228" name="【県民会館】&#10;有形固定資産減価償却率該当値テキスト">
          <a:extLst>
            <a:ext uri="{FF2B5EF4-FFF2-40B4-BE49-F238E27FC236}">
              <a16:creationId xmlns:a16="http://schemas.microsoft.com/office/drawing/2014/main" id="{5A54C8B5-81CD-4684-92C4-B7EFA86273DA}"/>
            </a:ext>
          </a:extLst>
        </xdr:cNvPr>
        <xdr:cNvSpPr txBox="1"/>
      </xdr:nvSpPr>
      <xdr:spPr>
        <a:xfrm>
          <a:off x="4229100" y="1334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29" name="楕円 228">
          <a:extLst>
            <a:ext uri="{FF2B5EF4-FFF2-40B4-BE49-F238E27FC236}">
              <a16:creationId xmlns:a16="http://schemas.microsoft.com/office/drawing/2014/main" id="{318CD7D8-B06D-416D-990D-732F22907C8C}"/>
            </a:ext>
          </a:extLst>
        </xdr:cNvPr>
        <xdr:cNvSpPr/>
      </xdr:nvSpPr>
      <xdr:spPr>
        <a:xfrm>
          <a:off x="3381375" y="13363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133350</xdr:rowOff>
    </xdr:from>
    <xdr:to>
      <xdr:col>24</xdr:col>
      <xdr:colOff>63500</xdr:colOff>
      <xdr:row>82</xdr:row>
      <xdr:rowOff>133350</xdr:rowOff>
    </xdr:to>
    <xdr:cxnSp macro="">
      <xdr:nvCxnSpPr>
        <xdr:cNvPr id="230" name="直線コネクタ 229">
          <a:extLst>
            <a:ext uri="{FF2B5EF4-FFF2-40B4-BE49-F238E27FC236}">
              <a16:creationId xmlns:a16="http://schemas.microsoft.com/office/drawing/2014/main" id="{37DA7ECF-0D42-46D3-96B8-7E87B298AC55}"/>
            </a:ext>
          </a:extLst>
        </xdr:cNvPr>
        <xdr:cNvCxnSpPr/>
      </xdr:nvCxnSpPr>
      <xdr:spPr>
        <a:xfrm>
          <a:off x="3429000" y="134112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231" name="楕円 230">
          <a:extLst>
            <a:ext uri="{FF2B5EF4-FFF2-40B4-BE49-F238E27FC236}">
              <a16:creationId xmlns:a16="http://schemas.microsoft.com/office/drawing/2014/main" id="{526607C8-E493-4098-B4FA-C29A52F4C266}"/>
            </a:ext>
          </a:extLst>
        </xdr:cNvPr>
        <xdr:cNvSpPr/>
      </xdr:nvSpPr>
      <xdr:spPr>
        <a:xfrm>
          <a:off x="2571750" y="13331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133350</xdr:rowOff>
    </xdr:to>
    <xdr:cxnSp macro="">
      <xdr:nvCxnSpPr>
        <xdr:cNvPr id="232" name="直線コネクタ 231">
          <a:extLst>
            <a:ext uri="{FF2B5EF4-FFF2-40B4-BE49-F238E27FC236}">
              <a16:creationId xmlns:a16="http://schemas.microsoft.com/office/drawing/2014/main" id="{C83CC7FA-562A-4532-A624-D1B1F457EDF2}"/>
            </a:ext>
          </a:extLst>
        </xdr:cNvPr>
        <xdr:cNvCxnSpPr/>
      </xdr:nvCxnSpPr>
      <xdr:spPr>
        <a:xfrm>
          <a:off x="2619375" y="13379450"/>
          <a:ext cx="80962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33" name="楕円 232">
          <a:extLst>
            <a:ext uri="{FF2B5EF4-FFF2-40B4-BE49-F238E27FC236}">
              <a16:creationId xmlns:a16="http://schemas.microsoft.com/office/drawing/2014/main" id="{5A49FBD9-F801-496F-9138-C612D7E386FD}"/>
            </a:ext>
          </a:extLst>
        </xdr:cNvPr>
        <xdr:cNvSpPr/>
      </xdr:nvSpPr>
      <xdr:spPr>
        <a:xfrm>
          <a:off x="1781175" y="132956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104775</xdr:rowOff>
    </xdr:to>
    <xdr:cxnSp macro="">
      <xdr:nvCxnSpPr>
        <xdr:cNvPr id="234" name="直線コネクタ 233">
          <a:extLst>
            <a:ext uri="{FF2B5EF4-FFF2-40B4-BE49-F238E27FC236}">
              <a16:creationId xmlns:a16="http://schemas.microsoft.com/office/drawing/2014/main" id="{D26EC767-985A-4D8C-B0EB-613185CAE6E5}"/>
            </a:ext>
          </a:extLst>
        </xdr:cNvPr>
        <xdr:cNvCxnSpPr/>
      </xdr:nvCxnSpPr>
      <xdr:spPr>
        <a:xfrm>
          <a:off x="1828800" y="13343255"/>
          <a:ext cx="7905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105427</xdr:rowOff>
    </xdr:from>
    <xdr:ext cx="405111" cy="259045"/>
    <xdr:sp macro="" textlink="">
      <xdr:nvSpPr>
        <xdr:cNvPr id="235" name="n_1aveValue【県民会館】&#10;有形固定資産減価償却率">
          <a:extLst>
            <a:ext uri="{FF2B5EF4-FFF2-40B4-BE49-F238E27FC236}">
              <a16:creationId xmlns:a16="http://schemas.microsoft.com/office/drawing/2014/main" id="{3476E400-6170-49BD-90B5-E0D66BE304AA}"/>
            </a:ext>
          </a:extLst>
        </xdr:cNvPr>
        <xdr:cNvSpPr txBox="1"/>
      </xdr:nvSpPr>
      <xdr:spPr>
        <a:xfrm>
          <a:off x="3239144" y="1289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36" name="n_2aveValue【県民会館】&#10;有形固定資産減価償却率">
          <a:extLst>
            <a:ext uri="{FF2B5EF4-FFF2-40B4-BE49-F238E27FC236}">
              <a16:creationId xmlns:a16="http://schemas.microsoft.com/office/drawing/2014/main" id="{08DC669E-D4E9-4A50-BE28-27FEF3021C60}"/>
            </a:ext>
          </a:extLst>
        </xdr:cNvPr>
        <xdr:cNvSpPr txBox="1"/>
      </xdr:nvSpPr>
      <xdr:spPr>
        <a:xfrm>
          <a:off x="2439044" y="1287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237" name="n_3aveValue【県民会館】&#10;有形固定資産減価償却率">
          <a:extLst>
            <a:ext uri="{FF2B5EF4-FFF2-40B4-BE49-F238E27FC236}">
              <a16:creationId xmlns:a16="http://schemas.microsoft.com/office/drawing/2014/main" id="{51CD3FCD-69F0-4787-BEBA-484DF2061B1C}"/>
            </a:ext>
          </a:extLst>
        </xdr:cNvPr>
        <xdr:cNvSpPr txBox="1"/>
      </xdr:nvSpPr>
      <xdr:spPr>
        <a:xfrm>
          <a:off x="1648469" y="1284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149241</xdr:rowOff>
    </xdr:from>
    <xdr:ext cx="405111" cy="259045"/>
    <xdr:sp macro="" textlink="">
      <xdr:nvSpPr>
        <xdr:cNvPr id="238" name="n_4aveValue【県民会館】&#10;有形固定資産減価償却率">
          <a:extLst>
            <a:ext uri="{FF2B5EF4-FFF2-40B4-BE49-F238E27FC236}">
              <a16:creationId xmlns:a16="http://schemas.microsoft.com/office/drawing/2014/main" id="{9D61CEDE-E838-4330-ABC6-74B8451E6599}"/>
            </a:ext>
          </a:extLst>
        </xdr:cNvPr>
        <xdr:cNvSpPr txBox="1"/>
      </xdr:nvSpPr>
      <xdr:spPr>
        <a:xfrm>
          <a:off x="848369" y="1294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39" name="n_1mainValue【県民会館】&#10;有形固定資産減価償却率">
          <a:extLst>
            <a:ext uri="{FF2B5EF4-FFF2-40B4-BE49-F238E27FC236}">
              <a16:creationId xmlns:a16="http://schemas.microsoft.com/office/drawing/2014/main" id="{7DEBBAAD-16A7-4B55-AE3E-138AF2B8F033}"/>
            </a:ext>
          </a:extLst>
        </xdr:cNvPr>
        <xdr:cNvSpPr txBox="1"/>
      </xdr:nvSpPr>
      <xdr:spPr>
        <a:xfrm>
          <a:off x="3239144"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146702</xdr:rowOff>
    </xdr:from>
    <xdr:ext cx="405111" cy="259045"/>
    <xdr:sp macro="" textlink="">
      <xdr:nvSpPr>
        <xdr:cNvPr id="240" name="n_2mainValue【県民会館】&#10;有形固定資産減価償却率">
          <a:extLst>
            <a:ext uri="{FF2B5EF4-FFF2-40B4-BE49-F238E27FC236}">
              <a16:creationId xmlns:a16="http://schemas.microsoft.com/office/drawing/2014/main" id="{62A4DF43-7F47-418E-98BE-CB021912983F}"/>
            </a:ext>
          </a:extLst>
        </xdr:cNvPr>
        <xdr:cNvSpPr txBox="1"/>
      </xdr:nvSpPr>
      <xdr:spPr>
        <a:xfrm>
          <a:off x="2439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241" name="n_3mainValue【県民会館】&#10;有形固定資産減価償却率">
          <a:extLst>
            <a:ext uri="{FF2B5EF4-FFF2-40B4-BE49-F238E27FC236}">
              <a16:creationId xmlns:a16="http://schemas.microsoft.com/office/drawing/2014/main" id="{E017AFF1-6945-4203-80C6-54FDA812EAD6}"/>
            </a:ext>
          </a:extLst>
        </xdr:cNvPr>
        <xdr:cNvSpPr txBox="1"/>
      </xdr:nvSpPr>
      <xdr:spPr>
        <a:xfrm>
          <a:off x="1648469"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a:extLst>
            <a:ext uri="{FF2B5EF4-FFF2-40B4-BE49-F238E27FC236}">
              <a16:creationId xmlns:a16="http://schemas.microsoft.com/office/drawing/2014/main" id="{541D096B-638B-4A08-9DEA-35F737D944F4}"/>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a:extLst>
            <a:ext uri="{FF2B5EF4-FFF2-40B4-BE49-F238E27FC236}">
              <a16:creationId xmlns:a16="http://schemas.microsoft.com/office/drawing/2014/main" id="{A54535C9-65B1-4FB3-82A8-0AC6C7A4CDA7}"/>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a:extLst>
            <a:ext uri="{FF2B5EF4-FFF2-40B4-BE49-F238E27FC236}">
              <a16:creationId xmlns:a16="http://schemas.microsoft.com/office/drawing/2014/main" id="{8BB20006-B70C-48FB-B845-8D5D2319F34B}"/>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a:extLst>
            <a:ext uri="{FF2B5EF4-FFF2-40B4-BE49-F238E27FC236}">
              <a16:creationId xmlns:a16="http://schemas.microsoft.com/office/drawing/2014/main" id="{52FC2ED5-5D99-40C0-B7D3-9D7AE1F632A9}"/>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a:extLst>
            <a:ext uri="{FF2B5EF4-FFF2-40B4-BE49-F238E27FC236}">
              <a16:creationId xmlns:a16="http://schemas.microsoft.com/office/drawing/2014/main" id="{42EAC522-71E5-4968-8744-F3881C0D3774}"/>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a16="http://schemas.microsoft.com/office/drawing/2014/main" id="{B82DF942-02D3-4C24-83B1-EA10E41275D1}"/>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a:extLst>
            <a:ext uri="{FF2B5EF4-FFF2-40B4-BE49-F238E27FC236}">
              <a16:creationId xmlns:a16="http://schemas.microsoft.com/office/drawing/2014/main" id="{C08A7B68-4140-4EAB-A1B5-EA1A54B710D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a:extLst>
            <a:ext uri="{FF2B5EF4-FFF2-40B4-BE49-F238E27FC236}">
              <a16:creationId xmlns:a16="http://schemas.microsoft.com/office/drawing/2014/main" id="{176CD386-3F49-47CB-9B60-73DCA7A5147F}"/>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523B329B-2BFD-44C2-BD33-D9BF34A7BDCA}"/>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a:extLst>
            <a:ext uri="{FF2B5EF4-FFF2-40B4-BE49-F238E27FC236}">
              <a16:creationId xmlns:a16="http://schemas.microsoft.com/office/drawing/2014/main" id="{C389BCA2-4682-4319-AE65-36D855045DDC}"/>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a:extLst>
            <a:ext uri="{FF2B5EF4-FFF2-40B4-BE49-F238E27FC236}">
              <a16:creationId xmlns:a16="http://schemas.microsoft.com/office/drawing/2014/main" id="{B117B923-5474-4B58-8FD8-12BFEB5C9830}"/>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a:extLst>
            <a:ext uri="{FF2B5EF4-FFF2-40B4-BE49-F238E27FC236}">
              <a16:creationId xmlns:a16="http://schemas.microsoft.com/office/drawing/2014/main" id="{DCE74924-6919-4F94-8016-0F8186286AB2}"/>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a:extLst>
            <a:ext uri="{FF2B5EF4-FFF2-40B4-BE49-F238E27FC236}">
              <a16:creationId xmlns:a16="http://schemas.microsoft.com/office/drawing/2014/main" id="{3113B7BD-94D0-4F23-A95A-1F7D04C956C1}"/>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a:extLst>
            <a:ext uri="{FF2B5EF4-FFF2-40B4-BE49-F238E27FC236}">
              <a16:creationId xmlns:a16="http://schemas.microsoft.com/office/drawing/2014/main" id="{517505CE-4CE0-4E39-B03A-5E4497A84ADC}"/>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a:extLst>
            <a:ext uri="{FF2B5EF4-FFF2-40B4-BE49-F238E27FC236}">
              <a16:creationId xmlns:a16="http://schemas.microsoft.com/office/drawing/2014/main" id="{783AB7FB-B506-4B6E-AB56-0935E0CBE490}"/>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a:extLst>
            <a:ext uri="{FF2B5EF4-FFF2-40B4-BE49-F238E27FC236}">
              <a16:creationId xmlns:a16="http://schemas.microsoft.com/office/drawing/2014/main" id="{94177CCA-A92F-4DB0-8B3B-306944FCFB57}"/>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a:extLst>
            <a:ext uri="{FF2B5EF4-FFF2-40B4-BE49-F238E27FC236}">
              <a16:creationId xmlns:a16="http://schemas.microsoft.com/office/drawing/2014/main" id="{E9AC0BD3-F542-41C3-8324-1F89BF2B51DA}"/>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a:extLst>
            <a:ext uri="{FF2B5EF4-FFF2-40B4-BE49-F238E27FC236}">
              <a16:creationId xmlns:a16="http://schemas.microsoft.com/office/drawing/2014/main" id="{3356B94A-43FC-495E-9817-372667BC83C6}"/>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a:extLst>
            <a:ext uri="{FF2B5EF4-FFF2-40B4-BE49-F238E27FC236}">
              <a16:creationId xmlns:a16="http://schemas.microsoft.com/office/drawing/2014/main" id="{DE775EEC-E00E-4BB6-96B0-06C0637FC64B}"/>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a:extLst>
            <a:ext uri="{FF2B5EF4-FFF2-40B4-BE49-F238E27FC236}">
              <a16:creationId xmlns:a16="http://schemas.microsoft.com/office/drawing/2014/main" id="{8A674D15-D305-4047-A825-042149DF5E7F}"/>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3A89E388-97AA-493D-A198-3D1CA26CDBAD}"/>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a:extLst>
            <a:ext uri="{FF2B5EF4-FFF2-40B4-BE49-F238E27FC236}">
              <a16:creationId xmlns:a16="http://schemas.microsoft.com/office/drawing/2014/main" id="{7B06A1F9-A996-4FF4-B457-BE4D9D598727}"/>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648504D6-058A-4D49-A399-D50B2C0BEFF6}"/>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県民会館】&#10;一人当たり面積グラフ枠">
          <a:extLst>
            <a:ext uri="{FF2B5EF4-FFF2-40B4-BE49-F238E27FC236}">
              <a16:creationId xmlns:a16="http://schemas.microsoft.com/office/drawing/2014/main" id="{F38048FB-2D40-46BA-9674-D1FB9636390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144236</xdr:rowOff>
    </xdr:from>
    <xdr:to>
      <xdr:col>54</xdr:col>
      <xdr:colOff>189865</xdr:colOff>
      <xdr:row>86</xdr:row>
      <xdr:rowOff>38100</xdr:rowOff>
    </xdr:to>
    <xdr:cxnSp macro="">
      <xdr:nvCxnSpPr>
        <xdr:cNvPr id="266" name="直線コネクタ 265">
          <a:extLst>
            <a:ext uri="{FF2B5EF4-FFF2-40B4-BE49-F238E27FC236}">
              <a16:creationId xmlns:a16="http://schemas.microsoft.com/office/drawing/2014/main" id="{831E4667-B72C-45BD-96D2-3D49D87C3F36}"/>
            </a:ext>
          </a:extLst>
        </xdr:cNvPr>
        <xdr:cNvCxnSpPr/>
      </xdr:nvCxnSpPr>
      <xdr:spPr>
        <a:xfrm flipV="1">
          <a:off x="9427845" y="12609286"/>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67" name="【県民会館】&#10;一人当たり面積最小値テキスト">
          <a:extLst>
            <a:ext uri="{FF2B5EF4-FFF2-40B4-BE49-F238E27FC236}">
              <a16:creationId xmlns:a16="http://schemas.microsoft.com/office/drawing/2014/main" id="{38985FDF-C3EC-445E-9D69-7EDC2C2DD9DF}"/>
            </a:ext>
          </a:extLst>
        </xdr:cNvPr>
        <xdr:cNvSpPr txBox="1"/>
      </xdr:nvSpPr>
      <xdr:spPr>
        <a:xfrm>
          <a:off x="9477375"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68" name="直線コネクタ 267">
          <a:extLst>
            <a:ext uri="{FF2B5EF4-FFF2-40B4-BE49-F238E27FC236}">
              <a16:creationId xmlns:a16="http://schemas.microsoft.com/office/drawing/2014/main" id="{DEAE3F4E-05AF-40F4-9A9B-34C625C23D52}"/>
            </a:ext>
          </a:extLst>
        </xdr:cNvPr>
        <xdr:cNvCxnSpPr/>
      </xdr:nvCxnSpPr>
      <xdr:spPr>
        <a:xfrm>
          <a:off x="9363075" y="139636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90913</xdr:rowOff>
    </xdr:from>
    <xdr:ext cx="469744" cy="259045"/>
    <xdr:sp macro="" textlink="">
      <xdr:nvSpPr>
        <xdr:cNvPr id="269" name="【県民会館】&#10;一人当たり面積最大値テキスト">
          <a:extLst>
            <a:ext uri="{FF2B5EF4-FFF2-40B4-BE49-F238E27FC236}">
              <a16:creationId xmlns:a16="http://schemas.microsoft.com/office/drawing/2014/main" id="{A52CF563-E2A3-43AE-9920-6CF47A4F5DA5}"/>
            </a:ext>
          </a:extLst>
        </xdr:cNvPr>
        <xdr:cNvSpPr txBox="1"/>
      </xdr:nvSpPr>
      <xdr:spPr>
        <a:xfrm>
          <a:off x="9477375"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70" name="直線コネクタ 269">
          <a:extLst>
            <a:ext uri="{FF2B5EF4-FFF2-40B4-BE49-F238E27FC236}">
              <a16:creationId xmlns:a16="http://schemas.microsoft.com/office/drawing/2014/main" id="{4549E4C6-00FB-4670-9CBD-E73D79A20FBC}"/>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137177</xdr:rowOff>
    </xdr:from>
    <xdr:ext cx="469744" cy="259045"/>
    <xdr:sp macro="" textlink="">
      <xdr:nvSpPr>
        <xdr:cNvPr id="271" name="【県民会館】&#10;一人当たり面積平均値テキスト">
          <a:extLst>
            <a:ext uri="{FF2B5EF4-FFF2-40B4-BE49-F238E27FC236}">
              <a16:creationId xmlns:a16="http://schemas.microsoft.com/office/drawing/2014/main" id="{FFD3AA7C-37C0-4850-94F7-03D2FFB7852B}"/>
            </a:ext>
          </a:extLst>
        </xdr:cNvPr>
        <xdr:cNvSpPr txBox="1"/>
      </xdr:nvSpPr>
      <xdr:spPr>
        <a:xfrm>
          <a:off x="9477375" y="13256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72" name="フローチャート: 判断 271">
          <a:extLst>
            <a:ext uri="{FF2B5EF4-FFF2-40B4-BE49-F238E27FC236}">
              <a16:creationId xmlns:a16="http://schemas.microsoft.com/office/drawing/2014/main" id="{FEFC7AFC-8663-4F41-9560-05E5A3E140BF}"/>
            </a:ext>
          </a:extLst>
        </xdr:cNvPr>
        <xdr:cNvSpPr/>
      </xdr:nvSpPr>
      <xdr:spPr>
        <a:xfrm>
          <a:off x="9401175" y="1327785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73" name="フローチャート: 判断 272">
          <a:extLst>
            <a:ext uri="{FF2B5EF4-FFF2-40B4-BE49-F238E27FC236}">
              <a16:creationId xmlns:a16="http://schemas.microsoft.com/office/drawing/2014/main" id="{63D86214-1D98-4EA5-898D-04D7406FB469}"/>
            </a:ext>
          </a:extLst>
        </xdr:cNvPr>
        <xdr:cNvSpPr/>
      </xdr:nvSpPr>
      <xdr:spPr>
        <a:xfrm>
          <a:off x="8639175" y="133272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274" name="フローチャート: 判断 273">
          <a:extLst>
            <a:ext uri="{FF2B5EF4-FFF2-40B4-BE49-F238E27FC236}">
              <a16:creationId xmlns:a16="http://schemas.microsoft.com/office/drawing/2014/main" id="{E6E62E34-E2FB-4E9F-8130-646CEA71ED61}"/>
            </a:ext>
          </a:extLst>
        </xdr:cNvPr>
        <xdr:cNvSpPr/>
      </xdr:nvSpPr>
      <xdr:spPr>
        <a:xfrm>
          <a:off x="78390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19957</xdr:rowOff>
    </xdr:from>
    <xdr:to>
      <xdr:col>41</xdr:col>
      <xdr:colOff>101600</xdr:colOff>
      <xdr:row>82</xdr:row>
      <xdr:rowOff>121557</xdr:rowOff>
    </xdr:to>
    <xdr:sp macro="" textlink="">
      <xdr:nvSpPr>
        <xdr:cNvPr id="275" name="フローチャート: 判断 274">
          <a:extLst>
            <a:ext uri="{FF2B5EF4-FFF2-40B4-BE49-F238E27FC236}">
              <a16:creationId xmlns:a16="http://schemas.microsoft.com/office/drawing/2014/main" id="{9AD19E29-2487-473E-83A4-04E3081E0CB3}"/>
            </a:ext>
          </a:extLst>
        </xdr:cNvPr>
        <xdr:cNvSpPr/>
      </xdr:nvSpPr>
      <xdr:spPr>
        <a:xfrm>
          <a:off x="7029450" y="132978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3629</xdr:rowOff>
    </xdr:from>
    <xdr:to>
      <xdr:col>36</xdr:col>
      <xdr:colOff>165100</xdr:colOff>
      <xdr:row>84</xdr:row>
      <xdr:rowOff>105229</xdr:rowOff>
    </xdr:to>
    <xdr:sp macro="" textlink="">
      <xdr:nvSpPr>
        <xdr:cNvPr id="276" name="フローチャート: 判断 275">
          <a:extLst>
            <a:ext uri="{FF2B5EF4-FFF2-40B4-BE49-F238E27FC236}">
              <a16:creationId xmlns:a16="http://schemas.microsoft.com/office/drawing/2014/main" id="{BD404922-B210-4EE8-85B4-93A7A1F853E1}"/>
            </a:ext>
          </a:extLst>
        </xdr:cNvPr>
        <xdr:cNvSpPr/>
      </xdr:nvSpPr>
      <xdr:spPr>
        <a:xfrm>
          <a:off x="6238875" y="13608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9AEC1726-9A90-44E1-A9F0-EC9388985A7B}"/>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DEA1ED2-6456-420A-8AA2-CC5789336401}"/>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1337300-DDC5-4ECC-8718-672207E834C8}"/>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7E6AC32D-BF55-40D0-923D-8F1873EF5B26}"/>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DC38FD9-924C-4B8B-99E4-6B682E950E23}"/>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93436</xdr:rowOff>
    </xdr:from>
    <xdr:to>
      <xdr:col>55</xdr:col>
      <xdr:colOff>50800</xdr:colOff>
      <xdr:row>78</xdr:row>
      <xdr:rowOff>23586</xdr:rowOff>
    </xdr:to>
    <xdr:sp macro="" textlink="">
      <xdr:nvSpPr>
        <xdr:cNvPr id="282" name="楕円 281">
          <a:extLst>
            <a:ext uri="{FF2B5EF4-FFF2-40B4-BE49-F238E27FC236}">
              <a16:creationId xmlns:a16="http://schemas.microsoft.com/office/drawing/2014/main" id="{A0F3BEE9-950C-4D96-8135-A2C3AB2B06D4}"/>
            </a:ext>
          </a:extLst>
        </xdr:cNvPr>
        <xdr:cNvSpPr/>
      </xdr:nvSpPr>
      <xdr:spPr>
        <a:xfrm>
          <a:off x="9401175" y="1256166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46463</xdr:rowOff>
    </xdr:from>
    <xdr:ext cx="469744" cy="259045"/>
    <xdr:sp macro="" textlink="">
      <xdr:nvSpPr>
        <xdr:cNvPr id="283" name="【県民会館】&#10;一人当たり面積該当値テキスト">
          <a:extLst>
            <a:ext uri="{FF2B5EF4-FFF2-40B4-BE49-F238E27FC236}">
              <a16:creationId xmlns:a16="http://schemas.microsoft.com/office/drawing/2014/main" id="{CDC5F0E7-3B2A-450B-9D9B-FF22728F9672}"/>
            </a:ext>
          </a:extLst>
        </xdr:cNvPr>
        <xdr:cNvSpPr txBox="1"/>
      </xdr:nvSpPr>
      <xdr:spPr>
        <a:xfrm>
          <a:off x="9477375" y="125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126093</xdr:rowOff>
    </xdr:from>
    <xdr:to>
      <xdr:col>50</xdr:col>
      <xdr:colOff>165100</xdr:colOff>
      <xdr:row>78</xdr:row>
      <xdr:rowOff>56243</xdr:rowOff>
    </xdr:to>
    <xdr:sp macro="" textlink="">
      <xdr:nvSpPr>
        <xdr:cNvPr id="284" name="楕円 283">
          <a:extLst>
            <a:ext uri="{FF2B5EF4-FFF2-40B4-BE49-F238E27FC236}">
              <a16:creationId xmlns:a16="http://schemas.microsoft.com/office/drawing/2014/main" id="{BFF5B597-6A81-4814-8D0E-43DA99DF3364}"/>
            </a:ext>
          </a:extLst>
        </xdr:cNvPr>
        <xdr:cNvSpPr/>
      </xdr:nvSpPr>
      <xdr:spPr>
        <a:xfrm>
          <a:off x="8639175" y="125911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144236</xdr:rowOff>
    </xdr:from>
    <xdr:to>
      <xdr:col>55</xdr:col>
      <xdr:colOff>0</xdr:colOff>
      <xdr:row>78</xdr:row>
      <xdr:rowOff>5443</xdr:rowOff>
    </xdr:to>
    <xdr:cxnSp macro="">
      <xdr:nvCxnSpPr>
        <xdr:cNvPr id="285" name="直線コネクタ 284">
          <a:extLst>
            <a:ext uri="{FF2B5EF4-FFF2-40B4-BE49-F238E27FC236}">
              <a16:creationId xmlns:a16="http://schemas.microsoft.com/office/drawing/2014/main" id="{29F5202C-5175-4AC6-88D3-B759D97A4B90}"/>
            </a:ext>
          </a:extLst>
        </xdr:cNvPr>
        <xdr:cNvCxnSpPr/>
      </xdr:nvCxnSpPr>
      <xdr:spPr>
        <a:xfrm flipV="1">
          <a:off x="8686800" y="12609286"/>
          <a:ext cx="74295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158750</xdr:rowOff>
    </xdr:from>
    <xdr:to>
      <xdr:col>46</xdr:col>
      <xdr:colOff>38100</xdr:colOff>
      <xdr:row>78</xdr:row>
      <xdr:rowOff>88900</xdr:rowOff>
    </xdr:to>
    <xdr:sp macro="" textlink="">
      <xdr:nvSpPr>
        <xdr:cNvPr id="286" name="楕円 285">
          <a:extLst>
            <a:ext uri="{FF2B5EF4-FFF2-40B4-BE49-F238E27FC236}">
              <a16:creationId xmlns:a16="http://schemas.microsoft.com/office/drawing/2014/main" id="{C53A75A3-7FFD-4176-AFDE-582731E872CE}"/>
            </a:ext>
          </a:extLst>
        </xdr:cNvPr>
        <xdr:cNvSpPr/>
      </xdr:nvSpPr>
      <xdr:spPr>
        <a:xfrm>
          <a:off x="7839075" y="126301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5443</xdr:rowOff>
    </xdr:from>
    <xdr:to>
      <xdr:col>50</xdr:col>
      <xdr:colOff>114300</xdr:colOff>
      <xdr:row>78</xdr:row>
      <xdr:rowOff>38100</xdr:rowOff>
    </xdr:to>
    <xdr:cxnSp macro="">
      <xdr:nvCxnSpPr>
        <xdr:cNvPr id="287" name="直線コネクタ 286">
          <a:extLst>
            <a:ext uri="{FF2B5EF4-FFF2-40B4-BE49-F238E27FC236}">
              <a16:creationId xmlns:a16="http://schemas.microsoft.com/office/drawing/2014/main" id="{CA048045-1387-43E4-85CE-98D8ACDC2A44}"/>
            </a:ext>
          </a:extLst>
        </xdr:cNvPr>
        <xdr:cNvCxnSpPr/>
      </xdr:nvCxnSpPr>
      <xdr:spPr>
        <a:xfrm flipV="1">
          <a:off x="7886700" y="12638768"/>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158750</xdr:rowOff>
    </xdr:from>
    <xdr:to>
      <xdr:col>41</xdr:col>
      <xdr:colOff>101600</xdr:colOff>
      <xdr:row>78</xdr:row>
      <xdr:rowOff>88900</xdr:rowOff>
    </xdr:to>
    <xdr:sp macro="" textlink="">
      <xdr:nvSpPr>
        <xdr:cNvPr id="288" name="楕円 287">
          <a:extLst>
            <a:ext uri="{FF2B5EF4-FFF2-40B4-BE49-F238E27FC236}">
              <a16:creationId xmlns:a16="http://schemas.microsoft.com/office/drawing/2014/main" id="{14E1B785-1B6F-4016-B33C-69BADEE69744}"/>
            </a:ext>
          </a:extLst>
        </xdr:cNvPr>
        <xdr:cNvSpPr/>
      </xdr:nvSpPr>
      <xdr:spPr>
        <a:xfrm>
          <a:off x="7029450" y="12630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38100</xdr:rowOff>
    </xdr:from>
    <xdr:to>
      <xdr:col>45</xdr:col>
      <xdr:colOff>177800</xdr:colOff>
      <xdr:row>78</xdr:row>
      <xdr:rowOff>38100</xdr:rowOff>
    </xdr:to>
    <xdr:cxnSp macro="">
      <xdr:nvCxnSpPr>
        <xdr:cNvPr id="289" name="直線コネクタ 288">
          <a:extLst>
            <a:ext uri="{FF2B5EF4-FFF2-40B4-BE49-F238E27FC236}">
              <a16:creationId xmlns:a16="http://schemas.microsoft.com/office/drawing/2014/main" id="{1DA7C162-B732-4594-8ABE-2D11D4D36211}"/>
            </a:ext>
          </a:extLst>
        </xdr:cNvPr>
        <xdr:cNvCxnSpPr/>
      </xdr:nvCxnSpPr>
      <xdr:spPr>
        <a:xfrm>
          <a:off x="7077075" y="126682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290" name="n_1aveValue【県民会館】&#10;一人当たり面積">
          <a:extLst>
            <a:ext uri="{FF2B5EF4-FFF2-40B4-BE49-F238E27FC236}">
              <a16:creationId xmlns:a16="http://schemas.microsoft.com/office/drawing/2014/main" id="{F3225A5F-C7A1-47F6-A8A2-684CA39A046C}"/>
            </a:ext>
          </a:extLst>
        </xdr:cNvPr>
        <xdr:cNvSpPr txBox="1"/>
      </xdr:nvSpPr>
      <xdr:spPr>
        <a:xfrm>
          <a:off x="8458277" y="134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291" name="n_2aveValue【県民会館】&#10;一人当たり面積">
          <a:extLst>
            <a:ext uri="{FF2B5EF4-FFF2-40B4-BE49-F238E27FC236}">
              <a16:creationId xmlns:a16="http://schemas.microsoft.com/office/drawing/2014/main" id="{9FF11739-1341-476F-82F7-4B7204629638}"/>
            </a:ext>
          </a:extLst>
        </xdr:cNvPr>
        <xdr:cNvSpPr txBox="1"/>
      </xdr:nvSpPr>
      <xdr:spPr>
        <a:xfrm>
          <a:off x="7677227"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112684</xdr:rowOff>
    </xdr:from>
    <xdr:ext cx="469744" cy="259045"/>
    <xdr:sp macro="" textlink="">
      <xdr:nvSpPr>
        <xdr:cNvPr id="292" name="n_3aveValue【県民会館】&#10;一人当たり面積">
          <a:extLst>
            <a:ext uri="{FF2B5EF4-FFF2-40B4-BE49-F238E27FC236}">
              <a16:creationId xmlns:a16="http://schemas.microsoft.com/office/drawing/2014/main" id="{5003C9B8-5B3C-4AB2-B1FF-31E41BEDA6FB}"/>
            </a:ext>
          </a:extLst>
        </xdr:cNvPr>
        <xdr:cNvSpPr txBox="1"/>
      </xdr:nvSpPr>
      <xdr:spPr>
        <a:xfrm>
          <a:off x="6867602" y="133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121756</xdr:rowOff>
    </xdr:from>
    <xdr:ext cx="469744" cy="259045"/>
    <xdr:sp macro="" textlink="">
      <xdr:nvSpPr>
        <xdr:cNvPr id="293" name="n_4aveValue【県民会館】&#10;一人当たり面積">
          <a:extLst>
            <a:ext uri="{FF2B5EF4-FFF2-40B4-BE49-F238E27FC236}">
              <a16:creationId xmlns:a16="http://schemas.microsoft.com/office/drawing/2014/main" id="{FE595E3F-CBAB-40A8-B70F-76540FC15725}"/>
            </a:ext>
          </a:extLst>
        </xdr:cNvPr>
        <xdr:cNvSpPr txBox="1"/>
      </xdr:nvSpPr>
      <xdr:spPr>
        <a:xfrm>
          <a:off x="6067502" y="134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72770</xdr:rowOff>
    </xdr:from>
    <xdr:ext cx="469744" cy="259045"/>
    <xdr:sp macro="" textlink="">
      <xdr:nvSpPr>
        <xdr:cNvPr id="294" name="n_1mainValue【県民会館】&#10;一人当たり面積">
          <a:extLst>
            <a:ext uri="{FF2B5EF4-FFF2-40B4-BE49-F238E27FC236}">
              <a16:creationId xmlns:a16="http://schemas.microsoft.com/office/drawing/2014/main" id="{E9318931-EE98-498B-94D1-A82E78D27091}"/>
            </a:ext>
          </a:extLst>
        </xdr:cNvPr>
        <xdr:cNvSpPr txBox="1"/>
      </xdr:nvSpPr>
      <xdr:spPr>
        <a:xfrm>
          <a:off x="8458277" y="123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105427</xdr:rowOff>
    </xdr:from>
    <xdr:ext cx="469744" cy="259045"/>
    <xdr:sp macro="" textlink="">
      <xdr:nvSpPr>
        <xdr:cNvPr id="295" name="n_2mainValue【県民会館】&#10;一人当たり面積">
          <a:extLst>
            <a:ext uri="{FF2B5EF4-FFF2-40B4-BE49-F238E27FC236}">
              <a16:creationId xmlns:a16="http://schemas.microsoft.com/office/drawing/2014/main" id="{FB3A0869-5326-4B9F-A5A4-B0B5CC7D1A90}"/>
            </a:ext>
          </a:extLst>
        </xdr:cNvPr>
        <xdr:cNvSpPr txBox="1"/>
      </xdr:nvSpPr>
      <xdr:spPr>
        <a:xfrm>
          <a:off x="7677227" y="124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105427</xdr:rowOff>
    </xdr:from>
    <xdr:ext cx="469744" cy="259045"/>
    <xdr:sp macro="" textlink="">
      <xdr:nvSpPr>
        <xdr:cNvPr id="296" name="n_3mainValue【県民会館】&#10;一人当たり面積">
          <a:extLst>
            <a:ext uri="{FF2B5EF4-FFF2-40B4-BE49-F238E27FC236}">
              <a16:creationId xmlns:a16="http://schemas.microsoft.com/office/drawing/2014/main" id="{60A4ED57-B587-4C62-B2F8-F7DDC83D89A1}"/>
            </a:ext>
          </a:extLst>
        </xdr:cNvPr>
        <xdr:cNvSpPr txBox="1"/>
      </xdr:nvSpPr>
      <xdr:spPr>
        <a:xfrm>
          <a:off x="6867602" y="124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a:extLst>
            <a:ext uri="{FF2B5EF4-FFF2-40B4-BE49-F238E27FC236}">
              <a16:creationId xmlns:a16="http://schemas.microsoft.com/office/drawing/2014/main" id="{B38C2246-ACDB-49C1-9287-D3954975533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8" name="正方形/長方形 297">
          <a:extLst>
            <a:ext uri="{FF2B5EF4-FFF2-40B4-BE49-F238E27FC236}">
              <a16:creationId xmlns:a16="http://schemas.microsoft.com/office/drawing/2014/main" id="{B1DFF565-9233-44AB-9482-DD81EF6332D5}"/>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9" name="正方形/長方形 298">
          <a:extLst>
            <a:ext uri="{FF2B5EF4-FFF2-40B4-BE49-F238E27FC236}">
              <a16:creationId xmlns:a16="http://schemas.microsoft.com/office/drawing/2014/main" id="{555BE3A4-3C2D-4104-9CC4-402C2ABD9B8F}"/>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0" name="正方形/長方形 299">
          <a:extLst>
            <a:ext uri="{FF2B5EF4-FFF2-40B4-BE49-F238E27FC236}">
              <a16:creationId xmlns:a16="http://schemas.microsoft.com/office/drawing/2014/main" id="{6840ED53-CF9A-41D1-85AB-D25E32FDAD81}"/>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1" name="正方形/長方形 300">
          <a:extLst>
            <a:ext uri="{FF2B5EF4-FFF2-40B4-BE49-F238E27FC236}">
              <a16:creationId xmlns:a16="http://schemas.microsoft.com/office/drawing/2014/main" id="{799282FF-3501-4704-99FD-8FCFA20A199B}"/>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id="{E12E94AB-CC42-43FD-8F52-5BC6DA53D7A2}"/>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a:extLst>
            <a:ext uri="{FF2B5EF4-FFF2-40B4-BE49-F238E27FC236}">
              <a16:creationId xmlns:a16="http://schemas.microsoft.com/office/drawing/2014/main" id="{9C3E9D43-806E-43E3-B834-3FB7B1706DBA}"/>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a:extLst>
            <a:ext uri="{FF2B5EF4-FFF2-40B4-BE49-F238E27FC236}">
              <a16:creationId xmlns:a16="http://schemas.microsoft.com/office/drawing/2014/main" id="{8881A0BB-73AF-4F06-807D-E90C9C77869C}"/>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05" name="テキスト ボックス 304">
          <a:extLst>
            <a:ext uri="{FF2B5EF4-FFF2-40B4-BE49-F238E27FC236}">
              <a16:creationId xmlns:a16="http://schemas.microsoft.com/office/drawing/2014/main" id="{46372F51-96CD-41D0-A5EF-6289B562DEAC}"/>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6" name="直線コネクタ 305">
          <a:extLst>
            <a:ext uri="{FF2B5EF4-FFF2-40B4-BE49-F238E27FC236}">
              <a16:creationId xmlns:a16="http://schemas.microsoft.com/office/drawing/2014/main" id="{86FCF9C7-8543-4B80-923A-F8EEFC257B22}"/>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7" name="テキスト ボックス 306">
          <a:extLst>
            <a:ext uri="{FF2B5EF4-FFF2-40B4-BE49-F238E27FC236}">
              <a16:creationId xmlns:a16="http://schemas.microsoft.com/office/drawing/2014/main" id="{93DFE763-E9DF-466A-92BE-901B481B6D21}"/>
            </a:ext>
          </a:extLst>
        </xdr:cNvPr>
        <xdr:cNvSpPr txBox="1"/>
      </xdr:nvSpPr>
      <xdr:spPr>
        <a:xfrm>
          <a:off x="339891"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8" name="直線コネクタ 307">
          <a:extLst>
            <a:ext uri="{FF2B5EF4-FFF2-40B4-BE49-F238E27FC236}">
              <a16:creationId xmlns:a16="http://schemas.microsoft.com/office/drawing/2014/main" id="{A00A694E-B15A-4018-9723-4E7D8902FCA4}"/>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9" name="テキスト ボックス 308">
          <a:extLst>
            <a:ext uri="{FF2B5EF4-FFF2-40B4-BE49-F238E27FC236}">
              <a16:creationId xmlns:a16="http://schemas.microsoft.com/office/drawing/2014/main" id="{0AB1CB1B-32FA-44E1-81B2-D3FB5446FF6C}"/>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0" name="直線コネクタ 309">
          <a:extLst>
            <a:ext uri="{FF2B5EF4-FFF2-40B4-BE49-F238E27FC236}">
              <a16:creationId xmlns:a16="http://schemas.microsoft.com/office/drawing/2014/main" id="{04654F18-3C24-49D6-AF2D-BDD1DECAC26F}"/>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1" name="テキスト ボックス 310">
          <a:extLst>
            <a:ext uri="{FF2B5EF4-FFF2-40B4-BE49-F238E27FC236}">
              <a16:creationId xmlns:a16="http://schemas.microsoft.com/office/drawing/2014/main" id="{49286F54-6608-4E90-B795-25D1CDE040C6}"/>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2" name="直線コネクタ 311">
          <a:extLst>
            <a:ext uri="{FF2B5EF4-FFF2-40B4-BE49-F238E27FC236}">
              <a16:creationId xmlns:a16="http://schemas.microsoft.com/office/drawing/2014/main" id="{1B56F973-FDF0-492D-9EE8-72DEBDC984A0}"/>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3" name="テキスト ボックス 312">
          <a:extLst>
            <a:ext uri="{FF2B5EF4-FFF2-40B4-BE49-F238E27FC236}">
              <a16:creationId xmlns:a16="http://schemas.microsoft.com/office/drawing/2014/main" id="{9B0BF74D-D62F-4A93-96C3-3E16B1FECC20}"/>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a:extLst>
            <a:ext uri="{FF2B5EF4-FFF2-40B4-BE49-F238E27FC236}">
              <a16:creationId xmlns:a16="http://schemas.microsoft.com/office/drawing/2014/main" id="{B154FD7D-AD8F-4F24-B5D1-8F9F08F196D5}"/>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15" name="テキスト ボックス 314">
          <a:extLst>
            <a:ext uri="{FF2B5EF4-FFF2-40B4-BE49-F238E27FC236}">
              <a16:creationId xmlns:a16="http://schemas.microsoft.com/office/drawing/2014/main" id="{EE3A0DDF-0170-4FC2-B82A-BA566831BC06}"/>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保健所】&#10;有形固定資産減価償却率グラフ枠">
          <a:extLst>
            <a:ext uri="{FF2B5EF4-FFF2-40B4-BE49-F238E27FC236}">
              <a16:creationId xmlns:a16="http://schemas.microsoft.com/office/drawing/2014/main" id="{CE1898F4-90E8-4C5A-83F5-C309DD78DEE2}"/>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124206</xdr:rowOff>
    </xdr:from>
    <xdr:to>
      <xdr:col>24</xdr:col>
      <xdr:colOff>62865</xdr:colOff>
      <xdr:row>109</xdr:row>
      <xdr:rowOff>5335</xdr:rowOff>
    </xdr:to>
    <xdr:cxnSp macro="">
      <xdr:nvCxnSpPr>
        <xdr:cNvPr id="317" name="直線コネクタ 316">
          <a:extLst>
            <a:ext uri="{FF2B5EF4-FFF2-40B4-BE49-F238E27FC236}">
              <a16:creationId xmlns:a16="http://schemas.microsoft.com/office/drawing/2014/main" id="{892D54D8-9CD5-4EDC-9693-505BAFC64F74}"/>
            </a:ext>
          </a:extLst>
        </xdr:cNvPr>
        <xdr:cNvCxnSpPr/>
      </xdr:nvCxnSpPr>
      <xdr:spPr>
        <a:xfrm flipV="1">
          <a:off x="4179570" y="16151606"/>
          <a:ext cx="1270" cy="1506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9162</xdr:rowOff>
    </xdr:from>
    <xdr:ext cx="405111" cy="259045"/>
    <xdr:sp macro="" textlink="">
      <xdr:nvSpPr>
        <xdr:cNvPr id="318" name="【保健所】&#10;有形固定資産減価償却率最小値テキスト">
          <a:extLst>
            <a:ext uri="{FF2B5EF4-FFF2-40B4-BE49-F238E27FC236}">
              <a16:creationId xmlns:a16="http://schemas.microsoft.com/office/drawing/2014/main" id="{97F2D3D8-F07A-431E-AD8B-801FB4C4F7E6}"/>
            </a:ext>
          </a:extLst>
        </xdr:cNvPr>
        <xdr:cNvSpPr txBox="1"/>
      </xdr:nvSpPr>
      <xdr:spPr>
        <a:xfrm>
          <a:off x="4229100" y="1766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19" name="直線コネクタ 318">
          <a:extLst>
            <a:ext uri="{FF2B5EF4-FFF2-40B4-BE49-F238E27FC236}">
              <a16:creationId xmlns:a16="http://schemas.microsoft.com/office/drawing/2014/main" id="{53506107-58E9-4753-9728-AECFC754015F}"/>
            </a:ext>
          </a:extLst>
        </xdr:cNvPr>
        <xdr:cNvCxnSpPr/>
      </xdr:nvCxnSpPr>
      <xdr:spPr>
        <a:xfrm>
          <a:off x="4105275" y="17658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70883</xdr:rowOff>
    </xdr:from>
    <xdr:ext cx="405111" cy="259045"/>
    <xdr:sp macro="" textlink="">
      <xdr:nvSpPr>
        <xdr:cNvPr id="320" name="【保健所】&#10;有形固定資産減価償却率最大値テキスト">
          <a:extLst>
            <a:ext uri="{FF2B5EF4-FFF2-40B4-BE49-F238E27FC236}">
              <a16:creationId xmlns:a16="http://schemas.microsoft.com/office/drawing/2014/main" id="{5465D948-7E43-40B9-B35C-B5F3F76A8505}"/>
            </a:ext>
          </a:extLst>
        </xdr:cNvPr>
        <xdr:cNvSpPr txBox="1"/>
      </xdr:nvSpPr>
      <xdr:spPr>
        <a:xfrm>
          <a:off x="4229100" y="159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124206</xdr:rowOff>
    </xdr:from>
    <xdr:to>
      <xdr:col>24</xdr:col>
      <xdr:colOff>152400</xdr:colOff>
      <xdr:row>99</xdr:row>
      <xdr:rowOff>124206</xdr:rowOff>
    </xdr:to>
    <xdr:cxnSp macro="">
      <xdr:nvCxnSpPr>
        <xdr:cNvPr id="321" name="直線コネクタ 320">
          <a:extLst>
            <a:ext uri="{FF2B5EF4-FFF2-40B4-BE49-F238E27FC236}">
              <a16:creationId xmlns:a16="http://schemas.microsoft.com/office/drawing/2014/main" id="{BDF5B49E-45AA-468B-86DD-FCFEDA1ED367}"/>
            </a:ext>
          </a:extLst>
        </xdr:cNvPr>
        <xdr:cNvCxnSpPr/>
      </xdr:nvCxnSpPr>
      <xdr:spPr>
        <a:xfrm>
          <a:off x="4105275" y="161516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167149</xdr:rowOff>
    </xdr:from>
    <xdr:ext cx="405111" cy="259045"/>
    <xdr:sp macro="" textlink="">
      <xdr:nvSpPr>
        <xdr:cNvPr id="322" name="【保健所】&#10;有形固定資産減価償却率平均値テキスト">
          <a:extLst>
            <a:ext uri="{FF2B5EF4-FFF2-40B4-BE49-F238E27FC236}">
              <a16:creationId xmlns:a16="http://schemas.microsoft.com/office/drawing/2014/main" id="{D04BC930-9EB7-41B5-89E3-1E1E41A88DB3}"/>
            </a:ext>
          </a:extLst>
        </xdr:cNvPr>
        <xdr:cNvSpPr txBox="1"/>
      </xdr:nvSpPr>
      <xdr:spPr>
        <a:xfrm>
          <a:off x="4229100" y="1684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144272</xdr:rowOff>
    </xdr:from>
    <xdr:to>
      <xdr:col>24</xdr:col>
      <xdr:colOff>114300</xdr:colOff>
      <xdr:row>105</xdr:row>
      <xdr:rowOff>74422</xdr:rowOff>
    </xdr:to>
    <xdr:sp macro="" textlink="">
      <xdr:nvSpPr>
        <xdr:cNvPr id="323" name="フローチャート: 判断 322">
          <a:extLst>
            <a:ext uri="{FF2B5EF4-FFF2-40B4-BE49-F238E27FC236}">
              <a16:creationId xmlns:a16="http://schemas.microsoft.com/office/drawing/2014/main" id="{B84EAD3C-79DB-42A2-9E25-126BF45E5EE5}"/>
            </a:ext>
          </a:extLst>
        </xdr:cNvPr>
        <xdr:cNvSpPr/>
      </xdr:nvSpPr>
      <xdr:spPr>
        <a:xfrm>
          <a:off x="4124325" y="169812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107696</xdr:rowOff>
    </xdr:from>
    <xdr:to>
      <xdr:col>20</xdr:col>
      <xdr:colOff>38100</xdr:colOff>
      <xdr:row>105</xdr:row>
      <xdr:rowOff>37846</xdr:rowOff>
    </xdr:to>
    <xdr:sp macro="" textlink="">
      <xdr:nvSpPr>
        <xdr:cNvPr id="324" name="フローチャート: 判断 323">
          <a:extLst>
            <a:ext uri="{FF2B5EF4-FFF2-40B4-BE49-F238E27FC236}">
              <a16:creationId xmlns:a16="http://schemas.microsoft.com/office/drawing/2014/main" id="{85EB4C3E-58E0-4BF4-8606-EFBC7E453E04}"/>
            </a:ext>
          </a:extLst>
        </xdr:cNvPr>
        <xdr:cNvSpPr/>
      </xdr:nvSpPr>
      <xdr:spPr>
        <a:xfrm>
          <a:off x="3381375" y="169447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114554</xdr:rowOff>
    </xdr:from>
    <xdr:to>
      <xdr:col>15</xdr:col>
      <xdr:colOff>101600</xdr:colOff>
      <xdr:row>105</xdr:row>
      <xdr:rowOff>44704</xdr:rowOff>
    </xdr:to>
    <xdr:sp macro="" textlink="">
      <xdr:nvSpPr>
        <xdr:cNvPr id="325" name="フローチャート: 判断 324">
          <a:extLst>
            <a:ext uri="{FF2B5EF4-FFF2-40B4-BE49-F238E27FC236}">
              <a16:creationId xmlns:a16="http://schemas.microsoft.com/office/drawing/2014/main" id="{A2F5C8FC-F40F-4008-A3DB-388BB8E7DB1A}"/>
            </a:ext>
          </a:extLst>
        </xdr:cNvPr>
        <xdr:cNvSpPr/>
      </xdr:nvSpPr>
      <xdr:spPr>
        <a:xfrm>
          <a:off x="2571750" y="169547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326" name="フローチャート: 判断 325">
          <a:extLst>
            <a:ext uri="{FF2B5EF4-FFF2-40B4-BE49-F238E27FC236}">
              <a16:creationId xmlns:a16="http://schemas.microsoft.com/office/drawing/2014/main" id="{EBCC44EB-5A32-4AB1-8EBC-AD857ECF1FA3}"/>
            </a:ext>
          </a:extLst>
        </xdr:cNvPr>
        <xdr:cNvSpPr/>
      </xdr:nvSpPr>
      <xdr:spPr>
        <a:xfrm>
          <a:off x="1781175" y="170046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41402</xdr:rowOff>
    </xdr:from>
    <xdr:to>
      <xdr:col>6</xdr:col>
      <xdr:colOff>38100</xdr:colOff>
      <xdr:row>104</xdr:row>
      <xdr:rowOff>143002</xdr:rowOff>
    </xdr:to>
    <xdr:sp macro="" textlink="">
      <xdr:nvSpPr>
        <xdr:cNvPr id="327" name="フローチャート: 判断 326">
          <a:extLst>
            <a:ext uri="{FF2B5EF4-FFF2-40B4-BE49-F238E27FC236}">
              <a16:creationId xmlns:a16="http://schemas.microsoft.com/office/drawing/2014/main" id="{4C2D8D41-0BA2-487F-B01B-5250D431B1C1}"/>
            </a:ext>
          </a:extLst>
        </xdr:cNvPr>
        <xdr:cNvSpPr/>
      </xdr:nvSpPr>
      <xdr:spPr>
        <a:xfrm>
          <a:off x="981075" y="168847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18393537-CB52-412C-BBFF-049828B703C7}"/>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A99B62B5-25E0-4A95-B78E-078244D25CA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BDEB62D7-A116-45F4-BEEE-E02B0AB1917B}"/>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AAA59F6D-9522-4EA9-A33B-2422A3B31081}"/>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A8D992C2-DAF8-4A75-9177-015F263304DD}"/>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80263</xdr:rowOff>
    </xdr:from>
    <xdr:to>
      <xdr:col>24</xdr:col>
      <xdr:colOff>114300</xdr:colOff>
      <xdr:row>106</xdr:row>
      <xdr:rowOff>10413</xdr:rowOff>
    </xdr:to>
    <xdr:sp macro="" textlink="">
      <xdr:nvSpPr>
        <xdr:cNvPr id="333" name="楕円 332">
          <a:extLst>
            <a:ext uri="{FF2B5EF4-FFF2-40B4-BE49-F238E27FC236}">
              <a16:creationId xmlns:a16="http://schemas.microsoft.com/office/drawing/2014/main" id="{26935A11-46C3-4A83-9408-F8984D4130DA}"/>
            </a:ext>
          </a:extLst>
        </xdr:cNvPr>
        <xdr:cNvSpPr/>
      </xdr:nvSpPr>
      <xdr:spPr>
        <a:xfrm>
          <a:off x="4124325" y="170855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58690</xdr:rowOff>
    </xdr:from>
    <xdr:ext cx="405111" cy="259045"/>
    <xdr:sp macro="" textlink="">
      <xdr:nvSpPr>
        <xdr:cNvPr id="334" name="【保健所】&#10;有形固定資産減価償却率該当値テキスト">
          <a:extLst>
            <a:ext uri="{FF2B5EF4-FFF2-40B4-BE49-F238E27FC236}">
              <a16:creationId xmlns:a16="http://schemas.microsoft.com/office/drawing/2014/main" id="{4F1F36C7-9D67-47AF-9B63-B70D882E54C8}"/>
            </a:ext>
          </a:extLst>
        </xdr:cNvPr>
        <xdr:cNvSpPr txBox="1"/>
      </xdr:nvSpPr>
      <xdr:spPr>
        <a:xfrm>
          <a:off x="4229100" y="17060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43687</xdr:rowOff>
    </xdr:from>
    <xdr:to>
      <xdr:col>20</xdr:col>
      <xdr:colOff>38100</xdr:colOff>
      <xdr:row>105</xdr:row>
      <xdr:rowOff>145287</xdr:rowOff>
    </xdr:to>
    <xdr:sp macro="" textlink="">
      <xdr:nvSpPr>
        <xdr:cNvPr id="335" name="楕円 334">
          <a:extLst>
            <a:ext uri="{FF2B5EF4-FFF2-40B4-BE49-F238E27FC236}">
              <a16:creationId xmlns:a16="http://schemas.microsoft.com/office/drawing/2014/main" id="{A434F196-CF22-49CE-8B3A-C68B3D603657}"/>
            </a:ext>
          </a:extLst>
        </xdr:cNvPr>
        <xdr:cNvSpPr/>
      </xdr:nvSpPr>
      <xdr:spPr>
        <a:xfrm>
          <a:off x="3381375" y="170489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94487</xdr:rowOff>
    </xdr:from>
    <xdr:to>
      <xdr:col>24</xdr:col>
      <xdr:colOff>63500</xdr:colOff>
      <xdr:row>105</xdr:row>
      <xdr:rowOff>131063</xdr:rowOff>
    </xdr:to>
    <xdr:cxnSp macro="">
      <xdr:nvCxnSpPr>
        <xdr:cNvPr id="336" name="直線コネクタ 335">
          <a:extLst>
            <a:ext uri="{FF2B5EF4-FFF2-40B4-BE49-F238E27FC236}">
              <a16:creationId xmlns:a16="http://schemas.microsoft.com/office/drawing/2014/main" id="{F9026C5D-AFAA-43ED-BC3A-7442DD153A66}"/>
            </a:ext>
          </a:extLst>
        </xdr:cNvPr>
        <xdr:cNvCxnSpPr/>
      </xdr:nvCxnSpPr>
      <xdr:spPr>
        <a:xfrm>
          <a:off x="3429000" y="17096612"/>
          <a:ext cx="7524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37" name="楕円 336">
          <a:extLst>
            <a:ext uri="{FF2B5EF4-FFF2-40B4-BE49-F238E27FC236}">
              <a16:creationId xmlns:a16="http://schemas.microsoft.com/office/drawing/2014/main" id="{D801489B-F5AB-4A1E-8B4D-D86A469D4D34}"/>
            </a:ext>
          </a:extLst>
        </xdr:cNvPr>
        <xdr:cNvSpPr/>
      </xdr:nvSpPr>
      <xdr:spPr>
        <a:xfrm>
          <a:off x="2571750" y="169995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94487</xdr:rowOff>
    </xdr:to>
    <xdr:cxnSp macro="">
      <xdr:nvCxnSpPr>
        <xdr:cNvPr id="338" name="直線コネクタ 337">
          <a:extLst>
            <a:ext uri="{FF2B5EF4-FFF2-40B4-BE49-F238E27FC236}">
              <a16:creationId xmlns:a16="http://schemas.microsoft.com/office/drawing/2014/main" id="{9479E66F-812D-496E-8896-2BB13CE67781}"/>
            </a:ext>
          </a:extLst>
        </xdr:cNvPr>
        <xdr:cNvCxnSpPr/>
      </xdr:nvCxnSpPr>
      <xdr:spPr>
        <a:xfrm>
          <a:off x="2619375" y="17047211"/>
          <a:ext cx="809625"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121413</xdr:rowOff>
    </xdr:from>
    <xdr:to>
      <xdr:col>10</xdr:col>
      <xdr:colOff>165100</xdr:colOff>
      <xdr:row>105</xdr:row>
      <xdr:rowOff>51563</xdr:rowOff>
    </xdr:to>
    <xdr:sp macro="" textlink="">
      <xdr:nvSpPr>
        <xdr:cNvPr id="339" name="楕円 338">
          <a:extLst>
            <a:ext uri="{FF2B5EF4-FFF2-40B4-BE49-F238E27FC236}">
              <a16:creationId xmlns:a16="http://schemas.microsoft.com/office/drawing/2014/main" id="{D6C75B94-B3CE-4F81-8D74-1D4FAAAF9574}"/>
            </a:ext>
          </a:extLst>
        </xdr:cNvPr>
        <xdr:cNvSpPr/>
      </xdr:nvSpPr>
      <xdr:spPr>
        <a:xfrm>
          <a:off x="1781175" y="1696478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763</xdr:rowOff>
    </xdr:from>
    <xdr:to>
      <xdr:col>15</xdr:col>
      <xdr:colOff>50800</xdr:colOff>
      <xdr:row>105</xdr:row>
      <xdr:rowOff>41911</xdr:rowOff>
    </xdr:to>
    <xdr:cxnSp macro="">
      <xdr:nvCxnSpPr>
        <xdr:cNvPr id="340" name="直線コネクタ 339">
          <a:extLst>
            <a:ext uri="{FF2B5EF4-FFF2-40B4-BE49-F238E27FC236}">
              <a16:creationId xmlns:a16="http://schemas.microsoft.com/office/drawing/2014/main" id="{5542AB04-0B20-4FB3-B9C6-A74E447F7CAE}"/>
            </a:ext>
          </a:extLst>
        </xdr:cNvPr>
        <xdr:cNvCxnSpPr/>
      </xdr:nvCxnSpPr>
      <xdr:spPr>
        <a:xfrm>
          <a:off x="1828800" y="17002888"/>
          <a:ext cx="79057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54373</xdr:rowOff>
    </xdr:from>
    <xdr:ext cx="405111" cy="259045"/>
    <xdr:sp macro="" textlink="">
      <xdr:nvSpPr>
        <xdr:cNvPr id="341" name="n_1aveValue【保健所】&#10;有形固定資産減価償却率">
          <a:extLst>
            <a:ext uri="{FF2B5EF4-FFF2-40B4-BE49-F238E27FC236}">
              <a16:creationId xmlns:a16="http://schemas.microsoft.com/office/drawing/2014/main" id="{5AFA1D20-627D-4ACE-9DD9-DDAB6F15BB27}"/>
            </a:ext>
          </a:extLst>
        </xdr:cNvPr>
        <xdr:cNvSpPr txBox="1"/>
      </xdr:nvSpPr>
      <xdr:spPr>
        <a:xfrm>
          <a:off x="3239144" y="167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61231</xdr:rowOff>
    </xdr:from>
    <xdr:ext cx="405111" cy="259045"/>
    <xdr:sp macro="" textlink="">
      <xdr:nvSpPr>
        <xdr:cNvPr id="342" name="n_2aveValue【保健所】&#10;有形固定資産減価償却率">
          <a:extLst>
            <a:ext uri="{FF2B5EF4-FFF2-40B4-BE49-F238E27FC236}">
              <a16:creationId xmlns:a16="http://schemas.microsoft.com/office/drawing/2014/main" id="{661F0E89-1D24-4D65-AE7B-5B8C3366BAB4}"/>
            </a:ext>
          </a:extLst>
        </xdr:cNvPr>
        <xdr:cNvSpPr txBox="1"/>
      </xdr:nvSpPr>
      <xdr:spPr>
        <a:xfrm>
          <a:off x="2439044" y="1674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95266</xdr:rowOff>
    </xdr:from>
    <xdr:ext cx="405111" cy="259045"/>
    <xdr:sp macro="" textlink="">
      <xdr:nvSpPr>
        <xdr:cNvPr id="343" name="n_3aveValue【保健所】&#10;有形固定資産減価償却率">
          <a:extLst>
            <a:ext uri="{FF2B5EF4-FFF2-40B4-BE49-F238E27FC236}">
              <a16:creationId xmlns:a16="http://schemas.microsoft.com/office/drawing/2014/main" id="{140CE8B1-BD0E-46D9-8E98-E2C15723CB7E}"/>
            </a:ext>
          </a:extLst>
        </xdr:cNvPr>
        <xdr:cNvSpPr txBox="1"/>
      </xdr:nvSpPr>
      <xdr:spPr>
        <a:xfrm>
          <a:off x="1648469" y="1709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159529</xdr:rowOff>
    </xdr:from>
    <xdr:ext cx="405111" cy="259045"/>
    <xdr:sp macro="" textlink="">
      <xdr:nvSpPr>
        <xdr:cNvPr id="344" name="n_4aveValue【保健所】&#10;有形固定資産減価償却率">
          <a:extLst>
            <a:ext uri="{FF2B5EF4-FFF2-40B4-BE49-F238E27FC236}">
              <a16:creationId xmlns:a16="http://schemas.microsoft.com/office/drawing/2014/main" id="{C3C19C8F-1973-461D-9C31-B24C9D94B98F}"/>
            </a:ext>
          </a:extLst>
        </xdr:cNvPr>
        <xdr:cNvSpPr txBox="1"/>
      </xdr:nvSpPr>
      <xdr:spPr>
        <a:xfrm>
          <a:off x="848369" y="1667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136414</xdr:rowOff>
    </xdr:from>
    <xdr:ext cx="405111" cy="259045"/>
    <xdr:sp macro="" textlink="">
      <xdr:nvSpPr>
        <xdr:cNvPr id="345" name="n_1mainValue【保健所】&#10;有形固定資産減価償却率">
          <a:extLst>
            <a:ext uri="{FF2B5EF4-FFF2-40B4-BE49-F238E27FC236}">
              <a16:creationId xmlns:a16="http://schemas.microsoft.com/office/drawing/2014/main" id="{2B901F43-53DF-45D3-A2BF-28CDFB27DE3A}"/>
            </a:ext>
          </a:extLst>
        </xdr:cNvPr>
        <xdr:cNvSpPr txBox="1"/>
      </xdr:nvSpPr>
      <xdr:spPr>
        <a:xfrm>
          <a:off x="3239144" y="17138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346" name="n_2mainValue【保健所】&#10;有形固定資産減価償却率">
          <a:extLst>
            <a:ext uri="{FF2B5EF4-FFF2-40B4-BE49-F238E27FC236}">
              <a16:creationId xmlns:a16="http://schemas.microsoft.com/office/drawing/2014/main" id="{38A9A2DF-F75A-4C05-883A-FEDDACD26923}"/>
            </a:ext>
          </a:extLst>
        </xdr:cNvPr>
        <xdr:cNvSpPr txBox="1"/>
      </xdr:nvSpPr>
      <xdr:spPr>
        <a:xfrm>
          <a:off x="2439044" y="1708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68090</xdr:rowOff>
    </xdr:from>
    <xdr:ext cx="405111" cy="259045"/>
    <xdr:sp macro="" textlink="">
      <xdr:nvSpPr>
        <xdr:cNvPr id="347" name="n_3mainValue【保健所】&#10;有形固定資産減価償却率">
          <a:extLst>
            <a:ext uri="{FF2B5EF4-FFF2-40B4-BE49-F238E27FC236}">
              <a16:creationId xmlns:a16="http://schemas.microsoft.com/office/drawing/2014/main" id="{81F8D9A0-9D70-4280-9008-2F92C4A9A6D3}"/>
            </a:ext>
          </a:extLst>
        </xdr:cNvPr>
        <xdr:cNvSpPr txBox="1"/>
      </xdr:nvSpPr>
      <xdr:spPr>
        <a:xfrm>
          <a:off x="1648469" y="1674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0AAA5151-CDFA-4143-8406-97E12F546E0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9" name="正方形/長方形 348">
          <a:extLst>
            <a:ext uri="{FF2B5EF4-FFF2-40B4-BE49-F238E27FC236}">
              <a16:creationId xmlns:a16="http://schemas.microsoft.com/office/drawing/2014/main" id="{973022BB-A5AB-423C-8A51-942485C2C3A1}"/>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0" name="正方形/長方形 349">
          <a:extLst>
            <a:ext uri="{FF2B5EF4-FFF2-40B4-BE49-F238E27FC236}">
              <a16:creationId xmlns:a16="http://schemas.microsoft.com/office/drawing/2014/main" id="{C469A74B-1F08-4D30-BCAC-A627B5A287B2}"/>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1" name="正方形/長方形 350">
          <a:extLst>
            <a:ext uri="{FF2B5EF4-FFF2-40B4-BE49-F238E27FC236}">
              <a16:creationId xmlns:a16="http://schemas.microsoft.com/office/drawing/2014/main" id="{82E5AEE3-5DAF-414E-A48A-4C7C3160B5E9}"/>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2" name="正方形/長方形 351">
          <a:extLst>
            <a:ext uri="{FF2B5EF4-FFF2-40B4-BE49-F238E27FC236}">
              <a16:creationId xmlns:a16="http://schemas.microsoft.com/office/drawing/2014/main" id="{0064332B-A98F-433F-98C4-391BE0A2FA15}"/>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a:extLst>
            <a:ext uri="{FF2B5EF4-FFF2-40B4-BE49-F238E27FC236}">
              <a16:creationId xmlns:a16="http://schemas.microsoft.com/office/drawing/2014/main" id="{D329448F-4E65-434A-A81A-72E97FFB7469}"/>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a:extLst>
            <a:ext uri="{FF2B5EF4-FFF2-40B4-BE49-F238E27FC236}">
              <a16:creationId xmlns:a16="http://schemas.microsoft.com/office/drawing/2014/main" id="{DC8537C7-2D3B-4AA7-8A33-86C4905BE197}"/>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a:extLst>
            <a:ext uri="{FF2B5EF4-FFF2-40B4-BE49-F238E27FC236}">
              <a16:creationId xmlns:a16="http://schemas.microsoft.com/office/drawing/2014/main" id="{A4631992-D0A3-4E63-8E3C-6F48D4BDCCD1}"/>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6" name="テキスト ボックス 355">
          <a:extLst>
            <a:ext uri="{FF2B5EF4-FFF2-40B4-BE49-F238E27FC236}">
              <a16:creationId xmlns:a16="http://schemas.microsoft.com/office/drawing/2014/main" id="{E25A0075-7685-4022-BEAB-47493D2541AF}"/>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a:extLst>
            <a:ext uri="{FF2B5EF4-FFF2-40B4-BE49-F238E27FC236}">
              <a16:creationId xmlns:a16="http://schemas.microsoft.com/office/drawing/2014/main" id="{D382B927-B9FA-458F-AE41-CC3638CEECA7}"/>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a:extLst>
            <a:ext uri="{FF2B5EF4-FFF2-40B4-BE49-F238E27FC236}">
              <a16:creationId xmlns:a16="http://schemas.microsoft.com/office/drawing/2014/main" id="{2D1A8B23-30A9-4FFC-AD21-6EE4FE89C279}"/>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a:extLst>
            <a:ext uri="{FF2B5EF4-FFF2-40B4-BE49-F238E27FC236}">
              <a16:creationId xmlns:a16="http://schemas.microsoft.com/office/drawing/2014/main" id="{FB2BDA28-9DCC-4F20-97A2-15ACD099CC50}"/>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a:extLst>
            <a:ext uri="{FF2B5EF4-FFF2-40B4-BE49-F238E27FC236}">
              <a16:creationId xmlns:a16="http://schemas.microsoft.com/office/drawing/2014/main" id="{B0D732E1-3FEB-43BE-9F98-FEA0218B71D8}"/>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a:extLst>
            <a:ext uri="{FF2B5EF4-FFF2-40B4-BE49-F238E27FC236}">
              <a16:creationId xmlns:a16="http://schemas.microsoft.com/office/drawing/2014/main" id="{6DED864B-7C18-43A1-88FD-5515EECCF00E}"/>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a:extLst>
            <a:ext uri="{FF2B5EF4-FFF2-40B4-BE49-F238E27FC236}">
              <a16:creationId xmlns:a16="http://schemas.microsoft.com/office/drawing/2014/main" id="{E759DC8F-85A3-4F4C-99E3-05A851D7A8C9}"/>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a:extLst>
            <a:ext uri="{FF2B5EF4-FFF2-40B4-BE49-F238E27FC236}">
              <a16:creationId xmlns:a16="http://schemas.microsoft.com/office/drawing/2014/main" id="{BFFFCB66-8120-42C9-9BD5-1F41C4DBB1B4}"/>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a:extLst>
            <a:ext uri="{FF2B5EF4-FFF2-40B4-BE49-F238E27FC236}">
              <a16:creationId xmlns:a16="http://schemas.microsoft.com/office/drawing/2014/main" id="{2B4EF6D5-2FCD-4950-8454-852185912E93}"/>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a:extLst>
            <a:ext uri="{FF2B5EF4-FFF2-40B4-BE49-F238E27FC236}">
              <a16:creationId xmlns:a16="http://schemas.microsoft.com/office/drawing/2014/main" id="{6E894E03-AFB1-4176-A79B-28C45767E19D}"/>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id="{C7C18B18-338D-4A93-8D67-151D4E5A7BCA}"/>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保健所】&#10;一人当たり面積グラフ枠">
          <a:extLst>
            <a:ext uri="{FF2B5EF4-FFF2-40B4-BE49-F238E27FC236}">
              <a16:creationId xmlns:a16="http://schemas.microsoft.com/office/drawing/2014/main" id="{88C1C408-0C51-4764-8616-BDD86523069D}"/>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68" name="直線コネクタ 367">
          <a:extLst>
            <a:ext uri="{FF2B5EF4-FFF2-40B4-BE49-F238E27FC236}">
              <a16:creationId xmlns:a16="http://schemas.microsoft.com/office/drawing/2014/main" id="{D0606EC6-DE07-41D1-AA1C-F1ADFB9001ED}"/>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69" name="【保健所】&#10;一人当たり面積最小値テキスト">
          <a:extLst>
            <a:ext uri="{FF2B5EF4-FFF2-40B4-BE49-F238E27FC236}">
              <a16:creationId xmlns:a16="http://schemas.microsoft.com/office/drawing/2014/main" id="{7C9CF91B-D6B0-4732-B9E5-01DE7CAE6704}"/>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70" name="直線コネクタ 369">
          <a:extLst>
            <a:ext uri="{FF2B5EF4-FFF2-40B4-BE49-F238E27FC236}">
              <a16:creationId xmlns:a16="http://schemas.microsoft.com/office/drawing/2014/main" id="{0A1D7FB3-2C74-4B5D-8739-35CDE5EC7E0A}"/>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71" name="【保健所】&#10;一人当たり面積最大値テキスト">
          <a:extLst>
            <a:ext uri="{FF2B5EF4-FFF2-40B4-BE49-F238E27FC236}">
              <a16:creationId xmlns:a16="http://schemas.microsoft.com/office/drawing/2014/main" id="{3697FF06-F481-45B9-B9DA-A5B6B5717EFC}"/>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72" name="直線コネクタ 371">
          <a:extLst>
            <a:ext uri="{FF2B5EF4-FFF2-40B4-BE49-F238E27FC236}">
              <a16:creationId xmlns:a16="http://schemas.microsoft.com/office/drawing/2014/main" id="{5EA180FB-11BD-4C5E-B95F-401E38500F93}"/>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152416</xdr:rowOff>
    </xdr:from>
    <xdr:ext cx="469744" cy="259045"/>
    <xdr:sp macro="" textlink="">
      <xdr:nvSpPr>
        <xdr:cNvPr id="373" name="【保健所】&#10;一人当たり面積平均値テキスト">
          <a:extLst>
            <a:ext uri="{FF2B5EF4-FFF2-40B4-BE49-F238E27FC236}">
              <a16:creationId xmlns:a16="http://schemas.microsoft.com/office/drawing/2014/main" id="{15093554-53B5-4F76-9A59-BDC8D5704345}"/>
            </a:ext>
          </a:extLst>
        </xdr:cNvPr>
        <xdr:cNvSpPr txBox="1"/>
      </xdr:nvSpPr>
      <xdr:spPr>
        <a:xfrm>
          <a:off x="9477375" y="17154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a:extLst>
            <a:ext uri="{FF2B5EF4-FFF2-40B4-BE49-F238E27FC236}">
              <a16:creationId xmlns:a16="http://schemas.microsoft.com/office/drawing/2014/main" id="{BF634B54-9CB6-4252-BEAE-EA0A52325E59}"/>
            </a:ext>
          </a:extLst>
        </xdr:cNvPr>
        <xdr:cNvSpPr/>
      </xdr:nvSpPr>
      <xdr:spPr>
        <a:xfrm>
          <a:off x="9401175" y="171665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75" name="フローチャート: 判断 374">
          <a:extLst>
            <a:ext uri="{FF2B5EF4-FFF2-40B4-BE49-F238E27FC236}">
              <a16:creationId xmlns:a16="http://schemas.microsoft.com/office/drawing/2014/main" id="{CC9C6800-CC88-4F20-9A47-49C83293EB5C}"/>
            </a:ext>
          </a:extLst>
        </xdr:cNvPr>
        <xdr:cNvSpPr/>
      </xdr:nvSpPr>
      <xdr:spPr>
        <a:xfrm>
          <a:off x="8639175" y="1708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76" name="フローチャート: 判断 375">
          <a:extLst>
            <a:ext uri="{FF2B5EF4-FFF2-40B4-BE49-F238E27FC236}">
              <a16:creationId xmlns:a16="http://schemas.microsoft.com/office/drawing/2014/main" id="{8EFFD2A0-8C08-4D88-A2F7-CE9BE97EB941}"/>
            </a:ext>
          </a:extLst>
        </xdr:cNvPr>
        <xdr:cNvSpPr/>
      </xdr:nvSpPr>
      <xdr:spPr>
        <a:xfrm>
          <a:off x="7839075" y="17087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377" name="フローチャート: 判断 376">
          <a:extLst>
            <a:ext uri="{FF2B5EF4-FFF2-40B4-BE49-F238E27FC236}">
              <a16:creationId xmlns:a16="http://schemas.microsoft.com/office/drawing/2014/main" id="{D511ACE7-FCB0-4A61-A678-F4A3B5F40411}"/>
            </a:ext>
          </a:extLst>
        </xdr:cNvPr>
        <xdr:cNvSpPr/>
      </xdr:nvSpPr>
      <xdr:spPr>
        <a:xfrm>
          <a:off x="7029450"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378" name="フローチャート: 判断 377">
          <a:extLst>
            <a:ext uri="{FF2B5EF4-FFF2-40B4-BE49-F238E27FC236}">
              <a16:creationId xmlns:a16="http://schemas.microsoft.com/office/drawing/2014/main" id="{97454106-7968-46EC-B5B4-3BB1A51B221D}"/>
            </a:ext>
          </a:extLst>
        </xdr:cNvPr>
        <xdr:cNvSpPr/>
      </xdr:nvSpPr>
      <xdr:spPr>
        <a:xfrm>
          <a:off x="62388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3AA23D49-EDA3-43A5-9337-E92F2345739C}"/>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BCC84371-49BC-44E6-A44D-A4B4B7AF09CA}"/>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DBF5F1B4-0D4B-4715-A88C-A81FDEB18E91}"/>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23DEC808-518C-49E3-B000-E7672E87976D}"/>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E7DD5750-3EB3-4B33-90EF-321830CA214B}"/>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128270</xdr:rowOff>
    </xdr:from>
    <xdr:to>
      <xdr:col>55</xdr:col>
      <xdr:colOff>50800</xdr:colOff>
      <xdr:row>102</xdr:row>
      <xdr:rowOff>58420</xdr:rowOff>
    </xdr:to>
    <xdr:sp macro="" textlink="">
      <xdr:nvSpPr>
        <xdr:cNvPr id="384" name="楕円 383">
          <a:extLst>
            <a:ext uri="{FF2B5EF4-FFF2-40B4-BE49-F238E27FC236}">
              <a16:creationId xmlns:a16="http://schemas.microsoft.com/office/drawing/2014/main" id="{0D251AF1-4148-4501-8E6F-A47EC1CF4AEE}"/>
            </a:ext>
          </a:extLst>
        </xdr:cNvPr>
        <xdr:cNvSpPr/>
      </xdr:nvSpPr>
      <xdr:spPr>
        <a:xfrm>
          <a:off x="9401175" y="1647952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151147</xdr:rowOff>
    </xdr:from>
    <xdr:ext cx="469744" cy="259045"/>
    <xdr:sp macro="" textlink="">
      <xdr:nvSpPr>
        <xdr:cNvPr id="385" name="【保健所】&#10;一人当たり面積該当値テキスト">
          <a:extLst>
            <a:ext uri="{FF2B5EF4-FFF2-40B4-BE49-F238E27FC236}">
              <a16:creationId xmlns:a16="http://schemas.microsoft.com/office/drawing/2014/main" id="{D0C4BA46-8DDF-41CC-9477-AC19E54E3087}"/>
            </a:ext>
          </a:extLst>
        </xdr:cNvPr>
        <xdr:cNvSpPr txBox="1"/>
      </xdr:nvSpPr>
      <xdr:spPr>
        <a:xfrm>
          <a:off x="9477375" y="1634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116839</xdr:rowOff>
    </xdr:from>
    <xdr:to>
      <xdr:col>50</xdr:col>
      <xdr:colOff>165100</xdr:colOff>
      <xdr:row>101</xdr:row>
      <xdr:rowOff>46989</xdr:rowOff>
    </xdr:to>
    <xdr:sp macro="" textlink="">
      <xdr:nvSpPr>
        <xdr:cNvPr id="386" name="楕円 385">
          <a:extLst>
            <a:ext uri="{FF2B5EF4-FFF2-40B4-BE49-F238E27FC236}">
              <a16:creationId xmlns:a16="http://schemas.microsoft.com/office/drawing/2014/main" id="{A2BD85DE-AD24-4B3B-B980-FBA6A45003AB}"/>
            </a:ext>
          </a:extLst>
        </xdr:cNvPr>
        <xdr:cNvSpPr/>
      </xdr:nvSpPr>
      <xdr:spPr>
        <a:xfrm>
          <a:off x="8639175" y="163093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167639</xdr:rowOff>
    </xdr:from>
    <xdr:to>
      <xdr:col>55</xdr:col>
      <xdr:colOff>0</xdr:colOff>
      <xdr:row>102</xdr:row>
      <xdr:rowOff>7620</xdr:rowOff>
    </xdr:to>
    <xdr:cxnSp macro="">
      <xdr:nvCxnSpPr>
        <xdr:cNvPr id="387" name="直線コネクタ 386">
          <a:extLst>
            <a:ext uri="{FF2B5EF4-FFF2-40B4-BE49-F238E27FC236}">
              <a16:creationId xmlns:a16="http://schemas.microsoft.com/office/drawing/2014/main" id="{93EB3276-DF3D-4F3C-9306-3E5B75566287}"/>
            </a:ext>
          </a:extLst>
        </xdr:cNvPr>
        <xdr:cNvCxnSpPr/>
      </xdr:nvCxnSpPr>
      <xdr:spPr>
        <a:xfrm>
          <a:off x="8686800" y="16356964"/>
          <a:ext cx="742950" cy="1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116839</xdr:rowOff>
    </xdr:from>
    <xdr:to>
      <xdr:col>46</xdr:col>
      <xdr:colOff>38100</xdr:colOff>
      <xdr:row>101</xdr:row>
      <xdr:rowOff>46989</xdr:rowOff>
    </xdr:to>
    <xdr:sp macro="" textlink="">
      <xdr:nvSpPr>
        <xdr:cNvPr id="388" name="楕円 387">
          <a:extLst>
            <a:ext uri="{FF2B5EF4-FFF2-40B4-BE49-F238E27FC236}">
              <a16:creationId xmlns:a16="http://schemas.microsoft.com/office/drawing/2014/main" id="{D1CAE153-2A77-4AB9-AEBF-E83391DCE2FB}"/>
            </a:ext>
          </a:extLst>
        </xdr:cNvPr>
        <xdr:cNvSpPr/>
      </xdr:nvSpPr>
      <xdr:spPr>
        <a:xfrm>
          <a:off x="7839075" y="163093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167639</xdr:rowOff>
    </xdr:from>
    <xdr:to>
      <xdr:col>50</xdr:col>
      <xdr:colOff>114300</xdr:colOff>
      <xdr:row>100</xdr:row>
      <xdr:rowOff>167639</xdr:rowOff>
    </xdr:to>
    <xdr:cxnSp macro="">
      <xdr:nvCxnSpPr>
        <xdr:cNvPr id="389" name="直線コネクタ 388">
          <a:extLst>
            <a:ext uri="{FF2B5EF4-FFF2-40B4-BE49-F238E27FC236}">
              <a16:creationId xmlns:a16="http://schemas.microsoft.com/office/drawing/2014/main" id="{4DCA2AF8-BE18-4101-B892-A3DB8B7337AF}"/>
            </a:ext>
          </a:extLst>
        </xdr:cNvPr>
        <xdr:cNvCxnSpPr/>
      </xdr:nvCxnSpPr>
      <xdr:spPr>
        <a:xfrm>
          <a:off x="7886700" y="163569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116839</xdr:rowOff>
    </xdr:from>
    <xdr:to>
      <xdr:col>41</xdr:col>
      <xdr:colOff>101600</xdr:colOff>
      <xdr:row>101</xdr:row>
      <xdr:rowOff>46989</xdr:rowOff>
    </xdr:to>
    <xdr:sp macro="" textlink="">
      <xdr:nvSpPr>
        <xdr:cNvPr id="390" name="楕円 389">
          <a:extLst>
            <a:ext uri="{FF2B5EF4-FFF2-40B4-BE49-F238E27FC236}">
              <a16:creationId xmlns:a16="http://schemas.microsoft.com/office/drawing/2014/main" id="{E93BC468-4B34-48F9-8E73-22397C9642AF}"/>
            </a:ext>
          </a:extLst>
        </xdr:cNvPr>
        <xdr:cNvSpPr/>
      </xdr:nvSpPr>
      <xdr:spPr>
        <a:xfrm>
          <a:off x="7029450" y="163093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167639</xdr:rowOff>
    </xdr:from>
    <xdr:to>
      <xdr:col>45</xdr:col>
      <xdr:colOff>177800</xdr:colOff>
      <xdr:row>100</xdr:row>
      <xdr:rowOff>167639</xdr:rowOff>
    </xdr:to>
    <xdr:cxnSp macro="">
      <xdr:nvCxnSpPr>
        <xdr:cNvPr id="391" name="直線コネクタ 390">
          <a:extLst>
            <a:ext uri="{FF2B5EF4-FFF2-40B4-BE49-F238E27FC236}">
              <a16:creationId xmlns:a16="http://schemas.microsoft.com/office/drawing/2014/main" id="{8F32917B-7A7E-4B02-B370-98F01A67C1AC}"/>
            </a:ext>
          </a:extLst>
        </xdr:cNvPr>
        <xdr:cNvCxnSpPr/>
      </xdr:nvCxnSpPr>
      <xdr:spPr>
        <a:xfrm>
          <a:off x="7077075" y="163569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392" name="n_1aveValue【保健所】&#10;一人当たり面積">
          <a:extLst>
            <a:ext uri="{FF2B5EF4-FFF2-40B4-BE49-F238E27FC236}">
              <a16:creationId xmlns:a16="http://schemas.microsoft.com/office/drawing/2014/main" id="{B8006080-296D-48F7-9595-1B4346599A2B}"/>
            </a:ext>
          </a:extLst>
        </xdr:cNvPr>
        <xdr:cNvSpPr txBox="1"/>
      </xdr:nvSpPr>
      <xdr:spPr>
        <a:xfrm>
          <a:off x="8458277"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393" name="n_2aveValue【保健所】&#10;一人当たり面積">
          <a:extLst>
            <a:ext uri="{FF2B5EF4-FFF2-40B4-BE49-F238E27FC236}">
              <a16:creationId xmlns:a16="http://schemas.microsoft.com/office/drawing/2014/main" id="{002ED29D-778F-4951-9F3A-5102AADCF2E0}"/>
            </a:ext>
          </a:extLst>
        </xdr:cNvPr>
        <xdr:cNvSpPr txBox="1"/>
      </xdr:nvSpPr>
      <xdr:spPr>
        <a:xfrm>
          <a:off x="7677227"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394" name="n_3aveValue【保健所】&#10;一人当たり面積">
          <a:extLst>
            <a:ext uri="{FF2B5EF4-FFF2-40B4-BE49-F238E27FC236}">
              <a16:creationId xmlns:a16="http://schemas.microsoft.com/office/drawing/2014/main" id="{51D81886-9611-4C32-9A18-B38E2C8CCAE4}"/>
            </a:ext>
          </a:extLst>
        </xdr:cNvPr>
        <xdr:cNvSpPr txBox="1"/>
      </xdr:nvSpPr>
      <xdr:spPr>
        <a:xfrm>
          <a:off x="6867602"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52088</xdr:rowOff>
    </xdr:from>
    <xdr:ext cx="469744" cy="259045"/>
    <xdr:sp macro="" textlink="">
      <xdr:nvSpPr>
        <xdr:cNvPr id="395" name="n_4aveValue【保健所】&#10;一人当たり面積">
          <a:extLst>
            <a:ext uri="{FF2B5EF4-FFF2-40B4-BE49-F238E27FC236}">
              <a16:creationId xmlns:a16="http://schemas.microsoft.com/office/drawing/2014/main" id="{85005F6A-8516-4422-BC4B-B53DA4880C3D}"/>
            </a:ext>
          </a:extLst>
        </xdr:cNvPr>
        <xdr:cNvSpPr txBox="1"/>
      </xdr:nvSpPr>
      <xdr:spPr>
        <a:xfrm>
          <a:off x="6067502"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63516</xdr:rowOff>
    </xdr:from>
    <xdr:ext cx="469744" cy="259045"/>
    <xdr:sp macro="" textlink="">
      <xdr:nvSpPr>
        <xdr:cNvPr id="396" name="n_1mainValue【保健所】&#10;一人当たり面積">
          <a:extLst>
            <a:ext uri="{FF2B5EF4-FFF2-40B4-BE49-F238E27FC236}">
              <a16:creationId xmlns:a16="http://schemas.microsoft.com/office/drawing/2014/main" id="{0442C37C-71F1-4415-A9C3-7B91DCB86548}"/>
            </a:ext>
          </a:extLst>
        </xdr:cNvPr>
        <xdr:cNvSpPr txBox="1"/>
      </xdr:nvSpPr>
      <xdr:spPr>
        <a:xfrm>
          <a:off x="8458277" y="1609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63516</xdr:rowOff>
    </xdr:from>
    <xdr:ext cx="469744" cy="259045"/>
    <xdr:sp macro="" textlink="">
      <xdr:nvSpPr>
        <xdr:cNvPr id="397" name="n_2mainValue【保健所】&#10;一人当たり面積">
          <a:extLst>
            <a:ext uri="{FF2B5EF4-FFF2-40B4-BE49-F238E27FC236}">
              <a16:creationId xmlns:a16="http://schemas.microsoft.com/office/drawing/2014/main" id="{23D78F87-7893-4530-B1C7-CE76500818F7}"/>
            </a:ext>
          </a:extLst>
        </xdr:cNvPr>
        <xdr:cNvSpPr txBox="1"/>
      </xdr:nvSpPr>
      <xdr:spPr>
        <a:xfrm>
          <a:off x="7677227" y="1609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63516</xdr:rowOff>
    </xdr:from>
    <xdr:ext cx="469744" cy="259045"/>
    <xdr:sp macro="" textlink="">
      <xdr:nvSpPr>
        <xdr:cNvPr id="398" name="n_3mainValue【保健所】&#10;一人当たり面積">
          <a:extLst>
            <a:ext uri="{FF2B5EF4-FFF2-40B4-BE49-F238E27FC236}">
              <a16:creationId xmlns:a16="http://schemas.microsoft.com/office/drawing/2014/main" id="{B5FAD956-BC22-4B28-A909-F6BBAA985804}"/>
            </a:ext>
          </a:extLst>
        </xdr:cNvPr>
        <xdr:cNvSpPr txBox="1"/>
      </xdr:nvSpPr>
      <xdr:spPr>
        <a:xfrm>
          <a:off x="6867602" y="1609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A5EA8B7E-3215-464C-B621-D451A7CD756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00" name="正方形/長方形 399">
          <a:extLst>
            <a:ext uri="{FF2B5EF4-FFF2-40B4-BE49-F238E27FC236}">
              <a16:creationId xmlns:a16="http://schemas.microsoft.com/office/drawing/2014/main" id="{0658B387-B029-4490-84B0-5DACD251629D}"/>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01" name="正方形/長方形 400">
          <a:extLst>
            <a:ext uri="{FF2B5EF4-FFF2-40B4-BE49-F238E27FC236}">
              <a16:creationId xmlns:a16="http://schemas.microsoft.com/office/drawing/2014/main" id="{C3010B0F-75A4-4711-A745-7B619B1A2508}"/>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02" name="正方形/長方形 401">
          <a:extLst>
            <a:ext uri="{FF2B5EF4-FFF2-40B4-BE49-F238E27FC236}">
              <a16:creationId xmlns:a16="http://schemas.microsoft.com/office/drawing/2014/main" id="{18DC018E-BD93-4AD1-A153-C00FC9B1627F}"/>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3" name="正方形/長方形 402">
          <a:extLst>
            <a:ext uri="{FF2B5EF4-FFF2-40B4-BE49-F238E27FC236}">
              <a16:creationId xmlns:a16="http://schemas.microsoft.com/office/drawing/2014/main" id="{A189B409-1D67-477D-971D-7832C5617D78}"/>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BF17590-12AD-4731-9314-9807C87C4632}"/>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D6210AD-7125-4D7C-9BE8-CF6534B7C22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40737DC-45EA-4861-905C-E4DEAA32C11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7" name="テキスト ボックス 406">
          <a:extLst>
            <a:ext uri="{FF2B5EF4-FFF2-40B4-BE49-F238E27FC236}">
              <a16:creationId xmlns:a16="http://schemas.microsoft.com/office/drawing/2014/main" id="{05269AB1-53A3-402D-A422-0BC5C42E6E36}"/>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8" name="直線コネクタ 407">
          <a:extLst>
            <a:ext uri="{FF2B5EF4-FFF2-40B4-BE49-F238E27FC236}">
              <a16:creationId xmlns:a16="http://schemas.microsoft.com/office/drawing/2014/main" id="{A895BBB9-8A43-45F7-B443-A81E69178157}"/>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9" name="テキスト ボックス 408">
          <a:extLst>
            <a:ext uri="{FF2B5EF4-FFF2-40B4-BE49-F238E27FC236}">
              <a16:creationId xmlns:a16="http://schemas.microsoft.com/office/drawing/2014/main" id="{A6A22553-6E0F-4A95-A69C-3994865FAC61}"/>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0" name="直線コネクタ 409">
          <a:extLst>
            <a:ext uri="{FF2B5EF4-FFF2-40B4-BE49-F238E27FC236}">
              <a16:creationId xmlns:a16="http://schemas.microsoft.com/office/drawing/2014/main" id="{A182EB4B-12CD-4347-9308-DEDEF4B55A8D}"/>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1" name="テキスト ボックス 410">
          <a:extLst>
            <a:ext uri="{FF2B5EF4-FFF2-40B4-BE49-F238E27FC236}">
              <a16:creationId xmlns:a16="http://schemas.microsoft.com/office/drawing/2014/main" id="{4BC4E095-AB88-45B0-9E4C-A65C0F5F3D90}"/>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2" name="直線コネクタ 411">
          <a:extLst>
            <a:ext uri="{FF2B5EF4-FFF2-40B4-BE49-F238E27FC236}">
              <a16:creationId xmlns:a16="http://schemas.microsoft.com/office/drawing/2014/main" id="{001AFB86-BE48-40DE-A2B3-89341F08C902}"/>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3" name="テキスト ボックス 412">
          <a:extLst>
            <a:ext uri="{FF2B5EF4-FFF2-40B4-BE49-F238E27FC236}">
              <a16:creationId xmlns:a16="http://schemas.microsoft.com/office/drawing/2014/main" id="{B004B84A-6D28-4981-BB43-61C2FBD2B987}"/>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4" name="直線コネクタ 413">
          <a:extLst>
            <a:ext uri="{FF2B5EF4-FFF2-40B4-BE49-F238E27FC236}">
              <a16:creationId xmlns:a16="http://schemas.microsoft.com/office/drawing/2014/main" id="{107622F3-AE60-4149-97E7-AC75F9B084C5}"/>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5" name="テキスト ボックス 414">
          <a:extLst>
            <a:ext uri="{FF2B5EF4-FFF2-40B4-BE49-F238E27FC236}">
              <a16:creationId xmlns:a16="http://schemas.microsoft.com/office/drawing/2014/main" id="{D7E26A84-44F4-410E-B72D-1B8F8B770364}"/>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E540243-7717-4D3A-9034-080F1F0ED08F}"/>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7" name="テキスト ボックス 416">
          <a:extLst>
            <a:ext uri="{FF2B5EF4-FFF2-40B4-BE49-F238E27FC236}">
              <a16:creationId xmlns:a16="http://schemas.microsoft.com/office/drawing/2014/main" id="{55DD1D57-1C67-48A3-AB23-706C166F1558}"/>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試験研究機関】&#10;有形固定資産減価償却率グラフ枠">
          <a:extLst>
            <a:ext uri="{FF2B5EF4-FFF2-40B4-BE49-F238E27FC236}">
              <a16:creationId xmlns:a16="http://schemas.microsoft.com/office/drawing/2014/main" id="{06AC05DE-EDCE-4042-93D1-9CB88ED5158D}"/>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48768</xdr:rowOff>
    </xdr:from>
    <xdr:to>
      <xdr:col>85</xdr:col>
      <xdr:colOff>126364</xdr:colOff>
      <xdr:row>41</xdr:row>
      <xdr:rowOff>156210</xdr:rowOff>
    </xdr:to>
    <xdr:cxnSp macro="">
      <xdr:nvCxnSpPr>
        <xdr:cNvPr id="419" name="直線コネクタ 418">
          <a:extLst>
            <a:ext uri="{FF2B5EF4-FFF2-40B4-BE49-F238E27FC236}">
              <a16:creationId xmlns:a16="http://schemas.microsoft.com/office/drawing/2014/main" id="{120D3E30-6FE4-44B7-99DD-7094DB212EC8}"/>
            </a:ext>
          </a:extLst>
        </xdr:cNvPr>
        <xdr:cNvCxnSpPr/>
      </xdr:nvCxnSpPr>
      <xdr:spPr>
        <a:xfrm flipV="1">
          <a:off x="14695170" y="5551043"/>
          <a:ext cx="1269" cy="12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20" name="【試験研究機関】&#10;有形固定資産減価償却率最小値テキスト">
          <a:extLst>
            <a:ext uri="{FF2B5EF4-FFF2-40B4-BE49-F238E27FC236}">
              <a16:creationId xmlns:a16="http://schemas.microsoft.com/office/drawing/2014/main" id="{2E7674FB-36FA-43EA-B7EA-FFFC03A16369}"/>
            </a:ext>
          </a:extLst>
        </xdr:cNvPr>
        <xdr:cNvSpPr txBox="1"/>
      </xdr:nvSpPr>
      <xdr:spPr>
        <a:xfrm>
          <a:off x="147447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21" name="直線コネクタ 420">
          <a:extLst>
            <a:ext uri="{FF2B5EF4-FFF2-40B4-BE49-F238E27FC236}">
              <a16:creationId xmlns:a16="http://schemas.microsoft.com/office/drawing/2014/main" id="{57EC9196-B7B4-4300-A6AF-A0AE18CF2740}"/>
            </a:ext>
          </a:extLst>
        </xdr:cNvPr>
        <xdr:cNvCxnSpPr/>
      </xdr:nvCxnSpPr>
      <xdr:spPr>
        <a:xfrm>
          <a:off x="14611350" y="6798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166895</xdr:rowOff>
    </xdr:from>
    <xdr:ext cx="405111" cy="259045"/>
    <xdr:sp macro="" textlink="">
      <xdr:nvSpPr>
        <xdr:cNvPr id="422" name="【試験研究機関】&#10;有形固定資産減価償却率最大値テキスト">
          <a:extLst>
            <a:ext uri="{FF2B5EF4-FFF2-40B4-BE49-F238E27FC236}">
              <a16:creationId xmlns:a16="http://schemas.microsoft.com/office/drawing/2014/main" id="{D1DDD083-C1AF-4B5C-A4C7-6E9C03B32DE1}"/>
            </a:ext>
          </a:extLst>
        </xdr:cNvPr>
        <xdr:cNvSpPr txBox="1"/>
      </xdr:nvSpPr>
      <xdr:spPr>
        <a:xfrm>
          <a:off x="14744700" y="534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423" name="直線コネクタ 422">
          <a:extLst>
            <a:ext uri="{FF2B5EF4-FFF2-40B4-BE49-F238E27FC236}">
              <a16:creationId xmlns:a16="http://schemas.microsoft.com/office/drawing/2014/main" id="{F09B12A1-77CC-46FA-819B-36EB8D7802DA}"/>
            </a:ext>
          </a:extLst>
        </xdr:cNvPr>
        <xdr:cNvCxnSpPr/>
      </xdr:nvCxnSpPr>
      <xdr:spPr>
        <a:xfrm>
          <a:off x="14611350" y="55510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72407</xdr:rowOff>
    </xdr:from>
    <xdr:ext cx="405111" cy="259045"/>
    <xdr:sp macro="" textlink="">
      <xdr:nvSpPr>
        <xdr:cNvPr id="424" name="【試験研究機関】&#10;有形固定資産減価償却率平均値テキスト">
          <a:extLst>
            <a:ext uri="{FF2B5EF4-FFF2-40B4-BE49-F238E27FC236}">
              <a16:creationId xmlns:a16="http://schemas.microsoft.com/office/drawing/2014/main" id="{FD189BB0-8321-4325-9E15-722E64312A9E}"/>
            </a:ext>
          </a:extLst>
        </xdr:cNvPr>
        <xdr:cNvSpPr txBox="1"/>
      </xdr:nvSpPr>
      <xdr:spPr>
        <a:xfrm>
          <a:off x="14744700"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25" name="フローチャート: 判断 424">
          <a:extLst>
            <a:ext uri="{FF2B5EF4-FFF2-40B4-BE49-F238E27FC236}">
              <a16:creationId xmlns:a16="http://schemas.microsoft.com/office/drawing/2014/main" id="{B6A8B6E5-8BF4-4CCD-B486-21AA3471D184}"/>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66548</xdr:rowOff>
    </xdr:from>
    <xdr:to>
      <xdr:col>81</xdr:col>
      <xdr:colOff>101600</xdr:colOff>
      <xdr:row>38</xdr:row>
      <xdr:rowOff>168148</xdr:rowOff>
    </xdr:to>
    <xdr:sp macro="" textlink="">
      <xdr:nvSpPr>
        <xdr:cNvPr id="426" name="フローチャート: 判断 425">
          <a:extLst>
            <a:ext uri="{FF2B5EF4-FFF2-40B4-BE49-F238E27FC236}">
              <a16:creationId xmlns:a16="http://schemas.microsoft.com/office/drawing/2014/main" id="{B1E73A1F-5429-4116-83CE-8D62F563CAD8}"/>
            </a:ext>
          </a:extLst>
        </xdr:cNvPr>
        <xdr:cNvSpPr/>
      </xdr:nvSpPr>
      <xdr:spPr>
        <a:xfrm>
          <a:off x="13887450" y="622287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29972</xdr:rowOff>
    </xdr:from>
    <xdr:to>
      <xdr:col>76</xdr:col>
      <xdr:colOff>165100</xdr:colOff>
      <xdr:row>38</xdr:row>
      <xdr:rowOff>131572</xdr:rowOff>
    </xdr:to>
    <xdr:sp macro="" textlink="">
      <xdr:nvSpPr>
        <xdr:cNvPr id="427" name="フローチャート: 判断 426">
          <a:extLst>
            <a:ext uri="{FF2B5EF4-FFF2-40B4-BE49-F238E27FC236}">
              <a16:creationId xmlns:a16="http://schemas.microsoft.com/office/drawing/2014/main" id="{56508BAC-70F7-44A1-9061-ACBF049CA786}"/>
            </a:ext>
          </a:extLst>
        </xdr:cNvPr>
        <xdr:cNvSpPr/>
      </xdr:nvSpPr>
      <xdr:spPr>
        <a:xfrm>
          <a:off x="13096875" y="61799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29972</xdr:rowOff>
    </xdr:from>
    <xdr:to>
      <xdr:col>72</xdr:col>
      <xdr:colOff>38100</xdr:colOff>
      <xdr:row>38</xdr:row>
      <xdr:rowOff>131572</xdr:rowOff>
    </xdr:to>
    <xdr:sp macro="" textlink="">
      <xdr:nvSpPr>
        <xdr:cNvPr id="428" name="フローチャート: 判断 427">
          <a:extLst>
            <a:ext uri="{FF2B5EF4-FFF2-40B4-BE49-F238E27FC236}">
              <a16:creationId xmlns:a16="http://schemas.microsoft.com/office/drawing/2014/main" id="{1C3E0472-2DCD-435A-8AD2-87559C456192}"/>
            </a:ext>
          </a:extLst>
        </xdr:cNvPr>
        <xdr:cNvSpPr/>
      </xdr:nvSpPr>
      <xdr:spPr>
        <a:xfrm>
          <a:off x="12296775" y="617994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64262</xdr:rowOff>
    </xdr:from>
    <xdr:to>
      <xdr:col>67</xdr:col>
      <xdr:colOff>101600</xdr:colOff>
      <xdr:row>37</xdr:row>
      <xdr:rowOff>165862</xdr:rowOff>
    </xdr:to>
    <xdr:sp macro="" textlink="">
      <xdr:nvSpPr>
        <xdr:cNvPr id="429" name="フローチャート: 判断 428">
          <a:extLst>
            <a:ext uri="{FF2B5EF4-FFF2-40B4-BE49-F238E27FC236}">
              <a16:creationId xmlns:a16="http://schemas.microsoft.com/office/drawing/2014/main" id="{97634305-1ED7-4E35-B7B8-A7B0405ED708}"/>
            </a:ext>
          </a:extLst>
        </xdr:cNvPr>
        <xdr:cNvSpPr/>
      </xdr:nvSpPr>
      <xdr:spPr>
        <a:xfrm>
          <a:off x="11487150" y="60586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F6584E6-4DA9-46DD-ABE9-2F9247964EA8}"/>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7AD6E53-E754-44A9-9768-49D557214F2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E144A0B-5B0C-482D-AA24-8CD90DD2AC83}"/>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CBF712B-6FF4-43A3-8590-C6071E6C4785}"/>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97DABCD-A847-46FE-958D-4122CD42E58F}"/>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35" name="楕円 434">
          <a:extLst>
            <a:ext uri="{FF2B5EF4-FFF2-40B4-BE49-F238E27FC236}">
              <a16:creationId xmlns:a16="http://schemas.microsoft.com/office/drawing/2014/main" id="{3C96CFB1-863B-435C-AB7C-718BCEF2CED8}"/>
            </a:ext>
          </a:extLst>
        </xdr:cNvPr>
        <xdr:cNvSpPr/>
      </xdr:nvSpPr>
      <xdr:spPr>
        <a:xfrm>
          <a:off x="14649450" y="6181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48277</xdr:rowOff>
    </xdr:from>
    <xdr:ext cx="405111" cy="259045"/>
    <xdr:sp macro="" textlink="">
      <xdr:nvSpPr>
        <xdr:cNvPr id="436" name="【試験研究機関】&#10;有形固定資産減価償却率該当値テキスト">
          <a:extLst>
            <a:ext uri="{FF2B5EF4-FFF2-40B4-BE49-F238E27FC236}">
              <a16:creationId xmlns:a16="http://schemas.microsoft.com/office/drawing/2014/main" id="{DD6E958E-345A-4F1B-BD2A-3258AE8309F7}"/>
            </a:ext>
          </a:extLst>
        </xdr:cNvPr>
        <xdr:cNvSpPr txBox="1"/>
      </xdr:nvSpPr>
      <xdr:spPr>
        <a:xfrm>
          <a:off x="14744700"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37" name="楕円 436">
          <a:extLst>
            <a:ext uri="{FF2B5EF4-FFF2-40B4-BE49-F238E27FC236}">
              <a16:creationId xmlns:a16="http://schemas.microsoft.com/office/drawing/2014/main" id="{E204DBAD-268D-49EF-9B5D-019DDD830C92}"/>
            </a:ext>
          </a:extLst>
        </xdr:cNvPr>
        <xdr:cNvSpPr/>
      </xdr:nvSpPr>
      <xdr:spPr>
        <a:xfrm>
          <a:off x="13887450" y="59232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38</xdr:row>
      <xdr:rowOff>76200</xdr:rowOff>
    </xdr:to>
    <xdr:cxnSp macro="">
      <xdr:nvCxnSpPr>
        <xdr:cNvPr id="438" name="直線コネクタ 437">
          <a:extLst>
            <a:ext uri="{FF2B5EF4-FFF2-40B4-BE49-F238E27FC236}">
              <a16:creationId xmlns:a16="http://schemas.microsoft.com/office/drawing/2014/main" id="{BF8128CE-B7C2-4825-B110-EB909020A4C2}"/>
            </a:ext>
          </a:extLst>
        </xdr:cNvPr>
        <xdr:cNvCxnSpPr/>
      </xdr:nvCxnSpPr>
      <xdr:spPr>
        <a:xfrm>
          <a:off x="13935075" y="5970905"/>
          <a:ext cx="762000" cy="2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107696</xdr:rowOff>
    </xdr:from>
    <xdr:to>
      <xdr:col>76</xdr:col>
      <xdr:colOff>165100</xdr:colOff>
      <xdr:row>37</xdr:row>
      <xdr:rowOff>37846</xdr:rowOff>
    </xdr:to>
    <xdr:sp macro="" textlink="">
      <xdr:nvSpPr>
        <xdr:cNvPr id="439" name="楕円 438">
          <a:extLst>
            <a:ext uri="{FF2B5EF4-FFF2-40B4-BE49-F238E27FC236}">
              <a16:creationId xmlns:a16="http://schemas.microsoft.com/office/drawing/2014/main" id="{D57F936B-299C-4917-ABF7-636D9817D9BC}"/>
            </a:ext>
          </a:extLst>
        </xdr:cNvPr>
        <xdr:cNvSpPr/>
      </xdr:nvSpPr>
      <xdr:spPr>
        <a:xfrm>
          <a:off x="13096875" y="59338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36</xdr:row>
      <xdr:rowOff>158496</xdr:rowOff>
    </xdr:to>
    <xdr:cxnSp macro="">
      <xdr:nvCxnSpPr>
        <xdr:cNvPr id="440" name="直線コネクタ 439">
          <a:extLst>
            <a:ext uri="{FF2B5EF4-FFF2-40B4-BE49-F238E27FC236}">
              <a16:creationId xmlns:a16="http://schemas.microsoft.com/office/drawing/2014/main" id="{9E4321CE-C6A7-4939-AF6E-FCAE22421D81}"/>
            </a:ext>
          </a:extLst>
        </xdr:cNvPr>
        <xdr:cNvCxnSpPr/>
      </xdr:nvCxnSpPr>
      <xdr:spPr>
        <a:xfrm flipV="1">
          <a:off x="13144500" y="5970905"/>
          <a:ext cx="790575"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41" name="楕円 440">
          <a:extLst>
            <a:ext uri="{FF2B5EF4-FFF2-40B4-BE49-F238E27FC236}">
              <a16:creationId xmlns:a16="http://schemas.microsoft.com/office/drawing/2014/main" id="{C18B00DF-7CEF-420A-8252-0D9561A1547B}"/>
            </a:ext>
          </a:extLst>
        </xdr:cNvPr>
        <xdr:cNvSpPr/>
      </xdr:nvSpPr>
      <xdr:spPr>
        <a:xfrm>
          <a:off x="12296775" y="58185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36</xdr:row>
      <xdr:rowOff>158496</xdr:rowOff>
    </xdr:to>
    <xdr:cxnSp macro="">
      <xdr:nvCxnSpPr>
        <xdr:cNvPr id="442" name="直線コネクタ 441">
          <a:extLst>
            <a:ext uri="{FF2B5EF4-FFF2-40B4-BE49-F238E27FC236}">
              <a16:creationId xmlns:a16="http://schemas.microsoft.com/office/drawing/2014/main" id="{DF5C127D-E311-4040-866D-DB57DD9EB71A}"/>
            </a:ext>
          </a:extLst>
        </xdr:cNvPr>
        <xdr:cNvCxnSpPr/>
      </xdr:nvCxnSpPr>
      <xdr:spPr>
        <a:xfrm>
          <a:off x="12344400" y="5856605"/>
          <a:ext cx="800100" cy="1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159275</xdr:rowOff>
    </xdr:from>
    <xdr:ext cx="405111" cy="259045"/>
    <xdr:sp macro="" textlink="">
      <xdr:nvSpPr>
        <xdr:cNvPr id="443" name="n_1aveValue【試験研究機関】&#10;有形固定資産減価償却率">
          <a:extLst>
            <a:ext uri="{FF2B5EF4-FFF2-40B4-BE49-F238E27FC236}">
              <a16:creationId xmlns:a16="http://schemas.microsoft.com/office/drawing/2014/main" id="{B92EF212-81C4-43D0-9F9B-00F1D583C47B}"/>
            </a:ext>
          </a:extLst>
        </xdr:cNvPr>
        <xdr:cNvSpPr txBox="1"/>
      </xdr:nvSpPr>
      <xdr:spPr>
        <a:xfrm>
          <a:off x="13745219" y="631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122699</xdr:rowOff>
    </xdr:from>
    <xdr:ext cx="405111" cy="259045"/>
    <xdr:sp macro="" textlink="">
      <xdr:nvSpPr>
        <xdr:cNvPr id="444" name="n_2aveValue【試験研究機関】&#10;有形固定資産減価償却率">
          <a:extLst>
            <a:ext uri="{FF2B5EF4-FFF2-40B4-BE49-F238E27FC236}">
              <a16:creationId xmlns:a16="http://schemas.microsoft.com/office/drawing/2014/main" id="{1910085E-580D-41C7-9874-84C7D0F386C2}"/>
            </a:ext>
          </a:extLst>
        </xdr:cNvPr>
        <xdr:cNvSpPr txBox="1"/>
      </xdr:nvSpPr>
      <xdr:spPr>
        <a:xfrm>
          <a:off x="12964169" y="627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122699</xdr:rowOff>
    </xdr:from>
    <xdr:ext cx="405111" cy="259045"/>
    <xdr:sp macro="" textlink="">
      <xdr:nvSpPr>
        <xdr:cNvPr id="445" name="n_3aveValue【試験研究機関】&#10;有形固定資産減価償却率">
          <a:extLst>
            <a:ext uri="{FF2B5EF4-FFF2-40B4-BE49-F238E27FC236}">
              <a16:creationId xmlns:a16="http://schemas.microsoft.com/office/drawing/2014/main" id="{AF210D2B-47D7-4611-8824-707F785D0D56}"/>
            </a:ext>
          </a:extLst>
        </xdr:cNvPr>
        <xdr:cNvSpPr txBox="1"/>
      </xdr:nvSpPr>
      <xdr:spPr>
        <a:xfrm>
          <a:off x="12164069" y="627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10939</xdr:rowOff>
    </xdr:from>
    <xdr:ext cx="405111" cy="259045"/>
    <xdr:sp macro="" textlink="">
      <xdr:nvSpPr>
        <xdr:cNvPr id="446" name="n_4aveValue【試験研究機関】&#10;有形固定資産減価償却率">
          <a:extLst>
            <a:ext uri="{FF2B5EF4-FFF2-40B4-BE49-F238E27FC236}">
              <a16:creationId xmlns:a16="http://schemas.microsoft.com/office/drawing/2014/main" id="{B8335169-2FF4-42C4-9594-198169B30016}"/>
            </a:ext>
          </a:extLst>
        </xdr:cNvPr>
        <xdr:cNvSpPr txBox="1"/>
      </xdr:nvSpPr>
      <xdr:spPr>
        <a:xfrm>
          <a:off x="11354444" y="583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47" name="n_1mainValue【試験研究機関】&#10;有形固定資産減価償却率">
          <a:extLst>
            <a:ext uri="{FF2B5EF4-FFF2-40B4-BE49-F238E27FC236}">
              <a16:creationId xmlns:a16="http://schemas.microsoft.com/office/drawing/2014/main" id="{0493BCCD-62A3-4BA0-8ADE-8DAD2917F3FA}"/>
            </a:ext>
          </a:extLst>
        </xdr:cNvPr>
        <xdr:cNvSpPr txBox="1"/>
      </xdr:nvSpPr>
      <xdr:spPr>
        <a:xfrm>
          <a:off x="13745219"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54373</xdr:rowOff>
    </xdr:from>
    <xdr:ext cx="405111" cy="259045"/>
    <xdr:sp macro="" textlink="">
      <xdr:nvSpPr>
        <xdr:cNvPr id="448" name="n_2mainValue【試験研究機関】&#10;有形固定資産減価償却率">
          <a:extLst>
            <a:ext uri="{FF2B5EF4-FFF2-40B4-BE49-F238E27FC236}">
              <a16:creationId xmlns:a16="http://schemas.microsoft.com/office/drawing/2014/main" id="{8C54AFF0-FCB7-446C-9F60-CA5BC16BD37F}"/>
            </a:ext>
          </a:extLst>
        </xdr:cNvPr>
        <xdr:cNvSpPr txBox="1"/>
      </xdr:nvSpPr>
      <xdr:spPr>
        <a:xfrm>
          <a:off x="12964169" y="5721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449" name="n_3mainValue【試験研究機関】&#10;有形固定資産減価償却率">
          <a:extLst>
            <a:ext uri="{FF2B5EF4-FFF2-40B4-BE49-F238E27FC236}">
              <a16:creationId xmlns:a16="http://schemas.microsoft.com/office/drawing/2014/main" id="{BE76788E-2740-43AC-A0E3-48413146FE17}"/>
            </a:ext>
          </a:extLst>
        </xdr:cNvPr>
        <xdr:cNvSpPr txBox="1"/>
      </xdr:nvSpPr>
      <xdr:spPr>
        <a:xfrm>
          <a:off x="12164069"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4F8FFCD8-C03B-4DBB-9DDC-922A34E88673}"/>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1" name="正方形/長方形 450">
          <a:extLst>
            <a:ext uri="{FF2B5EF4-FFF2-40B4-BE49-F238E27FC236}">
              <a16:creationId xmlns:a16="http://schemas.microsoft.com/office/drawing/2014/main" id="{E65AF394-8C39-4C78-88A0-C463D4D0571F}"/>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2" name="正方形/長方形 451">
          <a:extLst>
            <a:ext uri="{FF2B5EF4-FFF2-40B4-BE49-F238E27FC236}">
              <a16:creationId xmlns:a16="http://schemas.microsoft.com/office/drawing/2014/main" id="{3EA62873-0824-4141-8B08-0A90AEBA3FA7}"/>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53" name="正方形/長方形 452">
          <a:extLst>
            <a:ext uri="{FF2B5EF4-FFF2-40B4-BE49-F238E27FC236}">
              <a16:creationId xmlns:a16="http://schemas.microsoft.com/office/drawing/2014/main" id="{46F89D7E-0FD8-471E-BEE9-4F666AF738F5}"/>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54" name="正方形/長方形 453">
          <a:extLst>
            <a:ext uri="{FF2B5EF4-FFF2-40B4-BE49-F238E27FC236}">
              <a16:creationId xmlns:a16="http://schemas.microsoft.com/office/drawing/2014/main" id="{B8BE18C2-C08E-4CAA-B2A6-5D4D624F8CF4}"/>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662D9299-110F-4279-BA50-842B7DB7632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616A5C7A-4A8C-4B84-9E0B-8003A4B9994D}"/>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A4EE0EF1-E12A-4F86-96EF-9327A50D1574}"/>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6698B26A-E77C-48A7-84FA-8F40B15E151E}"/>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A000BA46-9C77-49AE-B363-BAAA97754319}"/>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EDFA2206-41A9-4C6C-B604-CADE4B76332E}"/>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8B1E67E6-2ACE-48FB-B16E-0EF6ACAA77DF}"/>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BE89FE6A-5C86-4511-B170-3BC16CAFC98F}"/>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077313BB-A173-4376-9440-EC198D8EEC87}"/>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33E9842B-DD8D-47AC-BB14-E32051827BBA}"/>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5562EF88-7D38-4A02-A414-0A0142056C2B}"/>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BDA1F01D-0FE3-4845-8266-EE1FC34A16D3}"/>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BB0B6CDC-CDAD-436E-BFC4-1A4C011E8F6E}"/>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4A496475-E7F3-46B7-907D-C4681D53823E}"/>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4EC149A-BEB0-44FA-AAB0-6A195EE55493}"/>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6851199D-02DF-4D25-9AA0-CDDAA6DBCE6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265BFD3B-0DC6-497F-9446-B569F67E66DC}"/>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試験研究機関】&#10;一人当たり面積グラフ枠">
          <a:extLst>
            <a:ext uri="{FF2B5EF4-FFF2-40B4-BE49-F238E27FC236}">
              <a16:creationId xmlns:a16="http://schemas.microsoft.com/office/drawing/2014/main" id="{7E55A752-98BA-40DD-9576-527405B61B6E}"/>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73" name="直線コネクタ 472">
          <a:extLst>
            <a:ext uri="{FF2B5EF4-FFF2-40B4-BE49-F238E27FC236}">
              <a16:creationId xmlns:a16="http://schemas.microsoft.com/office/drawing/2014/main" id="{59B7284E-9999-4488-89D0-452B1B7EDEF3}"/>
            </a:ext>
          </a:extLst>
        </xdr:cNvPr>
        <xdr:cNvCxnSpPr/>
      </xdr:nvCxnSpPr>
      <xdr:spPr>
        <a:xfrm flipV="1">
          <a:off x="19952970" y="5469164"/>
          <a:ext cx="1269" cy="132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74" name="【試験研究機関】&#10;一人当たり面積最小値テキスト">
          <a:extLst>
            <a:ext uri="{FF2B5EF4-FFF2-40B4-BE49-F238E27FC236}">
              <a16:creationId xmlns:a16="http://schemas.microsoft.com/office/drawing/2014/main" id="{4ACA1AF0-10EC-46CB-9197-69FE6A4F8305}"/>
            </a:ext>
          </a:extLst>
        </xdr:cNvPr>
        <xdr:cNvSpPr txBox="1"/>
      </xdr:nvSpPr>
      <xdr:spPr>
        <a:xfrm>
          <a:off x="20002500" y="68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75" name="直線コネクタ 474">
          <a:extLst>
            <a:ext uri="{FF2B5EF4-FFF2-40B4-BE49-F238E27FC236}">
              <a16:creationId xmlns:a16="http://schemas.microsoft.com/office/drawing/2014/main" id="{CBD03CF8-8E5B-4555-A894-82BC02E5C3ED}"/>
            </a:ext>
          </a:extLst>
        </xdr:cNvPr>
        <xdr:cNvCxnSpPr/>
      </xdr:nvCxnSpPr>
      <xdr:spPr>
        <a:xfrm>
          <a:off x="19878675" y="67940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76" name="【試験研究機関】&#10;一人当たり面積最大値テキスト">
          <a:extLst>
            <a:ext uri="{FF2B5EF4-FFF2-40B4-BE49-F238E27FC236}">
              <a16:creationId xmlns:a16="http://schemas.microsoft.com/office/drawing/2014/main" id="{6F2A4F92-1D25-4E7D-BE9D-0E763B684808}"/>
            </a:ext>
          </a:extLst>
        </xdr:cNvPr>
        <xdr:cNvSpPr txBox="1"/>
      </xdr:nvSpPr>
      <xdr:spPr>
        <a:xfrm>
          <a:off x="20002500" y="52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77" name="直線コネクタ 476">
          <a:extLst>
            <a:ext uri="{FF2B5EF4-FFF2-40B4-BE49-F238E27FC236}">
              <a16:creationId xmlns:a16="http://schemas.microsoft.com/office/drawing/2014/main" id="{0B7643ED-A93A-4CC2-90F4-07470A74E10F}"/>
            </a:ext>
          </a:extLst>
        </xdr:cNvPr>
        <xdr:cNvCxnSpPr/>
      </xdr:nvCxnSpPr>
      <xdr:spPr>
        <a:xfrm>
          <a:off x="19878675" y="5469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123570</xdr:rowOff>
    </xdr:from>
    <xdr:ext cx="469744" cy="259045"/>
    <xdr:sp macro="" textlink="">
      <xdr:nvSpPr>
        <xdr:cNvPr id="478" name="【試験研究機関】&#10;一人当たり面積平均値テキスト">
          <a:extLst>
            <a:ext uri="{FF2B5EF4-FFF2-40B4-BE49-F238E27FC236}">
              <a16:creationId xmlns:a16="http://schemas.microsoft.com/office/drawing/2014/main" id="{B49CCD92-180B-4FEA-B4FD-F4AA6CA81F5C}"/>
            </a:ext>
          </a:extLst>
        </xdr:cNvPr>
        <xdr:cNvSpPr txBox="1"/>
      </xdr:nvSpPr>
      <xdr:spPr>
        <a:xfrm>
          <a:off x="20002500" y="595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145143</xdr:rowOff>
    </xdr:from>
    <xdr:to>
      <xdr:col>116</xdr:col>
      <xdr:colOff>114300</xdr:colOff>
      <xdr:row>37</xdr:row>
      <xdr:rowOff>75293</xdr:rowOff>
    </xdr:to>
    <xdr:sp macro="" textlink="">
      <xdr:nvSpPr>
        <xdr:cNvPr id="479" name="フローチャート: 判断 478">
          <a:extLst>
            <a:ext uri="{FF2B5EF4-FFF2-40B4-BE49-F238E27FC236}">
              <a16:creationId xmlns:a16="http://schemas.microsoft.com/office/drawing/2014/main" id="{9C20C44F-BA81-459E-8D4D-5990DE0C1F73}"/>
            </a:ext>
          </a:extLst>
        </xdr:cNvPr>
        <xdr:cNvSpPr/>
      </xdr:nvSpPr>
      <xdr:spPr>
        <a:xfrm>
          <a:off x="19897725" y="59712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80" name="フローチャート: 判断 479">
          <a:extLst>
            <a:ext uri="{FF2B5EF4-FFF2-40B4-BE49-F238E27FC236}">
              <a16:creationId xmlns:a16="http://schemas.microsoft.com/office/drawing/2014/main" id="{E46452B6-9DFD-48AB-B63D-7ABCC82CDCEF}"/>
            </a:ext>
          </a:extLst>
        </xdr:cNvPr>
        <xdr:cNvSpPr/>
      </xdr:nvSpPr>
      <xdr:spPr>
        <a:xfrm>
          <a:off x="19154775" y="598850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17236</xdr:rowOff>
    </xdr:from>
    <xdr:to>
      <xdr:col>107</xdr:col>
      <xdr:colOff>101600</xdr:colOff>
      <xdr:row>37</xdr:row>
      <xdr:rowOff>118836</xdr:rowOff>
    </xdr:to>
    <xdr:sp macro="" textlink="">
      <xdr:nvSpPr>
        <xdr:cNvPr id="481" name="フローチャート: 判断 480">
          <a:extLst>
            <a:ext uri="{FF2B5EF4-FFF2-40B4-BE49-F238E27FC236}">
              <a16:creationId xmlns:a16="http://schemas.microsoft.com/office/drawing/2014/main" id="{AFF16D45-7E87-4A19-8307-D634E6DAE12D}"/>
            </a:ext>
          </a:extLst>
        </xdr:cNvPr>
        <xdr:cNvSpPr/>
      </xdr:nvSpPr>
      <xdr:spPr>
        <a:xfrm>
          <a:off x="18345150" y="60084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156028</xdr:rowOff>
    </xdr:from>
    <xdr:to>
      <xdr:col>102</xdr:col>
      <xdr:colOff>165100</xdr:colOff>
      <xdr:row>37</xdr:row>
      <xdr:rowOff>86178</xdr:rowOff>
    </xdr:to>
    <xdr:sp macro="" textlink="">
      <xdr:nvSpPr>
        <xdr:cNvPr id="482" name="フローチャート: 判断 481">
          <a:extLst>
            <a:ext uri="{FF2B5EF4-FFF2-40B4-BE49-F238E27FC236}">
              <a16:creationId xmlns:a16="http://schemas.microsoft.com/office/drawing/2014/main" id="{948115E1-675C-4A3C-9CDA-FF3A1F9C01F4}"/>
            </a:ext>
          </a:extLst>
        </xdr:cNvPr>
        <xdr:cNvSpPr/>
      </xdr:nvSpPr>
      <xdr:spPr>
        <a:xfrm>
          <a:off x="17554575" y="59885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98878</xdr:rowOff>
    </xdr:from>
    <xdr:to>
      <xdr:col>98</xdr:col>
      <xdr:colOff>38100</xdr:colOff>
      <xdr:row>40</xdr:row>
      <xdr:rowOff>29028</xdr:rowOff>
    </xdr:to>
    <xdr:sp macro="" textlink="">
      <xdr:nvSpPr>
        <xdr:cNvPr id="483" name="フローチャート: 判断 482">
          <a:extLst>
            <a:ext uri="{FF2B5EF4-FFF2-40B4-BE49-F238E27FC236}">
              <a16:creationId xmlns:a16="http://schemas.microsoft.com/office/drawing/2014/main" id="{EFD652E4-BA22-4AE0-825B-5078DD909DE7}"/>
            </a:ext>
          </a:extLst>
        </xdr:cNvPr>
        <xdr:cNvSpPr/>
      </xdr:nvSpPr>
      <xdr:spPr>
        <a:xfrm>
          <a:off x="16754475" y="641712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0739FBE-9A15-4A43-ABC3-C6A900B2D715}"/>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F312539-8DDE-46AB-A816-691956021EF7}"/>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164FCA9-5B7E-4058-8309-25F9AC82A1D7}"/>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1E114A9-2817-47BC-8423-EB140202A44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A720D10-B31E-4AB5-8BD3-2200980034BF}"/>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123372</xdr:rowOff>
    </xdr:from>
    <xdr:to>
      <xdr:col>116</xdr:col>
      <xdr:colOff>114300</xdr:colOff>
      <xdr:row>37</xdr:row>
      <xdr:rowOff>53522</xdr:rowOff>
    </xdr:to>
    <xdr:sp macro="" textlink="">
      <xdr:nvSpPr>
        <xdr:cNvPr id="489" name="楕円 488">
          <a:extLst>
            <a:ext uri="{FF2B5EF4-FFF2-40B4-BE49-F238E27FC236}">
              <a16:creationId xmlns:a16="http://schemas.microsoft.com/office/drawing/2014/main" id="{ECB3FD55-1C58-43CD-9032-868D26B33F74}"/>
            </a:ext>
          </a:extLst>
        </xdr:cNvPr>
        <xdr:cNvSpPr/>
      </xdr:nvSpPr>
      <xdr:spPr>
        <a:xfrm>
          <a:off x="19897725" y="595584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146249</xdr:rowOff>
    </xdr:from>
    <xdr:ext cx="469744" cy="259045"/>
    <xdr:sp macro="" textlink="">
      <xdr:nvSpPr>
        <xdr:cNvPr id="490" name="【試験研究機関】&#10;一人当たり面積該当値テキスト">
          <a:extLst>
            <a:ext uri="{FF2B5EF4-FFF2-40B4-BE49-F238E27FC236}">
              <a16:creationId xmlns:a16="http://schemas.microsoft.com/office/drawing/2014/main" id="{EC7CE7A7-FA2A-4C29-BB30-84B76D2D40DB}"/>
            </a:ext>
          </a:extLst>
        </xdr:cNvPr>
        <xdr:cNvSpPr txBox="1"/>
      </xdr:nvSpPr>
      <xdr:spPr>
        <a:xfrm>
          <a:off x="20002500" y="581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107043</xdr:rowOff>
    </xdr:from>
    <xdr:to>
      <xdr:col>112</xdr:col>
      <xdr:colOff>38100</xdr:colOff>
      <xdr:row>39</xdr:row>
      <xdr:rowOff>37193</xdr:rowOff>
    </xdr:to>
    <xdr:sp macro="" textlink="">
      <xdr:nvSpPr>
        <xdr:cNvPr id="491" name="楕円 490">
          <a:extLst>
            <a:ext uri="{FF2B5EF4-FFF2-40B4-BE49-F238E27FC236}">
              <a16:creationId xmlns:a16="http://schemas.microsoft.com/office/drawing/2014/main" id="{FE13A386-7953-4AF0-8268-F25345649339}"/>
            </a:ext>
          </a:extLst>
        </xdr:cNvPr>
        <xdr:cNvSpPr/>
      </xdr:nvSpPr>
      <xdr:spPr>
        <a:xfrm>
          <a:off x="19154775" y="62570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2722</xdr:rowOff>
    </xdr:from>
    <xdr:to>
      <xdr:col>116</xdr:col>
      <xdr:colOff>63500</xdr:colOff>
      <xdr:row>38</xdr:row>
      <xdr:rowOff>157843</xdr:rowOff>
    </xdr:to>
    <xdr:cxnSp macro="">
      <xdr:nvCxnSpPr>
        <xdr:cNvPr id="492" name="直線コネクタ 491">
          <a:extLst>
            <a:ext uri="{FF2B5EF4-FFF2-40B4-BE49-F238E27FC236}">
              <a16:creationId xmlns:a16="http://schemas.microsoft.com/office/drawing/2014/main" id="{52A35F93-D5BC-440F-8AA9-D195232A0E98}"/>
            </a:ext>
          </a:extLst>
        </xdr:cNvPr>
        <xdr:cNvCxnSpPr/>
      </xdr:nvCxnSpPr>
      <xdr:spPr>
        <a:xfrm flipV="1">
          <a:off x="19202400" y="5993947"/>
          <a:ext cx="752475" cy="3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117928</xdr:rowOff>
    </xdr:from>
    <xdr:to>
      <xdr:col>107</xdr:col>
      <xdr:colOff>101600</xdr:colOff>
      <xdr:row>39</xdr:row>
      <xdr:rowOff>48078</xdr:rowOff>
    </xdr:to>
    <xdr:sp macro="" textlink="">
      <xdr:nvSpPr>
        <xdr:cNvPr id="493" name="楕円 492">
          <a:extLst>
            <a:ext uri="{FF2B5EF4-FFF2-40B4-BE49-F238E27FC236}">
              <a16:creationId xmlns:a16="http://schemas.microsoft.com/office/drawing/2014/main" id="{95ED05E5-B5EC-4D54-9BA9-5BAC0DDF801B}"/>
            </a:ext>
          </a:extLst>
        </xdr:cNvPr>
        <xdr:cNvSpPr/>
      </xdr:nvSpPr>
      <xdr:spPr>
        <a:xfrm>
          <a:off x="18345150" y="62742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157843</xdr:rowOff>
    </xdr:from>
    <xdr:to>
      <xdr:col>111</xdr:col>
      <xdr:colOff>177800</xdr:colOff>
      <xdr:row>38</xdr:row>
      <xdr:rowOff>168728</xdr:rowOff>
    </xdr:to>
    <xdr:cxnSp macro="">
      <xdr:nvCxnSpPr>
        <xdr:cNvPr id="494" name="直線コネクタ 493">
          <a:extLst>
            <a:ext uri="{FF2B5EF4-FFF2-40B4-BE49-F238E27FC236}">
              <a16:creationId xmlns:a16="http://schemas.microsoft.com/office/drawing/2014/main" id="{D1AC0780-6E6D-492B-BB2D-9D7909D2633C}"/>
            </a:ext>
          </a:extLst>
        </xdr:cNvPr>
        <xdr:cNvCxnSpPr/>
      </xdr:nvCxnSpPr>
      <xdr:spPr>
        <a:xfrm flipV="1">
          <a:off x="18392775" y="631416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150585</xdr:rowOff>
    </xdr:from>
    <xdr:to>
      <xdr:col>102</xdr:col>
      <xdr:colOff>165100</xdr:colOff>
      <xdr:row>39</xdr:row>
      <xdr:rowOff>80735</xdr:rowOff>
    </xdr:to>
    <xdr:sp macro="" textlink="">
      <xdr:nvSpPr>
        <xdr:cNvPr id="495" name="楕円 494">
          <a:extLst>
            <a:ext uri="{FF2B5EF4-FFF2-40B4-BE49-F238E27FC236}">
              <a16:creationId xmlns:a16="http://schemas.microsoft.com/office/drawing/2014/main" id="{0A6BBA4E-B766-4AD8-B2D1-FB355DC6DF9C}"/>
            </a:ext>
          </a:extLst>
        </xdr:cNvPr>
        <xdr:cNvSpPr/>
      </xdr:nvSpPr>
      <xdr:spPr>
        <a:xfrm>
          <a:off x="17554575" y="63037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168728</xdr:rowOff>
    </xdr:from>
    <xdr:to>
      <xdr:col>107</xdr:col>
      <xdr:colOff>50800</xdr:colOff>
      <xdr:row>39</xdr:row>
      <xdr:rowOff>29935</xdr:rowOff>
    </xdr:to>
    <xdr:cxnSp macro="">
      <xdr:nvCxnSpPr>
        <xdr:cNvPr id="496" name="直線コネクタ 495">
          <a:extLst>
            <a:ext uri="{FF2B5EF4-FFF2-40B4-BE49-F238E27FC236}">
              <a16:creationId xmlns:a16="http://schemas.microsoft.com/office/drawing/2014/main" id="{E5A8BBF0-71AE-41D1-AA32-6ED5905E973B}"/>
            </a:ext>
          </a:extLst>
        </xdr:cNvPr>
        <xdr:cNvCxnSpPr/>
      </xdr:nvCxnSpPr>
      <xdr:spPr>
        <a:xfrm flipV="1">
          <a:off x="17602200" y="6312353"/>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497" name="n_1aveValue【試験研究機関】&#10;一人当たり面積">
          <a:extLst>
            <a:ext uri="{FF2B5EF4-FFF2-40B4-BE49-F238E27FC236}">
              <a16:creationId xmlns:a16="http://schemas.microsoft.com/office/drawing/2014/main" id="{FE25DC76-C85E-40FB-832C-3DB9C6E7BE8B}"/>
            </a:ext>
          </a:extLst>
        </xdr:cNvPr>
        <xdr:cNvSpPr txBox="1"/>
      </xdr:nvSpPr>
      <xdr:spPr>
        <a:xfrm>
          <a:off x="18983402" y="577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135363</xdr:rowOff>
    </xdr:from>
    <xdr:ext cx="469744" cy="259045"/>
    <xdr:sp macro="" textlink="">
      <xdr:nvSpPr>
        <xdr:cNvPr id="498" name="n_2aveValue【試験研究機関】&#10;一人当たり面積">
          <a:extLst>
            <a:ext uri="{FF2B5EF4-FFF2-40B4-BE49-F238E27FC236}">
              <a16:creationId xmlns:a16="http://schemas.microsoft.com/office/drawing/2014/main" id="{E8BA5A62-0035-4506-8BD3-515CD24E4D9F}"/>
            </a:ext>
          </a:extLst>
        </xdr:cNvPr>
        <xdr:cNvSpPr txBox="1"/>
      </xdr:nvSpPr>
      <xdr:spPr>
        <a:xfrm>
          <a:off x="18183302" y="580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102705</xdr:rowOff>
    </xdr:from>
    <xdr:ext cx="469744" cy="259045"/>
    <xdr:sp macro="" textlink="">
      <xdr:nvSpPr>
        <xdr:cNvPr id="499" name="n_3aveValue【試験研究機関】&#10;一人当たり面積">
          <a:extLst>
            <a:ext uri="{FF2B5EF4-FFF2-40B4-BE49-F238E27FC236}">
              <a16:creationId xmlns:a16="http://schemas.microsoft.com/office/drawing/2014/main" id="{8995E814-7DEC-4F39-84E1-5011CF7CD456}"/>
            </a:ext>
          </a:extLst>
        </xdr:cNvPr>
        <xdr:cNvSpPr txBox="1"/>
      </xdr:nvSpPr>
      <xdr:spPr>
        <a:xfrm>
          <a:off x="17383202" y="577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45555</xdr:rowOff>
    </xdr:from>
    <xdr:ext cx="469744" cy="259045"/>
    <xdr:sp macro="" textlink="">
      <xdr:nvSpPr>
        <xdr:cNvPr id="500" name="n_4aveValue【試験研究機関】&#10;一人当たり面積">
          <a:extLst>
            <a:ext uri="{FF2B5EF4-FFF2-40B4-BE49-F238E27FC236}">
              <a16:creationId xmlns:a16="http://schemas.microsoft.com/office/drawing/2014/main" id="{79DA4F03-39E7-4895-B5DE-64210F66F70A}"/>
            </a:ext>
          </a:extLst>
        </xdr:cNvPr>
        <xdr:cNvSpPr txBox="1"/>
      </xdr:nvSpPr>
      <xdr:spPr>
        <a:xfrm>
          <a:off x="16592627" y="620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28320</xdr:rowOff>
    </xdr:from>
    <xdr:ext cx="469744" cy="259045"/>
    <xdr:sp macro="" textlink="">
      <xdr:nvSpPr>
        <xdr:cNvPr id="501" name="n_1mainValue【試験研究機関】&#10;一人当たり面積">
          <a:extLst>
            <a:ext uri="{FF2B5EF4-FFF2-40B4-BE49-F238E27FC236}">
              <a16:creationId xmlns:a16="http://schemas.microsoft.com/office/drawing/2014/main" id="{D5F2E0E5-1700-4E33-9A4E-A93A16680BDF}"/>
            </a:ext>
          </a:extLst>
        </xdr:cNvPr>
        <xdr:cNvSpPr txBox="1"/>
      </xdr:nvSpPr>
      <xdr:spPr>
        <a:xfrm>
          <a:off x="18983402" y="634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39205</xdr:rowOff>
    </xdr:from>
    <xdr:ext cx="469744" cy="259045"/>
    <xdr:sp macro="" textlink="">
      <xdr:nvSpPr>
        <xdr:cNvPr id="502" name="n_2mainValue【試験研究機関】&#10;一人当たり面積">
          <a:extLst>
            <a:ext uri="{FF2B5EF4-FFF2-40B4-BE49-F238E27FC236}">
              <a16:creationId xmlns:a16="http://schemas.microsoft.com/office/drawing/2014/main" id="{E2F978EB-2425-42E3-ABCB-515BC67CB488}"/>
            </a:ext>
          </a:extLst>
        </xdr:cNvPr>
        <xdr:cNvSpPr txBox="1"/>
      </xdr:nvSpPr>
      <xdr:spPr>
        <a:xfrm>
          <a:off x="18183302" y="635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71862</xdr:rowOff>
    </xdr:from>
    <xdr:ext cx="469744" cy="259045"/>
    <xdr:sp macro="" textlink="">
      <xdr:nvSpPr>
        <xdr:cNvPr id="503" name="n_3mainValue【試験研究機関】&#10;一人当たり面積">
          <a:extLst>
            <a:ext uri="{FF2B5EF4-FFF2-40B4-BE49-F238E27FC236}">
              <a16:creationId xmlns:a16="http://schemas.microsoft.com/office/drawing/2014/main" id="{B072177D-4C47-43D5-A778-45FC5F6160A6}"/>
            </a:ext>
          </a:extLst>
        </xdr:cNvPr>
        <xdr:cNvSpPr txBox="1"/>
      </xdr:nvSpPr>
      <xdr:spPr>
        <a:xfrm>
          <a:off x="17383202" y="638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4B03EBBB-D3F4-492B-92B8-9249027268E6}"/>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5" name="正方形/長方形 504">
          <a:extLst>
            <a:ext uri="{FF2B5EF4-FFF2-40B4-BE49-F238E27FC236}">
              <a16:creationId xmlns:a16="http://schemas.microsoft.com/office/drawing/2014/main" id="{17FD752D-E74E-4225-97E8-CD26922971CA}"/>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6" name="正方形/長方形 505">
          <a:extLst>
            <a:ext uri="{FF2B5EF4-FFF2-40B4-BE49-F238E27FC236}">
              <a16:creationId xmlns:a16="http://schemas.microsoft.com/office/drawing/2014/main" id="{7DC8B68E-919C-4B08-8888-14E6894CEA5F}"/>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7" name="正方形/長方形 506">
          <a:extLst>
            <a:ext uri="{FF2B5EF4-FFF2-40B4-BE49-F238E27FC236}">
              <a16:creationId xmlns:a16="http://schemas.microsoft.com/office/drawing/2014/main" id="{325D43EA-D414-4DEB-B111-A42FF292D435}"/>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8" name="正方形/長方形 507">
          <a:extLst>
            <a:ext uri="{FF2B5EF4-FFF2-40B4-BE49-F238E27FC236}">
              <a16:creationId xmlns:a16="http://schemas.microsoft.com/office/drawing/2014/main" id="{2D767746-2F11-4F91-8DBA-1C0AA2BE7C7B}"/>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FBA65FFD-87DF-484A-AEFC-2EB0461498EA}"/>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53374631-ADF3-4AC0-BB6E-A4349E773B61}"/>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EA8938D8-79C5-44E2-961F-71CDA0F755C4}"/>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7B333862-DDDF-44BB-964C-7A2F0539169A}"/>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a:extLst>
            <a:ext uri="{FF2B5EF4-FFF2-40B4-BE49-F238E27FC236}">
              <a16:creationId xmlns:a16="http://schemas.microsoft.com/office/drawing/2014/main" id="{77E91974-C9EC-4E97-8FB9-84F95B75E0E7}"/>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4" name="テキスト ボックス 513">
          <a:extLst>
            <a:ext uri="{FF2B5EF4-FFF2-40B4-BE49-F238E27FC236}">
              <a16:creationId xmlns:a16="http://schemas.microsoft.com/office/drawing/2014/main" id="{652E2746-2FB7-4DF1-B3B8-A69AF5C816E9}"/>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a:extLst>
            <a:ext uri="{FF2B5EF4-FFF2-40B4-BE49-F238E27FC236}">
              <a16:creationId xmlns:a16="http://schemas.microsoft.com/office/drawing/2014/main" id="{8FB15882-6520-46BE-8097-12C0AA8919DC}"/>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a:extLst>
            <a:ext uri="{FF2B5EF4-FFF2-40B4-BE49-F238E27FC236}">
              <a16:creationId xmlns:a16="http://schemas.microsoft.com/office/drawing/2014/main" id="{4D1E9209-006B-4356-A04A-93F3F21D6904}"/>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a:extLst>
            <a:ext uri="{FF2B5EF4-FFF2-40B4-BE49-F238E27FC236}">
              <a16:creationId xmlns:a16="http://schemas.microsoft.com/office/drawing/2014/main" id="{6D53809A-59C7-45CD-9A12-AD1689A85A95}"/>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a:extLst>
            <a:ext uri="{FF2B5EF4-FFF2-40B4-BE49-F238E27FC236}">
              <a16:creationId xmlns:a16="http://schemas.microsoft.com/office/drawing/2014/main" id="{0AB2BFE8-EB9F-4232-9C78-D3C83D783A08}"/>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a:extLst>
            <a:ext uri="{FF2B5EF4-FFF2-40B4-BE49-F238E27FC236}">
              <a16:creationId xmlns:a16="http://schemas.microsoft.com/office/drawing/2014/main" id="{AE19A6CD-2F4B-475C-B318-C4B6533D27AB}"/>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a:extLst>
            <a:ext uri="{FF2B5EF4-FFF2-40B4-BE49-F238E27FC236}">
              <a16:creationId xmlns:a16="http://schemas.microsoft.com/office/drawing/2014/main" id="{E988F504-FFCE-49E7-9AFD-1AA5FDDF67B4}"/>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36F86ADD-2CB8-4372-B31F-CBAB18A86F5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a:extLst>
            <a:ext uri="{FF2B5EF4-FFF2-40B4-BE49-F238E27FC236}">
              <a16:creationId xmlns:a16="http://schemas.microsoft.com/office/drawing/2014/main" id="{5DFE90D7-D208-44CC-9919-3542514E0B3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警察施設】&#10;有形固定資産減価償却率グラフ枠">
          <a:extLst>
            <a:ext uri="{FF2B5EF4-FFF2-40B4-BE49-F238E27FC236}">
              <a16:creationId xmlns:a16="http://schemas.microsoft.com/office/drawing/2014/main" id="{5411BA1D-50FB-45EF-9A0E-DFCD264C03C1}"/>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64</xdr:row>
      <xdr:rowOff>9144</xdr:rowOff>
    </xdr:to>
    <xdr:cxnSp macro="">
      <xdr:nvCxnSpPr>
        <xdr:cNvPr id="524" name="直線コネクタ 523">
          <a:extLst>
            <a:ext uri="{FF2B5EF4-FFF2-40B4-BE49-F238E27FC236}">
              <a16:creationId xmlns:a16="http://schemas.microsoft.com/office/drawing/2014/main" id="{7FDD5FA1-7B4E-4C0C-AC93-63D5E2BE8107}"/>
            </a:ext>
          </a:extLst>
        </xdr:cNvPr>
        <xdr:cNvCxnSpPr/>
      </xdr:nvCxnSpPr>
      <xdr:spPr>
        <a:xfrm flipV="1">
          <a:off x="14695170" y="9078341"/>
          <a:ext cx="1269" cy="129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12971</xdr:rowOff>
    </xdr:from>
    <xdr:ext cx="405111" cy="259045"/>
    <xdr:sp macro="" textlink="">
      <xdr:nvSpPr>
        <xdr:cNvPr id="525" name="【警察施設】&#10;有形固定資産減価償却率最小値テキスト">
          <a:extLst>
            <a:ext uri="{FF2B5EF4-FFF2-40B4-BE49-F238E27FC236}">
              <a16:creationId xmlns:a16="http://schemas.microsoft.com/office/drawing/2014/main" id="{3893272E-A80C-4994-B5CF-BE22B8C9386F}"/>
            </a:ext>
          </a:extLst>
        </xdr:cNvPr>
        <xdr:cNvSpPr txBox="1"/>
      </xdr:nvSpPr>
      <xdr:spPr>
        <a:xfrm>
          <a:off x="14744700" y="1037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xdr:rowOff>
    </xdr:from>
    <xdr:to>
      <xdr:col>86</xdr:col>
      <xdr:colOff>25400</xdr:colOff>
      <xdr:row>64</xdr:row>
      <xdr:rowOff>9144</xdr:rowOff>
    </xdr:to>
    <xdr:cxnSp macro="">
      <xdr:nvCxnSpPr>
        <xdr:cNvPr id="526" name="直線コネクタ 525">
          <a:extLst>
            <a:ext uri="{FF2B5EF4-FFF2-40B4-BE49-F238E27FC236}">
              <a16:creationId xmlns:a16="http://schemas.microsoft.com/office/drawing/2014/main" id="{D216CA8A-7DDE-4C55-BE74-112D0D003934}"/>
            </a:ext>
          </a:extLst>
        </xdr:cNvPr>
        <xdr:cNvCxnSpPr/>
      </xdr:nvCxnSpPr>
      <xdr:spPr>
        <a:xfrm>
          <a:off x="14611350" y="103755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527" name="【警察施設】&#10;有形固定資産減価償却率最大値テキスト">
          <a:extLst>
            <a:ext uri="{FF2B5EF4-FFF2-40B4-BE49-F238E27FC236}">
              <a16:creationId xmlns:a16="http://schemas.microsoft.com/office/drawing/2014/main" id="{0641FCB0-EBB2-40E0-AB6C-C31D984EE77A}"/>
            </a:ext>
          </a:extLst>
        </xdr:cNvPr>
        <xdr:cNvSpPr txBox="1"/>
      </xdr:nvSpPr>
      <xdr:spPr>
        <a:xfrm>
          <a:off x="14744700" y="8875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528" name="直線コネクタ 527">
          <a:extLst>
            <a:ext uri="{FF2B5EF4-FFF2-40B4-BE49-F238E27FC236}">
              <a16:creationId xmlns:a16="http://schemas.microsoft.com/office/drawing/2014/main" id="{C2BA8BE0-B4AB-4488-B88A-D517D2A41DF9}"/>
            </a:ext>
          </a:extLst>
        </xdr:cNvPr>
        <xdr:cNvCxnSpPr/>
      </xdr:nvCxnSpPr>
      <xdr:spPr>
        <a:xfrm>
          <a:off x="14611350" y="90783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127525</xdr:rowOff>
    </xdr:from>
    <xdr:ext cx="405111" cy="259045"/>
    <xdr:sp macro="" textlink="">
      <xdr:nvSpPr>
        <xdr:cNvPr id="529" name="【警察施設】&#10;有形固定資産減価償却率平均値テキスト">
          <a:extLst>
            <a:ext uri="{FF2B5EF4-FFF2-40B4-BE49-F238E27FC236}">
              <a16:creationId xmlns:a16="http://schemas.microsoft.com/office/drawing/2014/main" id="{D91D1C3D-B417-4860-9DF2-AF0724F5644B}"/>
            </a:ext>
          </a:extLst>
        </xdr:cNvPr>
        <xdr:cNvSpPr txBox="1"/>
      </xdr:nvSpPr>
      <xdr:spPr>
        <a:xfrm>
          <a:off x="14744700" y="9354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530" name="フローチャート: 判断 529">
          <a:extLst>
            <a:ext uri="{FF2B5EF4-FFF2-40B4-BE49-F238E27FC236}">
              <a16:creationId xmlns:a16="http://schemas.microsoft.com/office/drawing/2014/main" id="{D6384888-164E-4872-AC05-2C537B630195}"/>
            </a:ext>
          </a:extLst>
        </xdr:cNvPr>
        <xdr:cNvSpPr/>
      </xdr:nvSpPr>
      <xdr:spPr>
        <a:xfrm>
          <a:off x="14649450" y="94994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531" name="フローチャート: 判断 530">
          <a:extLst>
            <a:ext uri="{FF2B5EF4-FFF2-40B4-BE49-F238E27FC236}">
              <a16:creationId xmlns:a16="http://schemas.microsoft.com/office/drawing/2014/main" id="{C41099E0-6A3D-4E34-A0E5-5F84FAA60C42}"/>
            </a:ext>
          </a:extLst>
        </xdr:cNvPr>
        <xdr:cNvSpPr/>
      </xdr:nvSpPr>
      <xdr:spPr>
        <a:xfrm>
          <a:off x="13887450" y="94748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111506</xdr:rowOff>
    </xdr:from>
    <xdr:to>
      <xdr:col>76</xdr:col>
      <xdr:colOff>165100</xdr:colOff>
      <xdr:row>58</xdr:row>
      <xdr:rowOff>41656</xdr:rowOff>
    </xdr:to>
    <xdr:sp macro="" textlink="">
      <xdr:nvSpPr>
        <xdr:cNvPr id="532" name="フローチャート: 判断 531">
          <a:extLst>
            <a:ext uri="{FF2B5EF4-FFF2-40B4-BE49-F238E27FC236}">
              <a16:creationId xmlns:a16="http://schemas.microsoft.com/office/drawing/2014/main" id="{51DD3A76-7DD7-4D64-9A50-D706BBDC2651}"/>
            </a:ext>
          </a:extLst>
        </xdr:cNvPr>
        <xdr:cNvSpPr/>
      </xdr:nvSpPr>
      <xdr:spPr>
        <a:xfrm>
          <a:off x="13096875" y="9341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54356</xdr:rowOff>
    </xdr:from>
    <xdr:to>
      <xdr:col>72</xdr:col>
      <xdr:colOff>38100</xdr:colOff>
      <xdr:row>58</xdr:row>
      <xdr:rowOff>155956</xdr:rowOff>
    </xdr:to>
    <xdr:sp macro="" textlink="">
      <xdr:nvSpPr>
        <xdr:cNvPr id="533" name="フローチャート: 判断 532">
          <a:extLst>
            <a:ext uri="{FF2B5EF4-FFF2-40B4-BE49-F238E27FC236}">
              <a16:creationId xmlns:a16="http://schemas.microsoft.com/office/drawing/2014/main" id="{10E30601-6118-4038-A954-F174E2DB83D3}"/>
            </a:ext>
          </a:extLst>
        </xdr:cNvPr>
        <xdr:cNvSpPr/>
      </xdr:nvSpPr>
      <xdr:spPr>
        <a:xfrm>
          <a:off x="12296775" y="94460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534" name="フローチャート: 判断 533">
          <a:extLst>
            <a:ext uri="{FF2B5EF4-FFF2-40B4-BE49-F238E27FC236}">
              <a16:creationId xmlns:a16="http://schemas.microsoft.com/office/drawing/2014/main" id="{2428368C-B52D-4F17-B3A6-5D2E4C1FE422}"/>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DDBC714F-F078-46E9-9127-AE5F3366B1CB}"/>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5A191DA4-6367-466E-8501-DB796815EA26}"/>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B4B26018-93A9-4281-87EF-3049923FA872}"/>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70F8EDF6-685C-4E06-B442-68A3CECF4153}"/>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3E7CDB77-65D4-4468-9B78-CE4E08B5509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129794</xdr:rowOff>
    </xdr:from>
    <xdr:to>
      <xdr:col>85</xdr:col>
      <xdr:colOff>177800</xdr:colOff>
      <xdr:row>64</xdr:row>
      <xdr:rowOff>59944</xdr:rowOff>
    </xdr:to>
    <xdr:sp macro="" textlink="">
      <xdr:nvSpPr>
        <xdr:cNvPr id="540" name="楕円 539">
          <a:extLst>
            <a:ext uri="{FF2B5EF4-FFF2-40B4-BE49-F238E27FC236}">
              <a16:creationId xmlns:a16="http://schemas.microsoft.com/office/drawing/2014/main" id="{0E2D55BC-B93A-4C8D-B9F0-F3F7A0188CD1}"/>
            </a:ext>
          </a:extLst>
        </xdr:cNvPr>
        <xdr:cNvSpPr/>
      </xdr:nvSpPr>
      <xdr:spPr>
        <a:xfrm>
          <a:off x="14649450" y="103278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44721</xdr:rowOff>
    </xdr:from>
    <xdr:ext cx="405111" cy="259045"/>
    <xdr:sp macro="" textlink="">
      <xdr:nvSpPr>
        <xdr:cNvPr id="541" name="【警察施設】&#10;有形固定資産減価償却率該当値テキスト">
          <a:extLst>
            <a:ext uri="{FF2B5EF4-FFF2-40B4-BE49-F238E27FC236}">
              <a16:creationId xmlns:a16="http://schemas.microsoft.com/office/drawing/2014/main" id="{9C055DBC-FD69-4BD9-AA33-540D376ACC53}"/>
            </a:ext>
          </a:extLst>
        </xdr:cNvPr>
        <xdr:cNvSpPr txBox="1"/>
      </xdr:nvSpPr>
      <xdr:spPr>
        <a:xfrm>
          <a:off x="14744700" y="1024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134366</xdr:rowOff>
    </xdr:from>
    <xdr:to>
      <xdr:col>81</xdr:col>
      <xdr:colOff>101600</xdr:colOff>
      <xdr:row>64</xdr:row>
      <xdr:rowOff>64516</xdr:rowOff>
    </xdr:to>
    <xdr:sp macro="" textlink="">
      <xdr:nvSpPr>
        <xdr:cNvPr id="542" name="楕円 541">
          <a:extLst>
            <a:ext uri="{FF2B5EF4-FFF2-40B4-BE49-F238E27FC236}">
              <a16:creationId xmlns:a16="http://schemas.microsoft.com/office/drawing/2014/main" id="{84B1BE13-C314-40C2-9F7D-F98E0B6273B3}"/>
            </a:ext>
          </a:extLst>
        </xdr:cNvPr>
        <xdr:cNvSpPr/>
      </xdr:nvSpPr>
      <xdr:spPr>
        <a:xfrm>
          <a:off x="13887450" y="103356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9144</xdr:rowOff>
    </xdr:from>
    <xdr:to>
      <xdr:col>85</xdr:col>
      <xdr:colOff>127000</xdr:colOff>
      <xdr:row>64</xdr:row>
      <xdr:rowOff>13716</xdr:rowOff>
    </xdr:to>
    <xdr:cxnSp macro="">
      <xdr:nvCxnSpPr>
        <xdr:cNvPr id="543" name="直線コネクタ 542">
          <a:extLst>
            <a:ext uri="{FF2B5EF4-FFF2-40B4-BE49-F238E27FC236}">
              <a16:creationId xmlns:a16="http://schemas.microsoft.com/office/drawing/2014/main" id="{9C1C710F-AF06-4D14-AEDA-B05539E7373C}"/>
            </a:ext>
          </a:extLst>
        </xdr:cNvPr>
        <xdr:cNvCxnSpPr/>
      </xdr:nvCxnSpPr>
      <xdr:spPr>
        <a:xfrm flipV="1">
          <a:off x="13935075" y="1037551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164084</xdr:rowOff>
    </xdr:from>
    <xdr:to>
      <xdr:col>76</xdr:col>
      <xdr:colOff>165100</xdr:colOff>
      <xdr:row>61</xdr:row>
      <xdr:rowOff>94234</xdr:rowOff>
    </xdr:to>
    <xdr:sp macro="" textlink="">
      <xdr:nvSpPr>
        <xdr:cNvPr id="544" name="楕円 543">
          <a:extLst>
            <a:ext uri="{FF2B5EF4-FFF2-40B4-BE49-F238E27FC236}">
              <a16:creationId xmlns:a16="http://schemas.microsoft.com/office/drawing/2014/main" id="{3B3052D7-BE5B-4D67-95FC-176CB412B137}"/>
            </a:ext>
          </a:extLst>
        </xdr:cNvPr>
        <xdr:cNvSpPr/>
      </xdr:nvSpPr>
      <xdr:spPr>
        <a:xfrm>
          <a:off x="13096875" y="98764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43434</xdr:rowOff>
    </xdr:from>
    <xdr:to>
      <xdr:col>81</xdr:col>
      <xdr:colOff>50800</xdr:colOff>
      <xdr:row>64</xdr:row>
      <xdr:rowOff>13716</xdr:rowOff>
    </xdr:to>
    <xdr:cxnSp macro="">
      <xdr:nvCxnSpPr>
        <xdr:cNvPr id="545" name="直線コネクタ 544">
          <a:extLst>
            <a:ext uri="{FF2B5EF4-FFF2-40B4-BE49-F238E27FC236}">
              <a16:creationId xmlns:a16="http://schemas.microsoft.com/office/drawing/2014/main" id="{14C3EAF5-479F-4EE6-9D92-4F746AE87DE4}"/>
            </a:ext>
          </a:extLst>
        </xdr:cNvPr>
        <xdr:cNvCxnSpPr/>
      </xdr:nvCxnSpPr>
      <xdr:spPr>
        <a:xfrm>
          <a:off x="13144500" y="9924034"/>
          <a:ext cx="790575" cy="4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81788</xdr:rowOff>
    </xdr:from>
    <xdr:to>
      <xdr:col>72</xdr:col>
      <xdr:colOff>38100</xdr:colOff>
      <xdr:row>61</xdr:row>
      <xdr:rowOff>11938</xdr:rowOff>
    </xdr:to>
    <xdr:sp macro="" textlink="">
      <xdr:nvSpPr>
        <xdr:cNvPr id="546" name="楕円 545">
          <a:extLst>
            <a:ext uri="{FF2B5EF4-FFF2-40B4-BE49-F238E27FC236}">
              <a16:creationId xmlns:a16="http://schemas.microsoft.com/office/drawing/2014/main" id="{68364873-FBA6-49D0-A76A-521141A4EC30}"/>
            </a:ext>
          </a:extLst>
        </xdr:cNvPr>
        <xdr:cNvSpPr/>
      </xdr:nvSpPr>
      <xdr:spPr>
        <a:xfrm>
          <a:off x="12296775" y="98004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132588</xdr:rowOff>
    </xdr:from>
    <xdr:to>
      <xdr:col>76</xdr:col>
      <xdr:colOff>114300</xdr:colOff>
      <xdr:row>61</xdr:row>
      <xdr:rowOff>43434</xdr:rowOff>
    </xdr:to>
    <xdr:cxnSp macro="">
      <xdr:nvCxnSpPr>
        <xdr:cNvPr id="547" name="直線コネクタ 546">
          <a:extLst>
            <a:ext uri="{FF2B5EF4-FFF2-40B4-BE49-F238E27FC236}">
              <a16:creationId xmlns:a16="http://schemas.microsoft.com/office/drawing/2014/main" id="{F0D5CDEE-098E-4674-945A-5DDB2153CE97}"/>
            </a:ext>
          </a:extLst>
        </xdr:cNvPr>
        <xdr:cNvCxnSpPr/>
      </xdr:nvCxnSpPr>
      <xdr:spPr>
        <a:xfrm>
          <a:off x="12344400" y="9848088"/>
          <a:ext cx="8001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33037</xdr:rowOff>
    </xdr:from>
    <xdr:ext cx="405111" cy="259045"/>
    <xdr:sp macro="" textlink="">
      <xdr:nvSpPr>
        <xdr:cNvPr id="548" name="n_1aveValue【警察施設】&#10;有形固定資産減価償却率">
          <a:extLst>
            <a:ext uri="{FF2B5EF4-FFF2-40B4-BE49-F238E27FC236}">
              <a16:creationId xmlns:a16="http://schemas.microsoft.com/office/drawing/2014/main" id="{67F0CEDD-48A1-48BE-A25C-CF9F7F6C3F3F}"/>
            </a:ext>
          </a:extLst>
        </xdr:cNvPr>
        <xdr:cNvSpPr txBox="1"/>
      </xdr:nvSpPr>
      <xdr:spPr>
        <a:xfrm>
          <a:off x="13745219" y="925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58183</xdr:rowOff>
    </xdr:from>
    <xdr:ext cx="405111" cy="259045"/>
    <xdr:sp macro="" textlink="">
      <xdr:nvSpPr>
        <xdr:cNvPr id="549" name="n_2aveValue【警察施設】&#10;有形固定資産減価償却率">
          <a:extLst>
            <a:ext uri="{FF2B5EF4-FFF2-40B4-BE49-F238E27FC236}">
              <a16:creationId xmlns:a16="http://schemas.microsoft.com/office/drawing/2014/main" id="{088EFDB1-D045-4598-97A3-F023220417EB}"/>
            </a:ext>
          </a:extLst>
        </xdr:cNvPr>
        <xdr:cNvSpPr txBox="1"/>
      </xdr:nvSpPr>
      <xdr:spPr>
        <a:xfrm>
          <a:off x="12964169" y="9125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1033</xdr:rowOff>
    </xdr:from>
    <xdr:ext cx="405111" cy="259045"/>
    <xdr:sp macro="" textlink="">
      <xdr:nvSpPr>
        <xdr:cNvPr id="550" name="n_3aveValue【警察施設】&#10;有形固定資産減価償却率">
          <a:extLst>
            <a:ext uri="{FF2B5EF4-FFF2-40B4-BE49-F238E27FC236}">
              <a16:creationId xmlns:a16="http://schemas.microsoft.com/office/drawing/2014/main" id="{551ECC0B-291D-41A7-B0A9-C8BB50FA1385}"/>
            </a:ext>
          </a:extLst>
        </xdr:cNvPr>
        <xdr:cNvSpPr txBox="1"/>
      </xdr:nvSpPr>
      <xdr:spPr>
        <a:xfrm>
          <a:off x="12164069" y="923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551" name="n_4aveValue【警察施設】&#10;有形固定資産減価償却率">
          <a:extLst>
            <a:ext uri="{FF2B5EF4-FFF2-40B4-BE49-F238E27FC236}">
              <a16:creationId xmlns:a16="http://schemas.microsoft.com/office/drawing/2014/main" id="{441DD398-FAAC-4551-AADB-FD681C2F640A}"/>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55643</xdr:rowOff>
    </xdr:from>
    <xdr:ext cx="405111" cy="259045"/>
    <xdr:sp macro="" textlink="">
      <xdr:nvSpPr>
        <xdr:cNvPr id="552" name="n_1mainValue【警察施設】&#10;有形固定資産減価償却率">
          <a:extLst>
            <a:ext uri="{FF2B5EF4-FFF2-40B4-BE49-F238E27FC236}">
              <a16:creationId xmlns:a16="http://schemas.microsoft.com/office/drawing/2014/main" id="{64635F61-0D6B-4311-9082-152EABA83856}"/>
            </a:ext>
          </a:extLst>
        </xdr:cNvPr>
        <xdr:cNvSpPr txBox="1"/>
      </xdr:nvSpPr>
      <xdr:spPr>
        <a:xfrm>
          <a:off x="13745219" y="10418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85361</xdr:rowOff>
    </xdr:from>
    <xdr:ext cx="405111" cy="259045"/>
    <xdr:sp macro="" textlink="">
      <xdr:nvSpPr>
        <xdr:cNvPr id="553" name="n_2mainValue【警察施設】&#10;有形固定資産減価償却率">
          <a:extLst>
            <a:ext uri="{FF2B5EF4-FFF2-40B4-BE49-F238E27FC236}">
              <a16:creationId xmlns:a16="http://schemas.microsoft.com/office/drawing/2014/main" id="{37D26FB6-F547-4FB8-9C50-CBC8A218E022}"/>
            </a:ext>
          </a:extLst>
        </xdr:cNvPr>
        <xdr:cNvSpPr txBox="1"/>
      </xdr:nvSpPr>
      <xdr:spPr>
        <a:xfrm>
          <a:off x="12964169" y="9965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3065</xdr:rowOff>
    </xdr:from>
    <xdr:ext cx="405111" cy="259045"/>
    <xdr:sp macro="" textlink="">
      <xdr:nvSpPr>
        <xdr:cNvPr id="554" name="n_3mainValue【警察施設】&#10;有形固定資産減価償却率">
          <a:extLst>
            <a:ext uri="{FF2B5EF4-FFF2-40B4-BE49-F238E27FC236}">
              <a16:creationId xmlns:a16="http://schemas.microsoft.com/office/drawing/2014/main" id="{6EB4F65C-ED73-471B-AECD-D57523A88AA7}"/>
            </a:ext>
          </a:extLst>
        </xdr:cNvPr>
        <xdr:cNvSpPr txBox="1"/>
      </xdr:nvSpPr>
      <xdr:spPr>
        <a:xfrm>
          <a:off x="12164069" y="98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F3E384F5-7555-45C2-802A-20210584EE4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6" name="正方形/長方形 555">
          <a:extLst>
            <a:ext uri="{FF2B5EF4-FFF2-40B4-BE49-F238E27FC236}">
              <a16:creationId xmlns:a16="http://schemas.microsoft.com/office/drawing/2014/main" id="{23D8A2F7-ED91-4A6D-A3C0-E35F1E7D3936}"/>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7" name="正方形/長方形 556">
          <a:extLst>
            <a:ext uri="{FF2B5EF4-FFF2-40B4-BE49-F238E27FC236}">
              <a16:creationId xmlns:a16="http://schemas.microsoft.com/office/drawing/2014/main" id="{92685B03-F232-4CD1-B332-CD86572F57A0}"/>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8" name="正方形/長方形 557">
          <a:extLst>
            <a:ext uri="{FF2B5EF4-FFF2-40B4-BE49-F238E27FC236}">
              <a16:creationId xmlns:a16="http://schemas.microsoft.com/office/drawing/2014/main" id="{F0A743E3-7B45-46DD-8F37-21B8D1FD7EA8}"/>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9" name="正方形/長方形 558">
          <a:extLst>
            <a:ext uri="{FF2B5EF4-FFF2-40B4-BE49-F238E27FC236}">
              <a16:creationId xmlns:a16="http://schemas.microsoft.com/office/drawing/2014/main" id="{BED9FEF6-282D-4403-8CA5-9BDF763C6534}"/>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300D103E-F8EC-44E8-B0F6-41CCF77E6FF0}"/>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1DDEEF94-EABC-47DE-BCB3-C95D9A90D842}"/>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41153D80-44B6-40EA-834D-AD238349D42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FA1B9A3B-6D57-428C-B33A-D335A707B2C7}"/>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D896F7CF-6122-4A6D-9B8A-E4B27D516B35}"/>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A1640D36-D5B6-4096-B191-4BC450B5C6C9}"/>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C3FEE536-4E72-40C6-9B75-A1C255973114}"/>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3D48C36F-91B3-4F99-B015-22595E8DCA8B}"/>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A1C12B58-7D2C-4183-9960-D88BA9D130CA}"/>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7E02CF34-1CAD-42CE-948F-8FE9A100C0CF}"/>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21299A47-8865-4C28-A5DC-96F6CE29D8AF}"/>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279705FC-390A-4C52-9ABA-9377D1B250C1}"/>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A847A4D7-3E86-4965-AEBC-4214A8D4A967}"/>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68AAAD82-DE13-4000-A1CC-8C0FE87F70FF}"/>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45DB7CFC-2EE9-43C3-81E6-E0EBF6FB51A3}"/>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E13D1A51-295B-421A-AE66-81D8C5FCC51B}"/>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警察施設】&#10;一人当たり面積グラフ枠">
          <a:extLst>
            <a:ext uri="{FF2B5EF4-FFF2-40B4-BE49-F238E27FC236}">
              <a16:creationId xmlns:a16="http://schemas.microsoft.com/office/drawing/2014/main" id="{59895BAE-6DB4-4A73-9CB2-918090AE207C}"/>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19050</xdr:rowOff>
    </xdr:to>
    <xdr:cxnSp macro="">
      <xdr:nvCxnSpPr>
        <xdr:cNvPr id="577" name="直線コネクタ 576">
          <a:extLst>
            <a:ext uri="{FF2B5EF4-FFF2-40B4-BE49-F238E27FC236}">
              <a16:creationId xmlns:a16="http://schemas.microsoft.com/office/drawing/2014/main" id="{17DF0A72-DA2A-4BF6-B844-CF3FD115680A}"/>
            </a:ext>
          </a:extLst>
        </xdr:cNvPr>
        <xdr:cNvCxnSpPr/>
      </xdr:nvCxnSpPr>
      <xdr:spPr>
        <a:xfrm flipV="1">
          <a:off x="19952970" y="8943975"/>
          <a:ext cx="1269"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22877</xdr:rowOff>
    </xdr:from>
    <xdr:ext cx="469744" cy="259045"/>
    <xdr:sp macro="" textlink="">
      <xdr:nvSpPr>
        <xdr:cNvPr id="578" name="【警察施設】&#10;一人当たり面積最小値テキスト">
          <a:extLst>
            <a:ext uri="{FF2B5EF4-FFF2-40B4-BE49-F238E27FC236}">
              <a16:creationId xmlns:a16="http://schemas.microsoft.com/office/drawing/2014/main" id="{FEF159F6-00DC-4B80-B020-CB21823A5DDA}"/>
            </a:ext>
          </a:extLst>
        </xdr:cNvPr>
        <xdr:cNvSpPr txBox="1"/>
      </xdr:nvSpPr>
      <xdr:spPr>
        <a:xfrm>
          <a:off x="20002500"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19050</xdr:rowOff>
    </xdr:from>
    <xdr:to>
      <xdr:col>116</xdr:col>
      <xdr:colOff>152400</xdr:colOff>
      <xdr:row>63</xdr:row>
      <xdr:rowOff>19050</xdr:rowOff>
    </xdr:to>
    <xdr:cxnSp macro="">
      <xdr:nvCxnSpPr>
        <xdr:cNvPr id="579" name="直線コネクタ 578">
          <a:extLst>
            <a:ext uri="{FF2B5EF4-FFF2-40B4-BE49-F238E27FC236}">
              <a16:creationId xmlns:a16="http://schemas.microsoft.com/office/drawing/2014/main" id="{C9E5515E-4CA0-4C10-939C-D51969CEC8F1}"/>
            </a:ext>
          </a:extLst>
        </xdr:cNvPr>
        <xdr:cNvCxnSpPr/>
      </xdr:nvCxnSpPr>
      <xdr:spPr>
        <a:xfrm>
          <a:off x="19878675" y="10220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580" name="【警察施設】&#10;一人当たり面積最大値テキスト">
          <a:extLst>
            <a:ext uri="{FF2B5EF4-FFF2-40B4-BE49-F238E27FC236}">
              <a16:creationId xmlns:a16="http://schemas.microsoft.com/office/drawing/2014/main" id="{078370F1-756B-4B54-B488-BED812D6253A}"/>
            </a:ext>
          </a:extLst>
        </xdr:cNvPr>
        <xdr:cNvSpPr txBox="1"/>
      </xdr:nvSpPr>
      <xdr:spPr>
        <a:xfrm>
          <a:off x="20002500" y="87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81" name="直線コネクタ 580">
          <a:extLst>
            <a:ext uri="{FF2B5EF4-FFF2-40B4-BE49-F238E27FC236}">
              <a16:creationId xmlns:a16="http://schemas.microsoft.com/office/drawing/2014/main" id="{96B46344-3EF3-46E5-B832-F9531E278E5E}"/>
            </a:ext>
          </a:extLst>
        </xdr:cNvPr>
        <xdr:cNvCxnSpPr/>
      </xdr:nvCxnSpPr>
      <xdr:spPr>
        <a:xfrm>
          <a:off x="19878675" y="8943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22877</xdr:rowOff>
    </xdr:from>
    <xdr:ext cx="469744" cy="259045"/>
    <xdr:sp macro="" textlink="">
      <xdr:nvSpPr>
        <xdr:cNvPr id="582" name="【警察施設】&#10;一人当たり面積平均値テキスト">
          <a:extLst>
            <a:ext uri="{FF2B5EF4-FFF2-40B4-BE49-F238E27FC236}">
              <a16:creationId xmlns:a16="http://schemas.microsoft.com/office/drawing/2014/main" id="{C01ED7F1-1BB9-48DF-83DF-4721C30BBD7B}"/>
            </a:ext>
          </a:extLst>
        </xdr:cNvPr>
        <xdr:cNvSpPr txBox="1"/>
      </xdr:nvSpPr>
      <xdr:spPr>
        <a:xfrm>
          <a:off x="20002500"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44450</xdr:rowOff>
    </xdr:from>
    <xdr:to>
      <xdr:col>116</xdr:col>
      <xdr:colOff>114300</xdr:colOff>
      <xdr:row>60</xdr:row>
      <xdr:rowOff>146050</xdr:rowOff>
    </xdr:to>
    <xdr:sp macro="" textlink="">
      <xdr:nvSpPr>
        <xdr:cNvPr id="583" name="フローチャート: 判断 582">
          <a:extLst>
            <a:ext uri="{FF2B5EF4-FFF2-40B4-BE49-F238E27FC236}">
              <a16:creationId xmlns:a16="http://schemas.microsoft.com/office/drawing/2014/main" id="{E65F6A2B-859E-4D6A-BE26-DFA9C1F1A3F0}"/>
            </a:ext>
          </a:extLst>
        </xdr:cNvPr>
        <xdr:cNvSpPr/>
      </xdr:nvSpPr>
      <xdr:spPr>
        <a:xfrm>
          <a:off x="19897725" y="9763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xdr:rowOff>
    </xdr:from>
    <xdr:to>
      <xdr:col>112</xdr:col>
      <xdr:colOff>38100</xdr:colOff>
      <xdr:row>60</xdr:row>
      <xdr:rowOff>107950</xdr:rowOff>
    </xdr:to>
    <xdr:sp macro="" textlink="">
      <xdr:nvSpPr>
        <xdr:cNvPr id="584" name="フローチャート: 判断 583">
          <a:extLst>
            <a:ext uri="{FF2B5EF4-FFF2-40B4-BE49-F238E27FC236}">
              <a16:creationId xmlns:a16="http://schemas.microsoft.com/office/drawing/2014/main" id="{EA428F79-49D3-4D2F-A9F4-E649D45EDA22}"/>
            </a:ext>
          </a:extLst>
        </xdr:cNvPr>
        <xdr:cNvSpPr/>
      </xdr:nvSpPr>
      <xdr:spPr>
        <a:xfrm>
          <a:off x="19154775" y="9725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158750</xdr:rowOff>
    </xdr:from>
    <xdr:to>
      <xdr:col>107</xdr:col>
      <xdr:colOff>101600</xdr:colOff>
      <xdr:row>59</xdr:row>
      <xdr:rowOff>88900</xdr:rowOff>
    </xdr:to>
    <xdr:sp macro="" textlink="">
      <xdr:nvSpPr>
        <xdr:cNvPr id="585" name="フローチャート: 判断 584">
          <a:extLst>
            <a:ext uri="{FF2B5EF4-FFF2-40B4-BE49-F238E27FC236}">
              <a16:creationId xmlns:a16="http://schemas.microsoft.com/office/drawing/2014/main" id="{F20DE721-A3CA-4566-B919-744651D77555}"/>
            </a:ext>
          </a:extLst>
        </xdr:cNvPr>
        <xdr:cNvSpPr/>
      </xdr:nvSpPr>
      <xdr:spPr>
        <a:xfrm>
          <a:off x="18345150" y="95535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586" name="フローチャート: 判断 585">
          <a:extLst>
            <a:ext uri="{FF2B5EF4-FFF2-40B4-BE49-F238E27FC236}">
              <a16:creationId xmlns:a16="http://schemas.microsoft.com/office/drawing/2014/main" id="{A590223E-AE97-472E-8A3C-8E385520D4CF}"/>
            </a:ext>
          </a:extLst>
        </xdr:cNvPr>
        <xdr:cNvSpPr/>
      </xdr:nvSpPr>
      <xdr:spPr>
        <a:xfrm>
          <a:off x="17554575" y="98393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587" name="フローチャート: 判断 586">
          <a:extLst>
            <a:ext uri="{FF2B5EF4-FFF2-40B4-BE49-F238E27FC236}">
              <a16:creationId xmlns:a16="http://schemas.microsoft.com/office/drawing/2014/main" id="{4BED1174-5424-4BFD-99EB-547707F6916D}"/>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A852A195-FCB3-43C8-8960-83C79B0230DD}"/>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9582DB82-D067-44A7-8166-22287A364654}"/>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97965FFD-034C-4D69-B343-475EFAB2A10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7711747B-DC01-4CCC-9C8E-948B3A7AF9C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2400FE54-C1FC-4CF4-AE86-113E7E952644}"/>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44450</xdr:rowOff>
    </xdr:from>
    <xdr:to>
      <xdr:col>116</xdr:col>
      <xdr:colOff>114300</xdr:colOff>
      <xdr:row>58</xdr:row>
      <xdr:rowOff>146050</xdr:rowOff>
    </xdr:to>
    <xdr:sp macro="" textlink="">
      <xdr:nvSpPr>
        <xdr:cNvPr id="593" name="楕円 592">
          <a:extLst>
            <a:ext uri="{FF2B5EF4-FFF2-40B4-BE49-F238E27FC236}">
              <a16:creationId xmlns:a16="http://schemas.microsoft.com/office/drawing/2014/main" id="{B458B97F-3462-4482-8953-E7B957D1DB5E}"/>
            </a:ext>
          </a:extLst>
        </xdr:cNvPr>
        <xdr:cNvSpPr/>
      </xdr:nvSpPr>
      <xdr:spPr>
        <a:xfrm>
          <a:off x="19897725" y="9439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67327</xdr:rowOff>
    </xdr:from>
    <xdr:ext cx="469744" cy="259045"/>
    <xdr:sp macro="" textlink="">
      <xdr:nvSpPr>
        <xdr:cNvPr id="594" name="【警察施設】&#10;一人当たり面積該当値テキスト">
          <a:extLst>
            <a:ext uri="{FF2B5EF4-FFF2-40B4-BE49-F238E27FC236}">
              <a16:creationId xmlns:a16="http://schemas.microsoft.com/office/drawing/2014/main" id="{028F9FB5-AF94-4B44-8883-E6D2AC6DD7A6}"/>
            </a:ext>
          </a:extLst>
        </xdr:cNvPr>
        <xdr:cNvSpPr txBox="1"/>
      </xdr:nvSpPr>
      <xdr:spPr>
        <a:xfrm>
          <a:off x="20002500" y="9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82550</xdr:rowOff>
    </xdr:from>
    <xdr:to>
      <xdr:col>112</xdr:col>
      <xdr:colOff>38100</xdr:colOff>
      <xdr:row>59</xdr:row>
      <xdr:rowOff>12700</xdr:rowOff>
    </xdr:to>
    <xdr:sp macro="" textlink="">
      <xdr:nvSpPr>
        <xdr:cNvPr id="595" name="楕円 594">
          <a:extLst>
            <a:ext uri="{FF2B5EF4-FFF2-40B4-BE49-F238E27FC236}">
              <a16:creationId xmlns:a16="http://schemas.microsoft.com/office/drawing/2014/main" id="{FAD0D74B-BCDA-46DF-994A-46417D04BD2B}"/>
            </a:ext>
          </a:extLst>
        </xdr:cNvPr>
        <xdr:cNvSpPr/>
      </xdr:nvSpPr>
      <xdr:spPr>
        <a:xfrm>
          <a:off x="19154775" y="9477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95250</xdr:rowOff>
    </xdr:from>
    <xdr:to>
      <xdr:col>116</xdr:col>
      <xdr:colOff>63500</xdr:colOff>
      <xdr:row>58</xdr:row>
      <xdr:rowOff>133350</xdr:rowOff>
    </xdr:to>
    <xdr:cxnSp macro="">
      <xdr:nvCxnSpPr>
        <xdr:cNvPr id="596" name="直線コネクタ 595">
          <a:extLst>
            <a:ext uri="{FF2B5EF4-FFF2-40B4-BE49-F238E27FC236}">
              <a16:creationId xmlns:a16="http://schemas.microsoft.com/office/drawing/2014/main" id="{4B7E6587-8FE3-40C3-BBED-EE1C7712838A}"/>
            </a:ext>
          </a:extLst>
        </xdr:cNvPr>
        <xdr:cNvCxnSpPr/>
      </xdr:nvCxnSpPr>
      <xdr:spPr>
        <a:xfrm flipV="1">
          <a:off x="19202400" y="948690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82550</xdr:rowOff>
    </xdr:from>
    <xdr:to>
      <xdr:col>107</xdr:col>
      <xdr:colOff>101600</xdr:colOff>
      <xdr:row>59</xdr:row>
      <xdr:rowOff>12700</xdr:rowOff>
    </xdr:to>
    <xdr:sp macro="" textlink="">
      <xdr:nvSpPr>
        <xdr:cNvPr id="597" name="楕円 596">
          <a:extLst>
            <a:ext uri="{FF2B5EF4-FFF2-40B4-BE49-F238E27FC236}">
              <a16:creationId xmlns:a16="http://schemas.microsoft.com/office/drawing/2014/main" id="{9EB000BE-FDB0-48FC-B93E-D0C82CC1BD84}"/>
            </a:ext>
          </a:extLst>
        </xdr:cNvPr>
        <xdr:cNvSpPr/>
      </xdr:nvSpPr>
      <xdr:spPr>
        <a:xfrm>
          <a:off x="18345150" y="9477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133350</xdr:rowOff>
    </xdr:from>
    <xdr:to>
      <xdr:col>111</xdr:col>
      <xdr:colOff>177800</xdr:colOff>
      <xdr:row>58</xdr:row>
      <xdr:rowOff>133350</xdr:rowOff>
    </xdr:to>
    <xdr:cxnSp macro="">
      <xdr:nvCxnSpPr>
        <xdr:cNvPr id="598" name="直線コネクタ 597">
          <a:extLst>
            <a:ext uri="{FF2B5EF4-FFF2-40B4-BE49-F238E27FC236}">
              <a16:creationId xmlns:a16="http://schemas.microsoft.com/office/drawing/2014/main" id="{B804F4DD-0E15-437C-9696-F7EEDD6FEC52}"/>
            </a:ext>
          </a:extLst>
        </xdr:cNvPr>
        <xdr:cNvCxnSpPr/>
      </xdr:nvCxnSpPr>
      <xdr:spPr>
        <a:xfrm>
          <a:off x="18392775" y="95250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101600</xdr:rowOff>
    </xdr:from>
    <xdr:to>
      <xdr:col>102</xdr:col>
      <xdr:colOff>165100</xdr:colOff>
      <xdr:row>59</xdr:row>
      <xdr:rowOff>31750</xdr:rowOff>
    </xdr:to>
    <xdr:sp macro="" textlink="">
      <xdr:nvSpPr>
        <xdr:cNvPr id="599" name="楕円 598">
          <a:extLst>
            <a:ext uri="{FF2B5EF4-FFF2-40B4-BE49-F238E27FC236}">
              <a16:creationId xmlns:a16="http://schemas.microsoft.com/office/drawing/2014/main" id="{CDC513A7-E2BD-4AB9-BD1A-E0A66CADB7D1}"/>
            </a:ext>
          </a:extLst>
        </xdr:cNvPr>
        <xdr:cNvSpPr/>
      </xdr:nvSpPr>
      <xdr:spPr>
        <a:xfrm>
          <a:off x="17554575" y="9496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133350</xdr:rowOff>
    </xdr:from>
    <xdr:to>
      <xdr:col>107</xdr:col>
      <xdr:colOff>50800</xdr:colOff>
      <xdr:row>58</xdr:row>
      <xdr:rowOff>152400</xdr:rowOff>
    </xdr:to>
    <xdr:cxnSp macro="">
      <xdr:nvCxnSpPr>
        <xdr:cNvPr id="600" name="直線コネクタ 599">
          <a:extLst>
            <a:ext uri="{FF2B5EF4-FFF2-40B4-BE49-F238E27FC236}">
              <a16:creationId xmlns:a16="http://schemas.microsoft.com/office/drawing/2014/main" id="{3769D441-469E-41E5-96F0-849C7A726B06}"/>
            </a:ext>
          </a:extLst>
        </xdr:cNvPr>
        <xdr:cNvCxnSpPr/>
      </xdr:nvCxnSpPr>
      <xdr:spPr>
        <a:xfrm flipV="1">
          <a:off x="17602200" y="952500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99077</xdr:rowOff>
    </xdr:from>
    <xdr:ext cx="469744" cy="259045"/>
    <xdr:sp macro="" textlink="">
      <xdr:nvSpPr>
        <xdr:cNvPr id="601" name="n_1aveValue【警察施設】&#10;一人当たり面積">
          <a:extLst>
            <a:ext uri="{FF2B5EF4-FFF2-40B4-BE49-F238E27FC236}">
              <a16:creationId xmlns:a16="http://schemas.microsoft.com/office/drawing/2014/main" id="{A530AA70-CA34-42A1-A2BC-0EF23E7ADF6A}"/>
            </a:ext>
          </a:extLst>
        </xdr:cNvPr>
        <xdr:cNvSpPr txBox="1"/>
      </xdr:nvSpPr>
      <xdr:spPr>
        <a:xfrm>
          <a:off x="18983402" y="98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80027</xdr:rowOff>
    </xdr:from>
    <xdr:ext cx="469744" cy="259045"/>
    <xdr:sp macro="" textlink="">
      <xdr:nvSpPr>
        <xdr:cNvPr id="602" name="n_2aveValue【警察施設】&#10;一人当たり面積">
          <a:extLst>
            <a:ext uri="{FF2B5EF4-FFF2-40B4-BE49-F238E27FC236}">
              <a16:creationId xmlns:a16="http://schemas.microsoft.com/office/drawing/2014/main" id="{A3B52A7A-1883-4A5F-B2AE-FF4283F149B4}"/>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41927</xdr:rowOff>
    </xdr:from>
    <xdr:ext cx="469744" cy="259045"/>
    <xdr:sp macro="" textlink="">
      <xdr:nvSpPr>
        <xdr:cNvPr id="603" name="n_3aveValue【警察施設】&#10;一人当たり面積">
          <a:extLst>
            <a:ext uri="{FF2B5EF4-FFF2-40B4-BE49-F238E27FC236}">
              <a16:creationId xmlns:a16="http://schemas.microsoft.com/office/drawing/2014/main" id="{DD4714A6-8299-4CD4-BC77-6FD731CE8B7D}"/>
            </a:ext>
          </a:extLst>
        </xdr:cNvPr>
        <xdr:cNvSpPr txBox="1"/>
      </xdr:nvSpPr>
      <xdr:spPr>
        <a:xfrm>
          <a:off x="17383202"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604" name="n_4aveValue【警察施設】&#10;一人当たり面積">
          <a:extLst>
            <a:ext uri="{FF2B5EF4-FFF2-40B4-BE49-F238E27FC236}">
              <a16:creationId xmlns:a16="http://schemas.microsoft.com/office/drawing/2014/main" id="{4BE1C380-141E-490F-A634-E0C7F64C9DEE}"/>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29227</xdr:rowOff>
    </xdr:from>
    <xdr:ext cx="469744" cy="259045"/>
    <xdr:sp macro="" textlink="">
      <xdr:nvSpPr>
        <xdr:cNvPr id="605" name="n_1mainValue【警察施設】&#10;一人当たり面積">
          <a:extLst>
            <a:ext uri="{FF2B5EF4-FFF2-40B4-BE49-F238E27FC236}">
              <a16:creationId xmlns:a16="http://schemas.microsoft.com/office/drawing/2014/main" id="{C8E68F70-A93F-401B-94EE-975EB5AE219F}"/>
            </a:ext>
          </a:extLst>
        </xdr:cNvPr>
        <xdr:cNvSpPr txBox="1"/>
      </xdr:nvSpPr>
      <xdr:spPr>
        <a:xfrm>
          <a:off x="18983402" y="92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29227</xdr:rowOff>
    </xdr:from>
    <xdr:ext cx="469744" cy="259045"/>
    <xdr:sp macro="" textlink="">
      <xdr:nvSpPr>
        <xdr:cNvPr id="606" name="n_2mainValue【警察施設】&#10;一人当たり面積">
          <a:extLst>
            <a:ext uri="{FF2B5EF4-FFF2-40B4-BE49-F238E27FC236}">
              <a16:creationId xmlns:a16="http://schemas.microsoft.com/office/drawing/2014/main" id="{F1557CC4-228F-45BF-8134-9E22D15965F3}"/>
            </a:ext>
          </a:extLst>
        </xdr:cNvPr>
        <xdr:cNvSpPr txBox="1"/>
      </xdr:nvSpPr>
      <xdr:spPr>
        <a:xfrm>
          <a:off x="18183302" y="92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48277</xdr:rowOff>
    </xdr:from>
    <xdr:ext cx="469744" cy="259045"/>
    <xdr:sp macro="" textlink="">
      <xdr:nvSpPr>
        <xdr:cNvPr id="607" name="n_3mainValue【警察施設】&#10;一人当たり面積">
          <a:extLst>
            <a:ext uri="{FF2B5EF4-FFF2-40B4-BE49-F238E27FC236}">
              <a16:creationId xmlns:a16="http://schemas.microsoft.com/office/drawing/2014/main" id="{004EFFFD-6200-47BA-AFD5-589D4C9C2419}"/>
            </a:ext>
          </a:extLst>
        </xdr:cNvPr>
        <xdr:cNvSpPr txBox="1"/>
      </xdr:nvSpPr>
      <xdr:spPr>
        <a:xfrm>
          <a:off x="17383202"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a:extLst>
            <a:ext uri="{FF2B5EF4-FFF2-40B4-BE49-F238E27FC236}">
              <a16:creationId xmlns:a16="http://schemas.microsoft.com/office/drawing/2014/main" id="{02A63BB0-74AE-4757-A138-C8C3F060993B}"/>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9" name="正方形/長方形 608">
          <a:extLst>
            <a:ext uri="{FF2B5EF4-FFF2-40B4-BE49-F238E27FC236}">
              <a16:creationId xmlns:a16="http://schemas.microsoft.com/office/drawing/2014/main" id="{1981BAD2-2A43-4FC8-84BD-FE0D3AF42A29}"/>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10" name="正方形/長方形 609">
          <a:extLst>
            <a:ext uri="{FF2B5EF4-FFF2-40B4-BE49-F238E27FC236}">
              <a16:creationId xmlns:a16="http://schemas.microsoft.com/office/drawing/2014/main" id="{CEBC3549-8790-4A9C-AE5F-5441B4B1C101}"/>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11" name="正方形/長方形 610">
          <a:extLst>
            <a:ext uri="{FF2B5EF4-FFF2-40B4-BE49-F238E27FC236}">
              <a16:creationId xmlns:a16="http://schemas.microsoft.com/office/drawing/2014/main" id="{19EF69C3-1A66-4D81-9ADC-B114674D6544}"/>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12" name="正方形/長方形 611">
          <a:extLst>
            <a:ext uri="{FF2B5EF4-FFF2-40B4-BE49-F238E27FC236}">
              <a16:creationId xmlns:a16="http://schemas.microsoft.com/office/drawing/2014/main" id="{36CBC2C8-C952-4E65-8413-0FB25E5C64DE}"/>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94C84678-8093-4E05-A245-B5089D19A17D}"/>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a:extLst>
            <a:ext uri="{FF2B5EF4-FFF2-40B4-BE49-F238E27FC236}">
              <a16:creationId xmlns:a16="http://schemas.microsoft.com/office/drawing/2014/main" id="{E70A6509-9A22-46FC-8F02-2183147A38AC}"/>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a:extLst>
            <a:ext uri="{FF2B5EF4-FFF2-40B4-BE49-F238E27FC236}">
              <a16:creationId xmlns:a16="http://schemas.microsoft.com/office/drawing/2014/main" id="{674FA079-8439-4863-A3C9-55CE5F434F8F}"/>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6" name="テキスト ボックス 615">
          <a:extLst>
            <a:ext uri="{FF2B5EF4-FFF2-40B4-BE49-F238E27FC236}">
              <a16:creationId xmlns:a16="http://schemas.microsoft.com/office/drawing/2014/main" id="{30423202-125A-4B10-9F54-1B3305831C5A}"/>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a:extLst>
            <a:ext uri="{FF2B5EF4-FFF2-40B4-BE49-F238E27FC236}">
              <a16:creationId xmlns:a16="http://schemas.microsoft.com/office/drawing/2014/main" id="{A30EDCDE-8330-4226-A510-5D5C6698F1E6}"/>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a:extLst>
            <a:ext uri="{FF2B5EF4-FFF2-40B4-BE49-F238E27FC236}">
              <a16:creationId xmlns:a16="http://schemas.microsoft.com/office/drawing/2014/main" id="{D99E94C5-8B09-4782-99A0-E85B0235224B}"/>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a:extLst>
            <a:ext uri="{FF2B5EF4-FFF2-40B4-BE49-F238E27FC236}">
              <a16:creationId xmlns:a16="http://schemas.microsoft.com/office/drawing/2014/main" id="{ED1ED7C1-C863-4C80-B2F6-AC47005E4EB3}"/>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a:extLst>
            <a:ext uri="{FF2B5EF4-FFF2-40B4-BE49-F238E27FC236}">
              <a16:creationId xmlns:a16="http://schemas.microsoft.com/office/drawing/2014/main" id="{562DB72F-7B28-4077-9FC0-FA5C2DE07D98}"/>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a:extLst>
            <a:ext uri="{FF2B5EF4-FFF2-40B4-BE49-F238E27FC236}">
              <a16:creationId xmlns:a16="http://schemas.microsoft.com/office/drawing/2014/main" id="{5734303C-30A3-4AFB-8EBA-FD20B3557462}"/>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a:extLst>
            <a:ext uri="{FF2B5EF4-FFF2-40B4-BE49-F238E27FC236}">
              <a16:creationId xmlns:a16="http://schemas.microsoft.com/office/drawing/2014/main" id="{4F614673-9975-4270-9F57-C6892DD806B3}"/>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a:extLst>
            <a:ext uri="{FF2B5EF4-FFF2-40B4-BE49-F238E27FC236}">
              <a16:creationId xmlns:a16="http://schemas.microsoft.com/office/drawing/2014/main" id="{09EDD982-F94A-4A9F-A375-DFE8DBAE9884}"/>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a:extLst>
            <a:ext uri="{FF2B5EF4-FFF2-40B4-BE49-F238E27FC236}">
              <a16:creationId xmlns:a16="http://schemas.microsoft.com/office/drawing/2014/main" id="{3038A510-B098-4AB2-9172-53F08380637B}"/>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a:extLst>
            <a:ext uri="{FF2B5EF4-FFF2-40B4-BE49-F238E27FC236}">
              <a16:creationId xmlns:a16="http://schemas.microsoft.com/office/drawing/2014/main" id="{ABC6ED86-2490-4646-8AD3-BEA729E4E4E0}"/>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6" name="テキスト ボックス 625">
          <a:extLst>
            <a:ext uri="{FF2B5EF4-FFF2-40B4-BE49-F238E27FC236}">
              <a16:creationId xmlns:a16="http://schemas.microsoft.com/office/drawing/2014/main" id="{40630534-6FF4-49D8-8BD0-5F3B5EF952A8}"/>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id="{0B6D260E-4EB8-424C-8306-4B84A07DE8E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8" name="テキスト ボックス 627">
          <a:extLst>
            <a:ext uri="{FF2B5EF4-FFF2-40B4-BE49-F238E27FC236}">
              <a16:creationId xmlns:a16="http://schemas.microsoft.com/office/drawing/2014/main" id="{373437D8-6EF6-48D0-B937-6A90AB5B94A2}"/>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庁舎】&#10;有形固定資産減価償却率グラフ枠">
          <a:extLst>
            <a:ext uri="{FF2B5EF4-FFF2-40B4-BE49-F238E27FC236}">
              <a16:creationId xmlns:a16="http://schemas.microsoft.com/office/drawing/2014/main" id="{CB3684B7-FD52-4849-8CB3-E33D0A01D9E2}"/>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41911</xdr:rowOff>
    </xdr:from>
    <xdr:to>
      <xdr:col>85</xdr:col>
      <xdr:colOff>126364</xdr:colOff>
      <xdr:row>85</xdr:row>
      <xdr:rowOff>99061</xdr:rowOff>
    </xdr:to>
    <xdr:cxnSp macro="">
      <xdr:nvCxnSpPr>
        <xdr:cNvPr id="630" name="直線コネクタ 629">
          <a:extLst>
            <a:ext uri="{FF2B5EF4-FFF2-40B4-BE49-F238E27FC236}">
              <a16:creationId xmlns:a16="http://schemas.microsoft.com/office/drawing/2014/main" id="{088CD52F-F5DC-4A11-AE41-C1AF70CD404A}"/>
            </a:ext>
          </a:extLst>
        </xdr:cNvPr>
        <xdr:cNvCxnSpPr/>
      </xdr:nvCxnSpPr>
      <xdr:spPr>
        <a:xfrm flipV="1">
          <a:off x="14695170" y="12675236"/>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102888</xdr:rowOff>
    </xdr:from>
    <xdr:ext cx="405111" cy="259045"/>
    <xdr:sp macro="" textlink="">
      <xdr:nvSpPr>
        <xdr:cNvPr id="631" name="【庁舎】&#10;有形固定資産減価償却率最小値テキスト">
          <a:extLst>
            <a:ext uri="{FF2B5EF4-FFF2-40B4-BE49-F238E27FC236}">
              <a16:creationId xmlns:a16="http://schemas.microsoft.com/office/drawing/2014/main" id="{DDA177EE-A4C5-48C9-8F89-780851C87A38}"/>
            </a:ext>
          </a:extLst>
        </xdr:cNvPr>
        <xdr:cNvSpPr txBox="1"/>
      </xdr:nvSpPr>
      <xdr:spPr>
        <a:xfrm>
          <a:off x="14744700"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99061</xdr:rowOff>
    </xdr:from>
    <xdr:to>
      <xdr:col>86</xdr:col>
      <xdr:colOff>25400</xdr:colOff>
      <xdr:row>85</xdr:row>
      <xdr:rowOff>99061</xdr:rowOff>
    </xdr:to>
    <xdr:cxnSp macro="">
      <xdr:nvCxnSpPr>
        <xdr:cNvPr id="632" name="直線コネクタ 631">
          <a:extLst>
            <a:ext uri="{FF2B5EF4-FFF2-40B4-BE49-F238E27FC236}">
              <a16:creationId xmlns:a16="http://schemas.microsoft.com/office/drawing/2014/main" id="{A8DD5032-1C08-454B-A212-46A741FD190A}"/>
            </a:ext>
          </a:extLst>
        </xdr:cNvPr>
        <xdr:cNvCxnSpPr/>
      </xdr:nvCxnSpPr>
      <xdr:spPr>
        <a:xfrm>
          <a:off x="14611350" y="138658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160038</xdr:rowOff>
    </xdr:from>
    <xdr:ext cx="405111" cy="259045"/>
    <xdr:sp macro="" textlink="">
      <xdr:nvSpPr>
        <xdr:cNvPr id="633" name="【庁舎】&#10;有形固定資産減価償却率最大値テキスト">
          <a:extLst>
            <a:ext uri="{FF2B5EF4-FFF2-40B4-BE49-F238E27FC236}">
              <a16:creationId xmlns:a16="http://schemas.microsoft.com/office/drawing/2014/main" id="{48C1972F-CC45-4F54-A58F-B0E6CFAD4DC6}"/>
            </a:ext>
          </a:extLst>
        </xdr:cNvPr>
        <xdr:cNvSpPr txBox="1"/>
      </xdr:nvSpPr>
      <xdr:spPr>
        <a:xfrm>
          <a:off x="14744700" y="1246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41911</xdr:rowOff>
    </xdr:from>
    <xdr:to>
      <xdr:col>86</xdr:col>
      <xdr:colOff>25400</xdr:colOff>
      <xdr:row>78</xdr:row>
      <xdr:rowOff>41911</xdr:rowOff>
    </xdr:to>
    <xdr:cxnSp macro="">
      <xdr:nvCxnSpPr>
        <xdr:cNvPr id="634" name="直線コネクタ 633">
          <a:extLst>
            <a:ext uri="{FF2B5EF4-FFF2-40B4-BE49-F238E27FC236}">
              <a16:creationId xmlns:a16="http://schemas.microsoft.com/office/drawing/2014/main" id="{59DCF06C-5521-408D-8CD9-96701324C38A}"/>
            </a:ext>
          </a:extLst>
        </xdr:cNvPr>
        <xdr:cNvCxnSpPr/>
      </xdr:nvCxnSpPr>
      <xdr:spPr>
        <a:xfrm>
          <a:off x="14611350" y="12675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29227</xdr:rowOff>
    </xdr:from>
    <xdr:ext cx="405111" cy="259045"/>
    <xdr:sp macro="" textlink="">
      <xdr:nvSpPr>
        <xdr:cNvPr id="635" name="【庁舎】&#10;有形固定資産減価償却率平均値テキスト">
          <a:extLst>
            <a:ext uri="{FF2B5EF4-FFF2-40B4-BE49-F238E27FC236}">
              <a16:creationId xmlns:a16="http://schemas.microsoft.com/office/drawing/2014/main" id="{9BD17543-68D2-45F8-A145-93FA39555E9E}"/>
            </a:ext>
          </a:extLst>
        </xdr:cNvPr>
        <xdr:cNvSpPr txBox="1"/>
      </xdr:nvSpPr>
      <xdr:spPr>
        <a:xfrm>
          <a:off x="14744700" y="13141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636" name="フローチャート: 判断 635">
          <a:extLst>
            <a:ext uri="{FF2B5EF4-FFF2-40B4-BE49-F238E27FC236}">
              <a16:creationId xmlns:a16="http://schemas.microsoft.com/office/drawing/2014/main" id="{A9868700-6881-4624-B4BA-8E3635032B23}"/>
            </a:ext>
          </a:extLst>
        </xdr:cNvPr>
        <xdr:cNvSpPr/>
      </xdr:nvSpPr>
      <xdr:spPr>
        <a:xfrm>
          <a:off x="14649450" y="13287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37" name="フローチャート: 判断 636">
          <a:extLst>
            <a:ext uri="{FF2B5EF4-FFF2-40B4-BE49-F238E27FC236}">
              <a16:creationId xmlns:a16="http://schemas.microsoft.com/office/drawing/2014/main" id="{64EFC4CC-FDA1-4B44-91DA-0A0C76B39880}"/>
            </a:ext>
          </a:extLst>
        </xdr:cNvPr>
        <xdr:cNvSpPr/>
      </xdr:nvSpPr>
      <xdr:spPr>
        <a:xfrm>
          <a:off x="13887450" y="131946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38" name="フローチャート: 判断 637">
          <a:extLst>
            <a:ext uri="{FF2B5EF4-FFF2-40B4-BE49-F238E27FC236}">
              <a16:creationId xmlns:a16="http://schemas.microsoft.com/office/drawing/2014/main" id="{2855FD4C-373E-4DE3-BB48-ECBF649BD957}"/>
            </a:ext>
          </a:extLst>
        </xdr:cNvPr>
        <xdr:cNvSpPr/>
      </xdr:nvSpPr>
      <xdr:spPr>
        <a:xfrm>
          <a:off x="13096875" y="1310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639" name="フローチャート: 判断 638">
          <a:extLst>
            <a:ext uri="{FF2B5EF4-FFF2-40B4-BE49-F238E27FC236}">
              <a16:creationId xmlns:a16="http://schemas.microsoft.com/office/drawing/2014/main" id="{C7CA7741-73B6-451D-A4F6-2613A3335693}"/>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90170</xdr:rowOff>
    </xdr:from>
    <xdr:to>
      <xdr:col>67</xdr:col>
      <xdr:colOff>101600</xdr:colOff>
      <xdr:row>79</xdr:row>
      <xdr:rowOff>20320</xdr:rowOff>
    </xdr:to>
    <xdr:sp macro="" textlink="">
      <xdr:nvSpPr>
        <xdr:cNvPr id="640" name="フローチャート: 判断 639">
          <a:extLst>
            <a:ext uri="{FF2B5EF4-FFF2-40B4-BE49-F238E27FC236}">
              <a16:creationId xmlns:a16="http://schemas.microsoft.com/office/drawing/2014/main" id="{ECE0E23D-AB27-4E77-B99B-5160BDE44D04}"/>
            </a:ext>
          </a:extLst>
        </xdr:cNvPr>
        <xdr:cNvSpPr/>
      </xdr:nvSpPr>
      <xdr:spPr>
        <a:xfrm>
          <a:off x="11487150" y="127171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14BC8EAB-32F6-483E-8B47-D51D514C20D6}"/>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3798FFE0-0EBD-47D2-A8A9-5099A838E80D}"/>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C6EF5F5F-90A5-45F1-BD2E-252C5E8B865D}"/>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AB632FD9-88CA-4204-B80F-A7C15230EF36}"/>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C6A5B51D-353A-44F1-9D8B-C7CA04C5748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646" name="楕円 645">
          <a:extLst>
            <a:ext uri="{FF2B5EF4-FFF2-40B4-BE49-F238E27FC236}">
              <a16:creationId xmlns:a16="http://schemas.microsoft.com/office/drawing/2014/main" id="{C566E26B-BFA1-4C40-9A52-DB6F4A43DEC9}"/>
            </a:ext>
          </a:extLst>
        </xdr:cNvPr>
        <xdr:cNvSpPr/>
      </xdr:nvSpPr>
      <xdr:spPr>
        <a:xfrm>
          <a:off x="14649450" y="136004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148607</xdr:rowOff>
    </xdr:from>
    <xdr:ext cx="405111" cy="259045"/>
    <xdr:sp macro="" textlink="">
      <xdr:nvSpPr>
        <xdr:cNvPr id="647" name="【庁舎】&#10;有形固定資産減価償却率該当値テキスト">
          <a:extLst>
            <a:ext uri="{FF2B5EF4-FFF2-40B4-BE49-F238E27FC236}">
              <a16:creationId xmlns:a16="http://schemas.microsoft.com/office/drawing/2014/main" id="{0248C0D2-8411-4CD9-BF24-8C9647FAEEB2}"/>
            </a:ext>
          </a:extLst>
        </xdr:cNvPr>
        <xdr:cNvSpPr txBox="1"/>
      </xdr:nvSpPr>
      <xdr:spPr>
        <a:xfrm>
          <a:off x="147447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170180</xdr:rowOff>
    </xdr:from>
    <xdr:to>
      <xdr:col>81</xdr:col>
      <xdr:colOff>101600</xdr:colOff>
      <xdr:row>79</xdr:row>
      <xdr:rowOff>100330</xdr:rowOff>
    </xdr:to>
    <xdr:sp macro="" textlink="">
      <xdr:nvSpPr>
        <xdr:cNvPr id="648" name="楕円 647">
          <a:extLst>
            <a:ext uri="{FF2B5EF4-FFF2-40B4-BE49-F238E27FC236}">
              <a16:creationId xmlns:a16="http://schemas.microsoft.com/office/drawing/2014/main" id="{5D6BEA53-B009-4606-B1F8-4248989CAA9E}"/>
            </a:ext>
          </a:extLst>
        </xdr:cNvPr>
        <xdr:cNvSpPr/>
      </xdr:nvSpPr>
      <xdr:spPr>
        <a:xfrm>
          <a:off x="13887450" y="127908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49530</xdr:rowOff>
    </xdr:from>
    <xdr:to>
      <xdr:col>85</xdr:col>
      <xdr:colOff>127000</xdr:colOff>
      <xdr:row>84</xdr:row>
      <xdr:rowOff>49530</xdr:rowOff>
    </xdr:to>
    <xdr:cxnSp macro="">
      <xdr:nvCxnSpPr>
        <xdr:cNvPr id="649" name="直線コネクタ 648">
          <a:extLst>
            <a:ext uri="{FF2B5EF4-FFF2-40B4-BE49-F238E27FC236}">
              <a16:creationId xmlns:a16="http://schemas.microsoft.com/office/drawing/2014/main" id="{A703855D-A999-49E5-9267-606AF2A7EF93}"/>
            </a:ext>
          </a:extLst>
        </xdr:cNvPr>
        <xdr:cNvCxnSpPr/>
      </xdr:nvCxnSpPr>
      <xdr:spPr>
        <a:xfrm>
          <a:off x="13935075" y="12838430"/>
          <a:ext cx="762000" cy="80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50" name="楕円 649">
          <a:extLst>
            <a:ext uri="{FF2B5EF4-FFF2-40B4-BE49-F238E27FC236}">
              <a16:creationId xmlns:a16="http://schemas.microsoft.com/office/drawing/2014/main" id="{F903BC8F-B01E-4076-BCB4-A6FEC60CBA8C}"/>
            </a:ext>
          </a:extLst>
        </xdr:cNvPr>
        <xdr:cNvSpPr/>
      </xdr:nvSpPr>
      <xdr:spPr>
        <a:xfrm>
          <a:off x="13096875" y="131267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49530</xdr:rowOff>
    </xdr:from>
    <xdr:to>
      <xdr:col>81</xdr:col>
      <xdr:colOff>50800</xdr:colOff>
      <xdr:row>81</xdr:row>
      <xdr:rowOff>64770</xdr:rowOff>
    </xdr:to>
    <xdr:cxnSp macro="">
      <xdr:nvCxnSpPr>
        <xdr:cNvPr id="651" name="直線コネクタ 650">
          <a:extLst>
            <a:ext uri="{FF2B5EF4-FFF2-40B4-BE49-F238E27FC236}">
              <a16:creationId xmlns:a16="http://schemas.microsoft.com/office/drawing/2014/main" id="{D1FC9F9F-E6BC-4C53-BFF2-555030952BFE}"/>
            </a:ext>
          </a:extLst>
        </xdr:cNvPr>
        <xdr:cNvCxnSpPr/>
      </xdr:nvCxnSpPr>
      <xdr:spPr>
        <a:xfrm flipV="1">
          <a:off x="13144500" y="12838430"/>
          <a:ext cx="790575"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135889</xdr:rowOff>
    </xdr:from>
    <xdr:to>
      <xdr:col>72</xdr:col>
      <xdr:colOff>38100</xdr:colOff>
      <xdr:row>81</xdr:row>
      <xdr:rowOff>66039</xdr:rowOff>
    </xdr:to>
    <xdr:sp macro="" textlink="">
      <xdr:nvSpPr>
        <xdr:cNvPr id="652" name="楕円 651">
          <a:extLst>
            <a:ext uri="{FF2B5EF4-FFF2-40B4-BE49-F238E27FC236}">
              <a16:creationId xmlns:a16="http://schemas.microsoft.com/office/drawing/2014/main" id="{EEA7E5FC-0B0F-4F2B-9CBE-6990BB29EC2E}"/>
            </a:ext>
          </a:extLst>
        </xdr:cNvPr>
        <xdr:cNvSpPr/>
      </xdr:nvSpPr>
      <xdr:spPr>
        <a:xfrm>
          <a:off x="12296775" y="130898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15239</xdr:rowOff>
    </xdr:from>
    <xdr:to>
      <xdr:col>76</xdr:col>
      <xdr:colOff>114300</xdr:colOff>
      <xdr:row>81</xdr:row>
      <xdr:rowOff>64770</xdr:rowOff>
    </xdr:to>
    <xdr:cxnSp macro="">
      <xdr:nvCxnSpPr>
        <xdr:cNvPr id="653" name="直線コネクタ 652">
          <a:extLst>
            <a:ext uri="{FF2B5EF4-FFF2-40B4-BE49-F238E27FC236}">
              <a16:creationId xmlns:a16="http://schemas.microsoft.com/office/drawing/2014/main" id="{7CD2A910-C9C8-4784-AC6B-07F96E51ABA8}"/>
            </a:ext>
          </a:extLst>
        </xdr:cNvPr>
        <xdr:cNvCxnSpPr/>
      </xdr:nvCxnSpPr>
      <xdr:spPr>
        <a:xfrm>
          <a:off x="12344400" y="13127989"/>
          <a:ext cx="8001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654" name="n_1aveValue【庁舎】&#10;有形固定資産減価償却率">
          <a:extLst>
            <a:ext uri="{FF2B5EF4-FFF2-40B4-BE49-F238E27FC236}">
              <a16:creationId xmlns:a16="http://schemas.microsoft.com/office/drawing/2014/main" id="{9FE5DD27-C630-4D2E-A048-67AD3A1D5DDD}"/>
            </a:ext>
          </a:extLst>
        </xdr:cNvPr>
        <xdr:cNvSpPr txBox="1"/>
      </xdr:nvSpPr>
      <xdr:spPr>
        <a:xfrm>
          <a:off x="13745219"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655" name="n_2aveValue【庁舎】&#10;有形固定資産減価償却率">
          <a:extLst>
            <a:ext uri="{FF2B5EF4-FFF2-40B4-BE49-F238E27FC236}">
              <a16:creationId xmlns:a16="http://schemas.microsoft.com/office/drawing/2014/main" id="{5BB5A58C-FEC9-42DC-94D1-F3F8BE870544}"/>
            </a:ext>
          </a:extLst>
        </xdr:cNvPr>
        <xdr:cNvSpPr txBox="1"/>
      </xdr:nvSpPr>
      <xdr:spPr>
        <a:xfrm>
          <a:off x="12964169" y="1288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656" name="n_3aveValue【庁舎】&#10;有形固定資産減価償却率">
          <a:extLst>
            <a:ext uri="{FF2B5EF4-FFF2-40B4-BE49-F238E27FC236}">
              <a16:creationId xmlns:a16="http://schemas.microsoft.com/office/drawing/2014/main" id="{20578E34-7C3E-4CF2-8B45-1CF93BD30417}"/>
            </a:ext>
          </a:extLst>
        </xdr:cNvPr>
        <xdr:cNvSpPr txBox="1"/>
      </xdr:nvSpPr>
      <xdr:spPr>
        <a:xfrm>
          <a:off x="121640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657" name="n_4aveValue【庁舎】&#10;有形固定資産減価償却率">
          <a:extLst>
            <a:ext uri="{FF2B5EF4-FFF2-40B4-BE49-F238E27FC236}">
              <a16:creationId xmlns:a16="http://schemas.microsoft.com/office/drawing/2014/main" id="{AB58F6E8-B61E-44DE-BCCF-D6E95E21FC61}"/>
            </a:ext>
          </a:extLst>
        </xdr:cNvPr>
        <xdr:cNvSpPr txBox="1"/>
      </xdr:nvSpPr>
      <xdr:spPr>
        <a:xfrm>
          <a:off x="11354444"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116857</xdr:rowOff>
    </xdr:from>
    <xdr:ext cx="405111" cy="259045"/>
    <xdr:sp macro="" textlink="">
      <xdr:nvSpPr>
        <xdr:cNvPr id="658" name="n_1mainValue【庁舎】&#10;有形固定資産減価償却率">
          <a:extLst>
            <a:ext uri="{FF2B5EF4-FFF2-40B4-BE49-F238E27FC236}">
              <a16:creationId xmlns:a16="http://schemas.microsoft.com/office/drawing/2014/main" id="{C756F690-56E7-4041-9D97-6F06D4F97923}"/>
            </a:ext>
          </a:extLst>
        </xdr:cNvPr>
        <xdr:cNvSpPr txBox="1"/>
      </xdr:nvSpPr>
      <xdr:spPr>
        <a:xfrm>
          <a:off x="13745219" y="1258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106697</xdr:rowOff>
    </xdr:from>
    <xdr:ext cx="405111" cy="259045"/>
    <xdr:sp macro="" textlink="">
      <xdr:nvSpPr>
        <xdr:cNvPr id="659" name="n_2mainValue【庁舎】&#10;有形固定資産減価償却率">
          <a:extLst>
            <a:ext uri="{FF2B5EF4-FFF2-40B4-BE49-F238E27FC236}">
              <a16:creationId xmlns:a16="http://schemas.microsoft.com/office/drawing/2014/main" id="{B032C905-FA46-4F69-9177-5EBBDEA287AA}"/>
            </a:ext>
          </a:extLst>
        </xdr:cNvPr>
        <xdr:cNvSpPr txBox="1"/>
      </xdr:nvSpPr>
      <xdr:spPr>
        <a:xfrm>
          <a:off x="12964169"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660" name="n_3mainValue【庁舎】&#10;有形固定資産減価償却率">
          <a:extLst>
            <a:ext uri="{FF2B5EF4-FFF2-40B4-BE49-F238E27FC236}">
              <a16:creationId xmlns:a16="http://schemas.microsoft.com/office/drawing/2014/main" id="{971641B0-FDC8-41CA-8F21-4B6EE257AFD6}"/>
            </a:ext>
          </a:extLst>
        </xdr:cNvPr>
        <xdr:cNvSpPr txBox="1"/>
      </xdr:nvSpPr>
      <xdr:spPr>
        <a:xfrm>
          <a:off x="12164069" y="1287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a:extLst>
            <a:ext uri="{FF2B5EF4-FFF2-40B4-BE49-F238E27FC236}">
              <a16:creationId xmlns:a16="http://schemas.microsoft.com/office/drawing/2014/main" id="{9A9BA87D-0261-4277-80AB-7F28DB8A595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62" name="正方形/長方形 661">
          <a:extLst>
            <a:ext uri="{FF2B5EF4-FFF2-40B4-BE49-F238E27FC236}">
              <a16:creationId xmlns:a16="http://schemas.microsoft.com/office/drawing/2014/main" id="{63E8B5DF-4826-4245-93B9-FE3DF85A6A48}"/>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63" name="正方形/長方形 662">
          <a:extLst>
            <a:ext uri="{FF2B5EF4-FFF2-40B4-BE49-F238E27FC236}">
              <a16:creationId xmlns:a16="http://schemas.microsoft.com/office/drawing/2014/main" id="{E277E299-1B99-44B2-9955-7F932F76AC1B}"/>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64" name="正方形/長方形 663">
          <a:extLst>
            <a:ext uri="{FF2B5EF4-FFF2-40B4-BE49-F238E27FC236}">
              <a16:creationId xmlns:a16="http://schemas.microsoft.com/office/drawing/2014/main" id="{3D8B8F62-148E-4FB9-8074-6016257F37EB}"/>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65" name="正方形/長方形 664">
          <a:extLst>
            <a:ext uri="{FF2B5EF4-FFF2-40B4-BE49-F238E27FC236}">
              <a16:creationId xmlns:a16="http://schemas.microsoft.com/office/drawing/2014/main" id="{6836855F-7A9D-4901-9AF7-81912D545B3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FAAD9EF6-1EC8-4475-AFE8-2C2AA38889CA}"/>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id="{6E2FEC59-CBB8-46C1-9EA0-FFD95ACBEFD4}"/>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D3270906-A000-4607-ADA4-57097AF34CA4}"/>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9" name="直線コネクタ 668">
          <a:extLst>
            <a:ext uri="{FF2B5EF4-FFF2-40B4-BE49-F238E27FC236}">
              <a16:creationId xmlns:a16="http://schemas.microsoft.com/office/drawing/2014/main" id="{D1836380-C6D5-4831-8E6F-F2438FB9C266}"/>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0" name="テキスト ボックス 669">
          <a:extLst>
            <a:ext uri="{FF2B5EF4-FFF2-40B4-BE49-F238E27FC236}">
              <a16:creationId xmlns:a16="http://schemas.microsoft.com/office/drawing/2014/main" id="{F1141AE8-7E08-475C-8FE3-E6FF27748234}"/>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1" name="直線コネクタ 670">
          <a:extLst>
            <a:ext uri="{FF2B5EF4-FFF2-40B4-BE49-F238E27FC236}">
              <a16:creationId xmlns:a16="http://schemas.microsoft.com/office/drawing/2014/main" id="{5FECB8EF-908A-4D4E-A321-8F3244F7D8C9}"/>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2" name="テキスト ボックス 671">
          <a:extLst>
            <a:ext uri="{FF2B5EF4-FFF2-40B4-BE49-F238E27FC236}">
              <a16:creationId xmlns:a16="http://schemas.microsoft.com/office/drawing/2014/main" id="{CE744EDE-CD49-4815-AE80-E66667766722}"/>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3" name="直線コネクタ 672">
          <a:extLst>
            <a:ext uri="{FF2B5EF4-FFF2-40B4-BE49-F238E27FC236}">
              <a16:creationId xmlns:a16="http://schemas.microsoft.com/office/drawing/2014/main" id="{AC1176A3-9B5C-421F-B068-D63F1D696603}"/>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4" name="テキスト ボックス 673">
          <a:extLst>
            <a:ext uri="{FF2B5EF4-FFF2-40B4-BE49-F238E27FC236}">
              <a16:creationId xmlns:a16="http://schemas.microsoft.com/office/drawing/2014/main" id="{C43B901B-9F26-406A-9312-F2A79D277183}"/>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5" name="直線コネクタ 674">
          <a:extLst>
            <a:ext uri="{FF2B5EF4-FFF2-40B4-BE49-F238E27FC236}">
              <a16:creationId xmlns:a16="http://schemas.microsoft.com/office/drawing/2014/main" id="{2A495814-E0E1-43D2-A787-3736D137B84B}"/>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6" name="テキスト ボックス 675">
          <a:extLst>
            <a:ext uri="{FF2B5EF4-FFF2-40B4-BE49-F238E27FC236}">
              <a16:creationId xmlns:a16="http://schemas.microsoft.com/office/drawing/2014/main" id="{D739A11C-F6D4-4688-B281-ADFDB3397E59}"/>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a:extLst>
            <a:ext uri="{FF2B5EF4-FFF2-40B4-BE49-F238E27FC236}">
              <a16:creationId xmlns:a16="http://schemas.microsoft.com/office/drawing/2014/main" id="{744CF6BC-80AA-4979-AA29-110A24067C11}"/>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9623921C-C798-4498-A7FC-35CFA9C4389A}"/>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庁舎】&#10;一人当たり面積グラフ枠">
          <a:extLst>
            <a:ext uri="{FF2B5EF4-FFF2-40B4-BE49-F238E27FC236}">
              <a16:creationId xmlns:a16="http://schemas.microsoft.com/office/drawing/2014/main" id="{52E75255-194D-4B96-BB62-552F5570475E}"/>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70104</xdr:rowOff>
    </xdr:from>
    <xdr:to>
      <xdr:col>116</xdr:col>
      <xdr:colOff>62864</xdr:colOff>
      <xdr:row>84</xdr:row>
      <xdr:rowOff>42672</xdr:rowOff>
    </xdr:to>
    <xdr:cxnSp macro="">
      <xdr:nvCxnSpPr>
        <xdr:cNvPr id="680" name="直線コネクタ 679">
          <a:extLst>
            <a:ext uri="{FF2B5EF4-FFF2-40B4-BE49-F238E27FC236}">
              <a16:creationId xmlns:a16="http://schemas.microsoft.com/office/drawing/2014/main" id="{3C74ECBD-8B68-4440-82CE-8FA6AD464A1C}"/>
            </a:ext>
          </a:extLst>
        </xdr:cNvPr>
        <xdr:cNvCxnSpPr/>
      </xdr:nvCxnSpPr>
      <xdr:spPr>
        <a:xfrm flipV="1">
          <a:off x="19952970" y="12697079"/>
          <a:ext cx="1269" cy="950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46499</xdr:rowOff>
    </xdr:from>
    <xdr:ext cx="469744" cy="259045"/>
    <xdr:sp macro="" textlink="">
      <xdr:nvSpPr>
        <xdr:cNvPr id="681" name="【庁舎】&#10;一人当たり面積最小値テキスト">
          <a:extLst>
            <a:ext uri="{FF2B5EF4-FFF2-40B4-BE49-F238E27FC236}">
              <a16:creationId xmlns:a16="http://schemas.microsoft.com/office/drawing/2014/main" id="{B42DD841-AD73-49FF-93CF-FFD71F924B47}"/>
            </a:ext>
          </a:extLst>
        </xdr:cNvPr>
        <xdr:cNvSpPr txBox="1"/>
      </xdr:nvSpPr>
      <xdr:spPr>
        <a:xfrm>
          <a:off x="20002500" y="136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42672</xdr:rowOff>
    </xdr:from>
    <xdr:to>
      <xdr:col>116</xdr:col>
      <xdr:colOff>152400</xdr:colOff>
      <xdr:row>84</xdr:row>
      <xdr:rowOff>42672</xdr:rowOff>
    </xdr:to>
    <xdr:cxnSp macro="">
      <xdr:nvCxnSpPr>
        <xdr:cNvPr id="682" name="直線コネクタ 681">
          <a:extLst>
            <a:ext uri="{FF2B5EF4-FFF2-40B4-BE49-F238E27FC236}">
              <a16:creationId xmlns:a16="http://schemas.microsoft.com/office/drawing/2014/main" id="{CC7E9D48-1E0E-43A9-A924-3A41BA31612E}"/>
            </a:ext>
          </a:extLst>
        </xdr:cNvPr>
        <xdr:cNvCxnSpPr/>
      </xdr:nvCxnSpPr>
      <xdr:spPr>
        <a:xfrm>
          <a:off x="19878675" y="136475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16781</xdr:rowOff>
    </xdr:from>
    <xdr:ext cx="469744" cy="259045"/>
    <xdr:sp macro="" textlink="">
      <xdr:nvSpPr>
        <xdr:cNvPr id="683" name="【庁舎】&#10;一人当たり面積最大値テキスト">
          <a:extLst>
            <a:ext uri="{FF2B5EF4-FFF2-40B4-BE49-F238E27FC236}">
              <a16:creationId xmlns:a16="http://schemas.microsoft.com/office/drawing/2014/main" id="{CC7766A2-D395-41E1-AC61-678507CC11DF}"/>
            </a:ext>
          </a:extLst>
        </xdr:cNvPr>
        <xdr:cNvSpPr txBox="1"/>
      </xdr:nvSpPr>
      <xdr:spPr>
        <a:xfrm>
          <a:off x="20002500"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70104</xdr:rowOff>
    </xdr:from>
    <xdr:to>
      <xdr:col>116</xdr:col>
      <xdr:colOff>152400</xdr:colOff>
      <xdr:row>78</xdr:row>
      <xdr:rowOff>70104</xdr:rowOff>
    </xdr:to>
    <xdr:cxnSp macro="">
      <xdr:nvCxnSpPr>
        <xdr:cNvPr id="684" name="直線コネクタ 683">
          <a:extLst>
            <a:ext uri="{FF2B5EF4-FFF2-40B4-BE49-F238E27FC236}">
              <a16:creationId xmlns:a16="http://schemas.microsoft.com/office/drawing/2014/main" id="{617D91C0-FB5D-4024-827C-52553A8A4F5C}"/>
            </a:ext>
          </a:extLst>
        </xdr:cNvPr>
        <xdr:cNvCxnSpPr/>
      </xdr:nvCxnSpPr>
      <xdr:spPr>
        <a:xfrm>
          <a:off x="19878675"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167912</xdr:rowOff>
    </xdr:from>
    <xdr:ext cx="469744" cy="259045"/>
    <xdr:sp macro="" textlink="">
      <xdr:nvSpPr>
        <xdr:cNvPr id="685" name="【庁舎】&#10;一人当たり面積平均値テキスト">
          <a:extLst>
            <a:ext uri="{FF2B5EF4-FFF2-40B4-BE49-F238E27FC236}">
              <a16:creationId xmlns:a16="http://schemas.microsoft.com/office/drawing/2014/main" id="{6D1ABFB7-6017-4BEB-84B5-8B02A8A26590}"/>
            </a:ext>
          </a:extLst>
        </xdr:cNvPr>
        <xdr:cNvSpPr txBox="1"/>
      </xdr:nvSpPr>
      <xdr:spPr>
        <a:xfrm>
          <a:off x="20002500" y="13118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686" name="フローチャート: 判断 685">
          <a:extLst>
            <a:ext uri="{FF2B5EF4-FFF2-40B4-BE49-F238E27FC236}">
              <a16:creationId xmlns:a16="http://schemas.microsoft.com/office/drawing/2014/main" id="{4270ECFA-55E6-40DE-8C09-9C6BC413A572}"/>
            </a:ext>
          </a:extLst>
        </xdr:cNvPr>
        <xdr:cNvSpPr/>
      </xdr:nvSpPr>
      <xdr:spPr>
        <a:xfrm>
          <a:off x="19897725"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135889</xdr:rowOff>
    </xdr:from>
    <xdr:to>
      <xdr:col>112</xdr:col>
      <xdr:colOff>38100</xdr:colOff>
      <xdr:row>82</xdr:row>
      <xdr:rowOff>66039</xdr:rowOff>
    </xdr:to>
    <xdr:sp macro="" textlink="">
      <xdr:nvSpPr>
        <xdr:cNvPr id="687" name="フローチャート: 判断 686">
          <a:extLst>
            <a:ext uri="{FF2B5EF4-FFF2-40B4-BE49-F238E27FC236}">
              <a16:creationId xmlns:a16="http://schemas.microsoft.com/office/drawing/2014/main" id="{4FA40986-25D2-42D8-B310-060ED2B073AA}"/>
            </a:ext>
          </a:extLst>
        </xdr:cNvPr>
        <xdr:cNvSpPr/>
      </xdr:nvSpPr>
      <xdr:spPr>
        <a:xfrm>
          <a:off x="19154775" y="132518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131318</xdr:rowOff>
    </xdr:from>
    <xdr:to>
      <xdr:col>107</xdr:col>
      <xdr:colOff>101600</xdr:colOff>
      <xdr:row>82</xdr:row>
      <xdr:rowOff>61468</xdr:rowOff>
    </xdr:to>
    <xdr:sp macro="" textlink="">
      <xdr:nvSpPr>
        <xdr:cNvPr id="688" name="フローチャート: 判断 687">
          <a:extLst>
            <a:ext uri="{FF2B5EF4-FFF2-40B4-BE49-F238E27FC236}">
              <a16:creationId xmlns:a16="http://schemas.microsoft.com/office/drawing/2014/main" id="{B8BB5EAE-704A-4401-85EB-A6CDF40E8D1B}"/>
            </a:ext>
          </a:extLst>
        </xdr:cNvPr>
        <xdr:cNvSpPr/>
      </xdr:nvSpPr>
      <xdr:spPr>
        <a:xfrm>
          <a:off x="18345150" y="132472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689" name="フローチャート: 判断 688">
          <a:extLst>
            <a:ext uri="{FF2B5EF4-FFF2-40B4-BE49-F238E27FC236}">
              <a16:creationId xmlns:a16="http://schemas.microsoft.com/office/drawing/2014/main" id="{8F292640-2BB1-4846-ABA3-580D3A1C9A4A}"/>
            </a:ext>
          </a:extLst>
        </xdr:cNvPr>
        <xdr:cNvSpPr/>
      </xdr:nvSpPr>
      <xdr:spPr>
        <a:xfrm>
          <a:off x="17554575" y="132394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167894</xdr:rowOff>
    </xdr:from>
    <xdr:to>
      <xdr:col>98</xdr:col>
      <xdr:colOff>38100</xdr:colOff>
      <xdr:row>82</xdr:row>
      <xdr:rowOff>98044</xdr:rowOff>
    </xdr:to>
    <xdr:sp macro="" textlink="">
      <xdr:nvSpPr>
        <xdr:cNvPr id="690" name="フローチャート: 判断 689">
          <a:extLst>
            <a:ext uri="{FF2B5EF4-FFF2-40B4-BE49-F238E27FC236}">
              <a16:creationId xmlns:a16="http://schemas.microsoft.com/office/drawing/2014/main" id="{7C6CC5D7-86D9-487B-A299-4E26B568AB7C}"/>
            </a:ext>
          </a:extLst>
        </xdr:cNvPr>
        <xdr:cNvSpPr/>
      </xdr:nvSpPr>
      <xdr:spPr>
        <a:xfrm>
          <a:off x="16754475" y="132806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4C6D685D-C56E-4C9C-A54C-B2B6CCE0C2E2}"/>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79C04D6C-13AC-45B7-B5DD-C38BEF00585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32833EA1-44AF-4087-9AEB-9878CCEDB8DD}"/>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6944A00C-F0FD-4030-9B51-2188AB8CE9D7}"/>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46A614FD-DB30-4B29-86F4-2F3675A6EFF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96" name="楕円 695">
          <a:extLst>
            <a:ext uri="{FF2B5EF4-FFF2-40B4-BE49-F238E27FC236}">
              <a16:creationId xmlns:a16="http://schemas.microsoft.com/office/drawing/2014/main" id="{1C4582F5-8FB4-402C-BEC9-9BED664F2F2A}"/>
            </a:ext>
          </a:extLst>
        </xdr:cNvPr>
        <xdr:cNvSpPr/>
      </xdr:nvSpPr>
      <xdr:spPr>
        <a:xfrm>
          <a:off x="19897725" y="135999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78249</xdr:rowOff>
    </xdr:from>
    <xdr:ext cx="469744" cy="259045"/>
    <xdr:sp macro="" textlink="">
      <xdr:nvSpPr>
        <xdr:cNvPr id="697" name="【庁舎】&#10;一人当たり面積該当値テキスト">
          <a:extLst>
            <a:ext uri="{FF2B5EF4-FFF2-40B4-BE49-F238E27FC236}">
              <a16:creationId xmlns:a16="http://schemas.microsoft.com/office/drawing/2014/main" id="{77D3A3C9-FF59-445F-8B05-F45645B1E2C2}"/>
            </a:ext>
          </a:extLst>
        </xdr:cNvPr>
        <xdr:cNvSpPr txBox="1"/>
      </xdr:nvSpPr>
      <xdr:spPr>
        <a:xfrm>
          <a:off x="20002500" y="135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698" name="楕円 697">
          <a:extLst>
            <a:ext uri="{FF2B5EF4-FFF2-40B4-BE49-F238E27FC236}">
              <a16:creationId xmlns:a16="http://schemas.microsoft.com/office/drawing/2014/main" id="{7C9FEF02-252B-4CF9-AB80-B45A8839BB45}"/>
            </a:ext>
          </a:extLst>
        </xdr:cNvPr>
        <xdr:cNvSpPr/>
      </xdr:nvSpPr>
      <xdr:spPr>
        <a:xfrm>
          <a:off x="19154775" y="136044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47244</xdr:rowOff>
    </xdr:to>
    <xdr:cxnSp macro="">
      <xdr:nvCxnSpPr>
        <xdr:cNvPr id="699" name="直線コネクタ 698">
          <a:extLst>
            <a:ext uri="{FF2B5EF4-FFF2-40B4-BE49-F238E27FC236}">
              <a16:creationId xmlns:a16="http://schemas.microsoft.com/office/drawing/2014/main" id="{C8E6E5DE-9555-4CF8-A824-7A2A64E0BEA4}"/>
            </a:ext>
          </a:extLst>
        </xdr:cNvPr>
        <xdr:cNvCxnSpPr/>
      </xdr:nvCxnSpPr>
      <xdr:spPr>
        <a:xfrm flipV="1">
          <a:off x="19202400" y="13647547"/>
          <a:ext cx="7524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21589</xdr:rowOff>
    </xdr:from>
    <xdr:to>
      <xdr:col>107</xdr:col>
      <xdr:colOff>101600</xdr:colOff>
      <xdr:row>81</xdr:row>
      <xdr:rowOff>123189</xdr:rowOff>
    </xdr:to>
    <xdr:sp macro="" textlink="">
      <xdr:nvSpPr>
        <xdr:cNvPr id="700" name="楕円 699">
          <a:extLst>
            <a:ext uri="{FF2B5EF4-FFF2-40B4-BE49-F238E27FC236}">
              <a16:creationId xmlns:a16="http://schemas.microsoft.com/office/drawing/2014/main" id="{ED6E6F56-E83D-4A6D-B1DC-86A8B1766353}"/>
            </a:ext>
          </a:extLst>
        </xdr:cNvPr>
        <xdr:cNvSpPr/>
      </xdr:nvSpPr>
      <xdr:spPr>
        <a:xfrm>
          <a:off x="18345150" y="131375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72389</xdr:rowOff>
    </xdr:from>
    <xdr:to>
      <xdr:col>111</xdr:col>
      <xdr:colOff>177800</xdr:colOff>
      <xdr:row>84</xdr:row>
      <xdr:rowOff>47244</xdr:rowOff>
    </xdr:to>
    <xdr:cxnSp macro="">
      <xdr:nvCxnSpPr>
        <xdr:cNvPr id="701" name="直線コネクタ 700">
          <a:extLst>
            <a:ext uri="{FF2B5EF4-FFF2-40B4-BE49-F238E27FC236}">
              <a16:creationId xmlns:a16="http://schemas.microsoft.com/office/drawing/2014/main" id="{CA28C51B-676F-4B6E-94AA-CD89E0046C09}"/>
            </a:ext>
          </a:extLst>
        </xdr:cNvPr>
        <xdr:cNvCxnSpPr/>
      </xdr:nvCxnSpPr>
      <xdr:spPr>
        <a:xfrm>
          <a:off x="18392775" y="13185139"/>
          <a:ext cx="809625" cy="4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30735</xdr:rowOff>
    </xdr:from>
    <xdr:to>
      <xdr:col>102</xdr:col>
      <xdr:colOff>165100</xdr:colOff>
      <xdr:row>81</xdr:row>
      <xdr:rowOff>132335</xdr:rowOff>
    </xdr:to>
    <xdr:sp macro="" textlink="">
      <xdr:nvSpPr>
        <xdr:cNvPr id="702" name="楕円 701">
          <a:extLst>
            <a:ext uri="{FF2B5EF4-FFF2-40B4-BE49-F238E27FC236}">
              <a16:creationId xmlns:a16="http://schemas.microsoft.com/office/drawing/2014/main" id="{9E280D66-69DF-4923-A695-DA05CF71769A}"/>
            </a:ext>
          </a:extLst>
        </xdr:cNvPr>
        <xdr:cNvSpPr/>
      </xdr:nvSpPr>
      <xdr:spPr>
        <a:xfrm>
          <a:off x="17554575" y="131434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72389</xdr:rowOff>
    </xdr:from>
    <xdr:to>
      <xdr:col>107</xdr:col>
      <xdr:colOff>50800</xdr:colOff>
      <xdr:row>81</xdr:row>
      <xdr:rowOff>81535</xdr:rowOff>
    </xdr:to>
    <xdr:cxnSp macro="">
      <xdr:nvCxnSpPr>
        <xdr:cNvPr id="703" name="直線コネクタ 702">
          <a:extLst>
            <a:ext uri="{FF2B5EF4-FFF2-40B4-BE49-F238E27FC236}">
              <a16:creationId xmlns:a16="http://schemas.microsoft.com/office/drawing/2014/main" id="{7B341E9A-6137-4970-ACE5-54ACBA4440D2}"/>
            </a:ext>
          </a:extLst>
        </xdr:cNvPr>
        <xdr:cNvCxnSpPr/>
      </xdr:nvCxnSpPr>
      <xdr:spPr>
        <a:xfrm flipV="1">
          <a:off x="17602200" y="13185139"/>
          <a:ext cx="790575"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82566</xdr:rowOff>
    </xdr:from>
    <xdr:ext cx="469744" cy="259045"/>
    <xdr:sp macro="" textlink="">
      <xdr:nvSpPr>
        <xdr:cNvPr id="704" name="n_1aveValue【庁舎】&#10;一人当たり面積">
          <a:extLst>
            <a:ext uri="{FF2B5EF4-FFF2-40B4-BE49-F238E27FC236}">
              <a16:creationId xmlns:a16="http://schemas.microsoft.com/office/drawing/2014/main" id="{49282952-8849-4718-BF70-9CE53DE63179}"/>
            </a:ext>
          </a:extLst>
        </xdr:cNvPr>
        <xdr:cNvSpPr txBox="1"/>
      </xdr:nvSpPr>
      <xdr:spPr>
        <a:xfrm>
          <a:off x="18983402" y="1303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52595</xdr:rowOff>
    </xdr:from>
    <xdr:ext cx="469744" cy="259045"/>
    <xdr:sp macro="" textlink="">
      <xdr:nvSpPr>
        <xdr:cNvPr id="705" name="n_2aveValue【庁舎】&#10;一人当たり面積">
          <a:extLst>
            <a:ext uri="{FF2B5EF4-FFF2-40B4-BE49-F238E27FC236}">
              <a16:creationId xmlns:a16="http://schemas.microsoft.com/office/drawing/2014/main" id="{B26A8834-5A43-4681-A264-5D0CB3A9C9BF}"/>
            </a:ext>
          </a:extLst>
        </xdr:cNvPr>
        <xdr:cNvSpPr txBox="1"/>
      </xdr:nvSpPr>
      <xdr:spPr>
        <a:xfrm>
          <a:off x="18183302" y="133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48023</xdr:rowOff>
    </xdr:from>
    <xdr:ext cx="469744" cy="259045"/>
    <xdr:sp macro="" textlink="">
      <xdr:nvSpPr>
        <xdr:cNvPr id="706" name="n_3aveValue【庁舎】&#10;一人当たり面積">
          <a:extLst>
            <a:ext uri="{FF2B5EF4-FFF2-40B4-BE49-F238E27FC236}">
              <a16:creationId xmlns:a16="http://schemas.microsoft.com/office/drawing/2014/main" id="{1BBD4FC4-1BF7-493B-BEDB-FA1CECD75D21}"/>
            </a:ext>
          </a:extLst>
        </xdr:cNvPr>
        <xdr:cNvSpPr txBox="1"/>
      </xdr:nvSpPr>
      <xdr:spPr>
        <a:xfrm>
          <a:off x="17383202" y="133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707" name="n_4aveValue【庁舎】&#10;一人当たり面積">
          <a:extLst>
            <a:ext uri="{FF2B5EF4-FFF2-40B4-BE49-F238E27FC236}">
              <a16:creationId xmlns:a16="http://schemas.microsoft.com/office/drawing/2014/main" id="{21557FBE-992D-4495-A8A4-7F157FD9031C}"/>
            </a:ext>
          </a:extLst>
        </xdr:cNvPr>
        <xdr:cNvSpPr txBox="1"/>
      </xdr:nvSpPr>
      <xdr:spPr>
        <a:xfrm>
          <a:off x="16592627" y="130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89171</xdr:rowOff>
    </xdr:from>
    <xdr:ext cx="469744" cy="259045"/>
    <xdr:sp macro="" textlink="">
      <xdr:nvSpPr>
        <xdr:cNvPr id="708" name="n_1mainValue【庁舎】&#10;一人当たり面積">
          <a:extLst>
            <a:ext uri="{FF2B5EF4-FFF2-40B4-BE49-F238E27FC236}">
              <a16:creationId xmlns:a16="http://schemas.microsoft.com/office/drawing/2014/main" id="{54DD2677-18B0-4640-82DC-6F324F9EDB51}"/>
            </a:ext>
          </a:extLst>
        </xdr:cNvPr>
        <xdr:cNvSpPr txBox="1"/>
      </xdr:nvSpPr>
      <xdr:spPr>
        <a:xfrm>
          <a:off x="18983402" y="1368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139716</xdr:rowOff>
    </xdr:from>
    <xdr:ext cx="469744" cy="259045"/>
    <xdr:sp macro="" textlink="">
      <xdr:nvSpPr>
        <xdr:cNvPr id="709" name="n_2mainValue【庁舎】&#10;一人当たり面積">
          <a:extLst>
            <a:ext uri="{FF2B5EF4-FFF2-40B4-BE49-F238E27FC236}">
              <a16:creationId xmlns:a16="http://schemas.microsoft.com/office/drawing/2014/main" id="{50F273C0-A528-4596-8BEF-AFE8528512CD}"/>
            </a:ext>
          </a:extLst>
        </xdr:cNvPr>
        <xdr:cNvSpPr txBox="1"/>
      </xdr:nvSpPr>
      <xdr:spPr>
        <a:xfrm>
          <a:off x="18183302" y="1293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148862</xdr:rowOff>
    </xdr:from>
    <xdr:ext cx="469744" cy="259045"/>
    <xdr:sp macro="" textlink="">
      <xdr:nvSpPr>
        <xdr:cNvPr id="710" name="n_3mainValue【庁舎】&#10;一人当たり面積">
          <a:extLst>
            <a:ext uri="{FF2B5EF4-FFF2-40B4-BE49-F238E27FC236}">
              <a16:creationId xmlns:a16="http://schemas.microsoft.com/office/drawing/2014/main" id="{D72A31E0-DA58-447C-8746-B116C69C5392}"/>
            </a:ext>
          </a:extLst>
        </xdr:cNvPr>
        <xdr:cNvSpPr txBox="1"/>
      </xdr:nvSpPr>
      <xdr:spPr>
        <a:xfrm>
          <a:off x="17383202" y="1293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E94B6F8B-22C7-47A5-9ECA-BB92818AB3E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8378D3A2-6414-4D8C-8B2D-23844AF5420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0CFF6A3B-2420-4AA9-8F3E-5163FA6B68C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県民会館及び警察施設について，老朽化の傾向が高くなっているため，施設の長寿命化対策を行うとともに，老朽化した駐在所の建て替えや統廃合を行っている。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742,505
735,974
4,146.75
483,701,670
460,416,148
8,067,811
250,053,195
820,437,200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財政力指数は、リーマンショック以後落ち込んだ県内景気のため平成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年度まで底打ちしていた中、平成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年度以降は横ばいとなっている。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分母要素である基準財政需要額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地方消費税、地方法人特別譲与税等の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増加に伴い分子要素である基準財政収入額も増加したため、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依然として厳しい状況にある。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今後も「財政構造改革基本方針（令和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引き続き総人件費の抑制、マネジメント機能強化による公債費の抑制や事務・事業の見直し等、歳出の徹底的な見直しを実施するとともに、新たな財源の確保等による歳入改革を推進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年度は、地方税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や臨時財政対策債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の減に伴い指標の分母要素となる経常一般財源が減少した一方、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費や補助費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に伴い指標の分子要素となる経常的経費充当一般財源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したことにより、前年度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今後も「財政構造改革基本方針（令和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引き続き総人件費の抑制、マネジメント機能強化による公債費の抑制や事務・事業の見直し等、歳出の徹底的な見直しを実施するとともに、新たな財源の確保等による歳入改革を推進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62</xdr:row>
      <xdr:rowOff>20320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33653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107967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90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49530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33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61</xdr:row>
      <xdr:rowOff>143510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33653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61</xdr:row>
      <xdr:rowOff>167640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060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口１人当たり人件費・物件費等決算額については、人口が本県の倍以上ある団体も同じグループに含まれる中、本県の人口がグループ最少であるのに対し、決算規模についてはそこまでの差はないことから下位にとどまっている。</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一方、人件費のうち職員給については、継続して給与制度の適正管理に努めるとともに、職員数の削減に計画的に取り組んできたこと等により、給与カット終了後増加傾向にあったものが、平成２８年度決算以降、減少に転じ、令和元年度決算においても前年度から約８億円減少するなど、改善傾向が続いている。</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引き続き、給与制度の適正管理や計画的な定員管理に努める。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96124</xdr:rowOff>
    </xdr:from>
    <xdr:to>
      <xdr:col>23</xdr:col>
      <xdr:colOff>133350</xdr:colOff>
      <xdr:row>88</xdr:row>
      <xdr:rowOff>30082</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5012274"/>
          <a:ext cx="838200" cy="10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70804</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2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28761</xdr:rowOff>
    </xdr:from>
    <xdr:to>
      <xdr:col>19</xdr:col>
      <xdr:colOff>133350</xdr:colOff>
      <xdr:row>87</xdr:row>
      <xdr:rowOff>96124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944911"/>
          <a:ext cx="889000" cy="6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127407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0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151549</xdr:rowOff>
    </xdr:from>
    <xdr:to>
      <xdr:col>15</xdr:col>
      <xdr:colOff>82550</xdr:colOff>
      <xdr:row>87</xdr:row>
      <xdr:rowOff>28761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896249"/>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97807</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151549</xdr:rowOff>
    </xdr:from>
    <xdr:to>
      <xdr:col>11</xdr:col>
      <xdr:colOff>31750</xdr:colOff>
      <xdr:row>86</xdr:row>
      <xdr:rowOff>153519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896249"/>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32414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91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98858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150732</xdr:rowOff>
    </xdr:from>
    <xdr:to>
      <xdr:col>23</xdr:col>
      <xdr:colOff>184150</xdr:colOff>
      <xdr:row>88</xdr:row>
      <xdr:rowOff>80882</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50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46609</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96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45324</xdr:rowOff>
    </xdr:from>
    <xdr:to>
      <xdr:col>19</xdr:col>
      <xdr:colOff>184150</xdr:colOff>
      <xdr:row>87</xdr:row>
      <xdr:rowOff>146924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9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131701</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504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149411</xdr:rowOff>
    </xdr:from>
    <xdr:to>
      <xdr:col>15</xdr:col>
      <xdr:colOff>133350</xdr:colOff>
      <xdr:row>87</xdr:row>
      <xdr:rowOff>79561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64338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9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100749</xdr:rowOff>
    </xdr:from>
    <xdr:to>
      <xdr:col>11</xdr:col>
      <xdr:colOff>82550</xdr:colOff>
      <xdr:row>87</xdr:row>
      <xdr:rowOff>30899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8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15676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93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102719</xdr:rowOff>
    </xdr:from>
    <xdr:to>
      <xdr:col>7</xdr:col>
      <xdr:colOff>31750</xdr:colOff>
      <xdr:row>87</xdr:row>
      <xdr:rowOff>32869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8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17646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93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ラスパイレス指数は、前年度と比べ０．８ポイント上昇したものの、引き続き国の水準と均衡している目安とされる１００や都道府県平均</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(100.0)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を下回ることはもとより、グループ内順位も中位である。</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これは、これまで昇給・昇格制度の見直し等に取り組んできたことが主な要因であり、引き続き、給与制度の適正管理に努める。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86</xdr:row>
      <xdr:rowOff>32657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501586"/>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100693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5015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169636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6739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136071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7428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8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人口１０万人当たり職員数のグループ内順位は「１１位」と低位にある。これは、人口が本県の倍以上ある団体も同じグループに含まれる中、本県の人口がグループ最少であるのに対し、決算規模についてはそこまでの差はないこと、また、相応の行政サービスを提供するためには、人口規模に関わらず一定の職員が必要とされることが要因と考える。</a:t>
          </a:r>
        </a:p>
        <a:p>
          <a:r>
            <a:rPr lang="ja-JP" altLang="en-US" sz="8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加えて、グループ内で中核市がないのは本県のみであり、保健所に関する業務など県所掌業務が多くなっていることも、本県の職員数増につながっていると考える。</a:t>
          </a:r>
        </a:p>
        <a:p>
          <a:r>
            <a:rPr lang="ja-JP" altLang="en-US" sz="8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なお、本県では、平成１９年１１月に策定した「とくしま未来創造プラン」において、平成１９年４月～２３年４月の４年間で一般行政部門職員数を「３００人以上」削減する目標を掲げ、定員管理の適正化に積極的に取り組んできた結果、平成２３年５月１日時点で目標を大きく上回る「３２６人」の削減を達成するとともに、業務移管に伴う人員増などもある中で、引き続き、職員数の削減に取り組み、令和２年４月１日現在では、平成１９年４月比で「３９９人」削減している。</a:t>
          </a:r>
        </a:p>
        <a:p>
          <a:r>
            <a:rPr lang="ja-JP" altLang="en-US" sz="8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今後も、厳格な定員管理を行いながら、新たな行政需要に的確に対応できる組織力を維持し、県民サービスの維持・向上を図るとともに、計画的な職員採用により、年齢構成の是正などバランスのとれた体制づくりにも取り組む。</a:t>
          </a:r>
          <a:endParaRPr lang="ja-JP" altLang="ja-JP" sz="7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142821</xdr:rowOff>
    </xdr:from>
    <xdr:to>
      <xdr:col>81</xdr:col>
      <xdr:colOff>44450</xdr:colOff>
      <xdr:row>66</xdr:row>
      <xdr:rowOff>30490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1287071"/>
          <a:ext cx="8382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97232</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38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119355</xdr:rowOff>
    </xdr:from>
    <xdr:to>
      <xdr:col>77</xdr:col>
      <xdr:colOff>44450</xdr:colOff>
      <xdr:row>65</xdr:row>
      <xdr:rowOff>142821</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1263605"/>
          <a:ext cx="889000" cy="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115146</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23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119355</xdr:rowOff>
    </xdr:from>
    <xdr:to>
      <xdr:col>72</xdr:col>
      <xdr:colOff>203200</xdr:colOff>
      <xdr:row>65</xdr:row>
      <xdr:rowOff>120259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4401800" y="11263605"/>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59224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120259</xdr:rowOff>
    </xdr:from>
    <xdr:to>
      <xdr:col>68</xdr:col>
      <xdr:colOff>152400</xdr:colOff>
      <xdr:row>65</xdr:row>
      <xdr:rowOff>142821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3512800" y="11264509"/>
          <a:ext cx="8890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151140</xdr:rowOff>
    </xdr:from>
    <xdr:to>
      <xdr:col>81</xdr:col>
      <xdr:colOff>95250</xdr:colOff>
      <xdr:row>66</xdr:row>
      <xdr:rowOff>81290</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1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47017</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11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92021</xdr:rowOff>
    </xdr:from>
    <xdr:to>
      <xdr:col>77</xdr:col>
      <xdr:colOff>95250</xdr:colOff>
      <xdr:row>66</xdr:row>
      <xdr:rowOff>22171</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1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6948</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132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68555</xdr:rowOff>
    </xdr:from>
    <xdr:to>
      <xdr:col>73</xdr:col>
      <xdr:colOff>44450</xdr:colOff>
      <xdr:row>65</xdr:row>
      <xdr:rowOff>170155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12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154932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129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69459</xdr:rowOff>
    </xdr:from>
    <xdr:to>
      <xdr:col>68</xdr:col>
      <xdr:colOff>203200</xdr:colOff>
      <xdr:row>65</xdr:row>
      <xdr:rowOff>171059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12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155836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130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92021</xdr:rowOff>
    </xdr:from>
    <xdr:to>
      <xdr:col>64</xdr:col>
      <xdr:colOff>152400</xdr:colOff>
      <xdr:row>66</xdr:row>
      <xdr:rowOff>22171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1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6948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132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指標の分子要素となる公債費がピークの平成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年度以降減少を続けていることに伴い、実質公債費比率も平成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年度にピークを迎え、それ以降低下し続けている。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令和元年度においても地方債の新規発行の抑制による元利償還金の減少により、</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分子要素が減少するとともに、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分母要素である標準財政規模が増加した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ことに伴い</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グループ内平均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上回っているが、これは、他県に比べ遅れていた社会資本を整備するため国の経済対策に積極的に呼応して多額の県債を発行してきたこと、その償還が本格化していることによるものと考えられる。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実質公債費比率は、今後低下していく見込みであるが、一層の財政健全化を図るため、県債発行を厳格に管理し、公債費の更なる縮減に努める。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36286</xdr:rowOff>
    </xdr:from>
    <xdr:to>
      <xdr:col>81</xdr:col>
      <xdr:colOff>44450</xdr:colOff>
      <xdr:row>43</xdr:row>
      <xdr:rowOff>9072</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037036"/>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152599</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35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9072</xdr:rowOff>
    </xdr:from>
    <xdr:to>
      <xdr:col>81</xdr:col>
      <xdr:colOff>133350</xdr:colOff>
      <xdr:row>43</xdr:row>
      <xdr:rowOff>9072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38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122663</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36286</xdr:rowOff>
    </xdr:from>
    <xdr:to>
      <xdr:col>81</xdr:col>
      <xdr:colOff>133350</xdr:colOff>
      <xdr:row>35</xdr:row>
      <xdr:rowOff>36286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74385</xdr:rowOff>
    </xdr:from>
    <xdr:to>
      <xdr:col>81</xdr:col>
      <xdr:colOff>44450</xdr:colOff>
      <xdr:row>39</xdr:row>
      <xdr:rowOff>143328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676093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108149</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45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91622</xdr:rowOff>
    </xdr:from>
    <xdr:to>
      <xdr:col>81</xdr:col>
      <xdr:colOff>95250</xdr:colOff>
      <xdr:row>39</xdr:row>
      <xdr:rowOff>21772</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60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143328</xdr:rowOff>
    </xdr:from>
    <xdr:to>
      <xdr:col>77</xdr:col>
      <xdr:colOff>44450</xdr:colOff>
      <xdr:row>40</xdr:row>
      <xdr:rowOff>92528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68298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23585</xdr:rowOff>
    </xdr:from>
    <xdr:to>
      <xdr:col>77</xdr:col>
      <xdr:colOff>95250</xdr:colOff>
      <xdr:row>39</xdr:row>
      <xdr:rowOff>125185</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135362</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42</xdr:row>
      <xdr:rowOff>59872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69505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109765</xdr:rowOff>
    </xdr:from>
    <xdr:to>
      <xdr:col>73</xdr:col>
      <xdr:colOff>44450</xdr:colOff>
      <xdr:row>40</xdr:row>
      <xdr:rowOff>39915</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44</xdr:row>
      <xdr:rowOff>78922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26077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34670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167112</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668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92528</xdr:rowOff>
    </xdr:from>
    <xdr:to>
      <xdr:col>77</xdr:col>
      <xdr:colOff>95250</xdr:colOff>
      <xdr:row>40</xdr:row>
      <xdr:rowOff>22678</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7455</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6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28122</xdr:rowOff>
    </xdr:from>
    <xdr:to>
      <xdr:col>64</xdr:col>
      <xdr:colOff>152400</xdr:colOff>
      <xdr:row>44</xdr:row>
      <xdr:rowOff>129722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114499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新規発行の抑制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による地方債現在高の減少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、勤続年数の長い職員数の減少による退職手当負担見込額の減少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により指標の分子要素が減少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、分母要素である標準財政規模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グループ内平均を上回っているが、これは、他県に比べ遅れていた社会資本を整備するため、国の経済対策に積極的に呼応して多額の県債を発行してきたこと等によるものである。高金利の債務の優先的な償還や交付税措置のある地方債の有効活用など、効果的な財政運営を行ってきたことから、近年は振れを伴いつつも低下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今後も、県債発行を厳格に管理し、県債残高の更なる縮減に努める。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65125</xdr:rowOff>
    </xdr:from>
    <xdr:to>
      <xdr:col>81</xdr:col>
      <xdr:colOff>44450</xdr:colOff>
      <xdr:row>19</xdr:row>
      <xdr:rowOff>83464</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6179800" y="3322675"/>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70917</xdr:rowOff>
    </xdr:from>
    <xdr:to>
      <xdr:col>77</xdr:col>
      <xdr:colOff>44450</xdr:colOff>
      <xdr:row>19</xdr:row>
      <xdr:rowOff>83464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5290800" y="3328467"/>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84116</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29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70917</xdr:rowOff>
    </xdr:from>
    <xdr:to>
      <xdr:col>72</xdr:col>
      <xdr:colOff>203200</xdr:colOff>
      <xdr:row>19</xdr:row>
      <xdr:rowOff>72365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4401800" y="332846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64160</xdr:rowOff>
    </xdr:from>
    <xdr:to>
      <xdr:col>68</xdr:col>
      <xdr:colOff>152400</xdr:colOff>
      <xdr:row>19</xdr:row>
      <xdr:rowOff>72365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3512800" y="3321710"/>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97147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70604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14325</xdr:rowOff>
    </xdr:from>
    <xdr:to>
      <xdr:col>81</xdr:col>
      <xdr:colOff>95250</xdr:colOff>
      <xdr:row>19</xdr:row>
      <xdr:rowOff>115925</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32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157852</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324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32664</xdr:rowOff>
    </xdr:from>
    <xdr:to>
      <xdr:col>77</xdr:col>
      <xdr:colOff>95250</xdr:colOff>
      <xdr:row>19</xdr:row>
      <xdr:rowOff>134264</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32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119041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337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20117</xdr:rowOff>
    </xdr:from>
    <xdr:to>
      <xdr:col>73</xdr:col>
      <xdr:colOff>44450</xdr:colOff>
      <xdr:row>19</xdr:row>
      <xdr:rowOff>121717</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32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106494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33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21565</xdr:rowOff>
    </xdr:from>
    <xdr:to>
      <xdr:col>68</xdr:col>
      <xdr:colOff>203200</xdr:colOff>
      <xdr:row>19</xdr:row>
      <xdr:rowOff>123165</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32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107942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3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13360</xdr:rowOff>
    </xdr:from>
    <xdr:to>
      <xdr:col>64</xdr:col>
      <xdr:colOff>152400</xdr:colOff>
      <xdr:row>19</xdr:row>
      <xdr:rowOff>114960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99737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3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742,505
735,974
4,146.75
483,701,670
460,416,148
8,067,811
250,053,195
820,437,200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人件費に係る経常収支比率については、前年度と比較して０．３ポイント悪化しているものの、グループ内平均を下回る状況を継続している。</a:t>
          </a: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なお、人件費のうち職員給については、継続して給与制度の適正管理に努めるとともに、職員数の削減に計画的に取り組んできたこと等により、給与カット終了後増加傾向にあったものが、平成２８年度決算以降、減少に転じ、令和元年度決算においても前年度から約８億円減少するなど、改善傾向が続いている。</a:t>
          </a: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今後も人件費の増加が財政の硬直化を招かぬよう、引き続き、給与制度の適正管理や計画的な定員管理に努める。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242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86377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16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162577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165100</xdr:rowOff>
    </xdr:from>
    <xdr:to>
      <xdr:col>15</xdr:col>
      <xdr:colOff>98425</xdr:colOff>
      <xdr:row>36</xdr:row>
      <xdr:rowOff>31750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16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146050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20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92727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傾向にあ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充当特定財源の減少よる充当一般財源の増加や、ポリ塩化ビフェニル廃棄物期限内処理促進事業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の増等によるものである。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今後も、庁舎等管理経費の縮減や委託事業見直し等、物件費の効果的・効率的な執行や制度の運用・あり方などを見直し、経費縮減に努める。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21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0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扶助費に係る経常収支比率については、経常的経費充当一般財源が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やや増加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したものの、前年度とほぼ横ばいであり、グループ内平均、都道府県平均とおおむね近似の値となっている。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県単扶助費については、社会保障充実の方向性を踏まえながら、給付の水準や範囲、制度の効果、運用のあり方、法令等との関係などを検証し、適切な見直しの検討を行う。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58420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25417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58420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58420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年度まではグループ内平均を下回って推移していたところ、平成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年度は施設の長寿命化に重点を置いた維持補修費の増等に伴いグループ内平均まで上昇した。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年度は維持補修費の特定財源の増に伴い低下、平成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年度は国民健康保険事業特別会計への繰出金の増に伴い上昇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令和元年度は地域課題に対応するための維持補修費の増や、保険給付費等交付金の増に伴う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国民健康保険事業特別会計への繰出金の増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したが、グループ内平均を下回っている。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88900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9632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56</xdr:row>
      <xdr:rowOff>31750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2329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54</xdr:row>
      <xdr:rowOff>88900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3893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補助費等に係る経常収支比率については、上昇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国民健康保険財政調整交付金の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減少により低下したが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国保新制度円滑移行支援交付金の増や、後期高齢者医療費支給事業費の増等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児童保護措置費や後期高齢者医療などの社会保障関係経費は毎年度大きな伸びを示し、多大な財政負担につながっていることを踏まえ、給付の状況を分析し、抑制の可能性を検証するとともに、適正な給付のあり方について市町村と共に検討を進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760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102507</xdr:rowOff>
    </xdr:from>
    <xdr:to>
      <xdr:col>82</xdr:col>
      <xdr:colOff>107950</xdr:colOff>
      <xdr:row>34</xdr:row>
      <xdr:rowOff>159657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7603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40112</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72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102507</xdr:rowOff>
    </xdr:from>
    <xdr:to>
      <xdr:col>78</xdr:col>
      <xdr:colOff>69850</xdr:colOff>
      <xdr:row>36</xdr:row>
      <xdr:rowOff>78014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7603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195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42</xdr:row>
      <xdr:rowOff>10885</xdr:rowOff>
    </xdr:from>
    <xdr:to>
      <xdr:col>74</xdr:col>
      <xdr:colOff>31750</xdr:colOff>
      <xdr:row>42</xdr:row>
      <xdr:rowOff>112485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97262</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167822</xdr:rowOff>
    </xdr:from>
    <xdr:to>
      <xdr:col>69</xdr:col>
      <xdr:colOff>92075</xdr:colOff>
      <xdr:row>35</xdr:row>
      <xdr:rowOff>118836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82567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40</xdr:row>
      <xdr:rowOff>125185</xdr:rowOff>
    </xdr:from>
    <xdr:to>
      <xdr:col>69</xdr:col>
      <xdr:colOff>142875</xdr:colOff>
      <xdr:row>41</xdr:row>
      <xdr:rowOff>55335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108857</xdr:rowOff>
    </xdr:from>
    <xdr:to>
      <xdr:col>82</xdr:col>
      <xdr:colOff>158750</xdr:colOff>
      <xdr:row>35</xdr:row>
      <xdr:rowOff>39007</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125384</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51707</xdr:rowOff>
    </xdr:from>
    <xdr:to>
      <xdr:col>78</xdr:col>
      <xdr:colOff>120650</xdr:colOff>
      <xdr:row>33</xdr:row>
      <xdr:rowOff>153307</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163484</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47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27214</xdr:rowOff>
    </xdr:from>
    <xdr:to>
      <xdr:col>74</xdr:col>
      <xdr:colOff>31750</xdr:colOff>
      <xdr:row>36</xdr:row>
      <xdr:rowOff>128814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68036</xdr:rowOff>
    </xdr:from>
    <xdr:to>
      <xdr:col>69</xdr:col>
      <xdr:colOff>142875</xdr:colOff>
      <xdr:row>35</xdr:row>
      <xdr:rowOff>169636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8363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117022</xdr:rowOff>
    </xdr:from>
    <xdr:to>
      <xdr:col>65</xdr:col>
      <xdr:colOff>53975</xdr:colOff>
      <xdr:row>34</xdr:row>
      <xdr:rowOff>47172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57349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については、グループ内平均を上回っている。これは、他県に比べ遅れていた社会資本を整備するため、国の経済対策に呼応して発行した県債の償還が本格化していることによるものである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一方で、県債の新規発行抑制等に努めてきた結果、公債費が減少基調にあることに伴い、低下し続けている。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今後も、県債発行を厳格に管理し、公債費の縮減に努める。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99786</xdr:rowOff>
    </xdr:from>
    <xdr:to>
      <xdr:col>24</xdr:col>
      <xdr:colOff>25400</xdr:colOff>
      <xdr:row>80</xdr:row>
      <xdr:rowOff>110671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8157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125384</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32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110671</xdr:rowOff>
    </xdr:from>
    <xdr:to>
      <xdr:col>19</xdr:col>
      <xdr:colOff>187325</xdr:colOff>
      <xdr:row>81</xdr:row>
      <xdr:rowOff>58964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826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103613</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30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58964</xdr:rowOff>
    </xdr:from>
    <xdr:to>
      <xdr:col>15</xdr:col>
      <xdr:colOff>98425</xdr:colOff>
      <xdr:row>81</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9464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158041</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146050</xdr:rowOff>
    </xdr:from>
    <xdr:to>
      <xdr:col>11</xdr:col>
      <xdr:colOff>9525</xdr:colOff>
      <xdr:row>82</xdr:row>
      <xdr:rowOff>83457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4033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73677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95448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48986</xdr:rowOff>
    </xdr:from>
    <xdr:to>
      <xdr:col>24</xdr:col>
      <xdr:colOff>76200</xdr:colOff>
      <xdr:row>80</xdr:row>
      <xdr:rowOff>150586</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21063</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59871</xdr:rowOff>
    </xdr:from>
    <xdr:to>
      <xdr:col>20</xdr:col>
      <xdr:colOff>38100</xdr:colOff>
      <xdr:row>80</xdr:row>
      <xdr:rowOff>161471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146248</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8164</xdr:rowOff>
    </xdr:from>
    <xdr:to>
      <xdr:col>15</xdr:col>
      <xdr:colOff>149225</xdr:colOff>
      <xdr:row>81</xdr:row>
      <xdr:rowOff>109764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94541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95250</xdr:rowOff>
    </xdr:from>
    <xdr:to>
      <xdr:col>11</xdr:col>
      <xdr:colOff>60325</xdr:colOff>
      <xdr:row>82</xdr:row>
      <xdr:rowOff>25400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32657</xdr:rowOff>
    </xdr:from>
    <xdr:to>
      <xdr:col>6</xdr:col>
      <xdr:colOff>171450</xdr:colOff>
      <xdr:row>82</xdr:row>
      <xdr:rowOff>134257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40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119034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417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ポイント上昇している。当該数値は、人件費と補助費等の合算額が全体の約９割を占めているため、傾向としては人件費及び補助費等と同様である。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本県は、経常収支に占める公債費の割合が非常に高いことから、グループ内平均、都道府県平均よりも低い状況にある。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74</xdr:row>
      <xdr:rowOff>72136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263142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14986</xdr:rowOff>
    </xdr:from>
    <xdr:to>
      <xdr:col>78</xdr:col>
      <xdr:colOff>69850</xdr:colOff>
      <xdr:row>73</xdr:row>
      <xdr:rowOff>115570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25308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39133</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14986</xdr:rowOff>
    </xdr:from>
    <xdr:to>
      <xdr:col>73</xdr:col>
      <xdr:colOff>180975</xdr:colOff>
      <xdr:row>73</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3893800" y="125308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131572</xdr:rowOff>
    </xdr:from>
    <xdr:to>
      <xdr:col>69</xdr:col>
      <xdr:colOff>92075</xdr:colOff>
      <xdr:row>73</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24759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21336</xdr:rowOff>
    </xdr:from>
    <xdr:to>
      <xdr:col>82</xdr:col>
      <xdr:colOff>158750</xdr:colOff>
      <xdr:row>74</xdr:row>
      <xdr:rowOff>122936</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37863</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25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64770</xdr:rowOff>
    </xdr:from>
    <xdr:to>
      <xdr:col>78</xdr:col>
      <xdr:colOff>120650</xdr:colOff>
      <xdr:row>73</xdr:row>
      <xdr:rowOff>166370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135636</xdr:rowOff>
    </xdr:from>
    <xdr:to>
      <xdr:col>74</xdr:col>
      <xdr:colOff>31750</xdr:colOff>
      <xdr:row>73</xdr:row>
      <xdr:rowOff>65786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163068</xdr:rowOff>
    </xdr:from>
    <xdr:to>
      <xdr:col>69</xdr:col>
      <xdr:colOff>142875</xdr:colOff>
      <xdr:row>73</xdr:row>
      <xdr:rowOff>93218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103395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80772</xdr:rowOff>
    </xdr:from>
    <xdr:to>
      <xdr:col>65</xdr:col>
      <xdr:colOff>53975</xdr:colOff>
      <xdr:row>73</xdr:row>
      <xdr:rowOff>10922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2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21099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1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44186</xdr:rowOff>
    </xdr:from>
    <xdr:to>
      <xdr:col>29</xdr:col>
      <xdr:colOff>127000</xdr:colOff>
      <xdr:row>11</xdr:row>
      <xdr:rowOff>68097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1977761"/>
          <a:ext cx="647700" cy="23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61841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09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68097</xdr:rowOff>
    </xdr:from>
    <xdr:to>
      <xdr:col>26</xdr:col>
      <xdr:colOff>50800</xdr:colOff>
      <xdr:row>11</xdr:row>
      <xdr:rowOff>72807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001672"/>
          <a:ext cx="698500" cy="4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72807</xdr:rowOff>
    </xdr:from>
    <xdr:to>
      <xdr:col>22</xdr:col>
      <xdr:colOff>114300</xdr:colOff>
      <xdr:row>11</xdr:row>
      <xdr:rowOff>111394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006382"/>
          <a:ext cx="698500" cy="3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55028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111394</xdr:rowOff>
    </xdr:from>
    <xdr:to>
      <xdr:col>18</xdr:col>
      <xdr:colOff>177800</xdr:colOff>
      <xdr:row>11</xdr:row>
      <xdr:rowOff>148473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044969"/>
          <a:ext cx="6985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164836</xdr:rowOff>
    </xdr:from>
    <xdr:to>
      <xdr:col>29</xdr:col>
      <xdr:colOff>177800</xdr:colOff>
      <xdr:row>11</xdr:row>
      <xdr:rowOff>94986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192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73413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83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17297</xdr:rowOff>
    </xdr:from>
    <xdr:to>
      <xdr:col>26</xdr:col>
      <xdr:colOff>101600</xdr:colOff>
      <xdr:row>11</xdr:row>
      <xdr:rowOff>118897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195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129074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719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22007</xdr:rowOff>
    </xdr:from>
    <xdr:to>
      <xdr:col>22</xdr:col>
      <xdr:colOff>165100</xdr:colOff>
      <xdr:row>11</xdr:row>
      <xdr:rowOff>123607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195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133784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72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60594</xdr:rowOff>
    </xdr:from>
    <xdr:to>
      <xdr:col>19</xdr:col>
      <xdr:colOff>38100</xdr:colOff>
      <xdr:row>11</xdr:row>
      <xdr:rowOff>162194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199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76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97673</xdr:rowOff>
    </xdr:from>
    <xdr:to>
      <xdr:col>15</xdr:col>
      <xdr:colOff>101600</xdr:colOff>
      <xdr:row>12</xdr:row>
      <xdr:rowOff>27823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03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38000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80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47356</xdr:rowOff>
    </xdr:from>
    <xdr:to>
      <xdr:col>29</xdr:col>
      <xdr:colOff>127000</xdr:colOff>
      <xdr:row>37</xdr:row>
      <xdr:rowOff>35194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314806"/>
          <a:ext cx="0" cy="8450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7271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13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35194</xdr:rowOff>
    </xdr:from>
    <xdr:to>
      <xdr:col>30</xdr:col>
      <xdr:colOff>25400</xdr:colOff>
      <xdr:row>37</xdr:row>
      <xdr:rowOff>35194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1598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133733</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5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47356</xdr:rowOff>
    </xdr:from>
    <xdr:to>
      <xdr:col>30</xdr:col>
      <xdr:colOff>25400</xdr:colOff>
      <xdr:row>34</xdr:row>
      <xdr:rowOff>47356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314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260411</xdr:rowOff>
    </xdr:from>
    <xdr:to>
      <xdr:col>29</xdr:col>
      <xdr:colOff>127000</xdr:colOff>
      <xdr:row>34</xdr:row>
      <xdr:rowOff>271383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27861"/>
          <a:ext cx="6477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65422</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75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93345</xdr:rowOff>
    </xdr:from>
    <xdr:to>
      <xdr:col>29</xdr:col>
      <xdr:colOff>177800</xdr:colOff>
      <xdr:row>35</xdr:row>
      <xdr:rowOff>194945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0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170983</xdr:rowOff>
    </xdr:from>
    <xdr:to>
      <xdr:col>26</xdr:col>
      <xdr:colOff>50800</xdr:colOff>
      <xdr:row>34</xdr:row>
      <xdr:rowOff>260411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438433"/>
          <a:ext cx="698500" cy="89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25725</xdr:rowOff>
    </xdr:from>
    <xdr:to>
      <xdr:col>26</xdr:col>
      <xdr:colOff>101600</xdr:colOff>
      <xdr:row>35</xdr:row>
      <xdr:rowOff>127325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112102</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2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127320</xdr:rowOff>
    </xdr:from>
    <xdr:to>
      <xdr:col>22</xdr:col>
      <xdr:colOff>114300</xdr:colOff>
      <xdr:row>34</xdr:row>
      <xdr:rowOff>170983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394770"/>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317373</xdr:rowOff>
    </xdr:from>
    <xdr:to>
      <xdr:col>22</xdr:col>
      <xdr:colOff>165100</xdr:colOff>
      <xdr:row>35</xdr:row>
      <xdr:rowOff>76073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60850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7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287112</xdr:rowOff>
    </xdr:from>
    <xdr:to>
      <xdr:col>18</xdr:col>
      <xdr:colOff>177800</xdr:colOff>
      <xdr:row>34</xdr:row>
      <xdr:rowOff>127320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211662"/>
          <a:ext cx="698500" cy="18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283357</xdr:rowOff>
    </xdr:from>
    <xdr:to>
      <xdr:col>19</xdr:col>
      <xdr:colOff>38100</xdr:colOff>
      <xdr:row>35</xdr:row>
      <xdr:rowOff>42057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200650</xdr:rowOff>
    </xdr:from>
    <xdr:to>
      <xdr:col>15</xdr:col>
      <xdr:colOff>101600</xdr:colOff>
      <xdr:row>34</xdr:row>
      <xdr:rowOff>302250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287027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220584</xdr:rowOff>
    </xdr:from>
    <xdr:to>
      <xdr:col>29</xdr:col>
      <xdr:colOff>177800</xdr:colOff>
      <xdr:row>34</xdr:row>
      <xdr:rowOff>322183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880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65661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3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209611</xdr:rowOff>
    </xdr:from>
    <xdr:to>
      <xdr:col>26</xdr:col>
      <xdr:colOff>101600</xdr:colOff>
      <xdr:row>34</xdr:row>
      <xdr:rowOff>311210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770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321388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45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120183</xdr:rowOff>
    </xdr:from>
    <xdr:to>
      <xdr:col>22</xdr:col>
      <xdr:colOff>165100</xdr:colOff>
      <xdr:row>34</xdr:row>
      <xdr:rowOff>221783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87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231960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5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76520</xdr:rowOff>
    </xdr:from>
    <xdr:to>
      <xdr:col>19</xdr:col>
      <xdr:colOff>38100</xdr:colOff>
      <xdr:row>34</xdr:row>
      <xdr:rowOff>178120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4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188297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1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236312</xdr:rowOff>
    </xdr:from>
    <xdr:to>
      <xdr:col>15</xdr:col>
      <xdr:colOff>101600</xdr:colOff>
      <xdr:row>33</xdr:row>
      <xdr:rowOff>337912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6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5189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92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742,505
735,974
4,146.75
483,701,670
460,416,148
8,067,811
250,053,195
820,437,200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39802</xdr:rowOff>
    </xdr:from>
    <xdr:to>
      <xdr:col>24</xdr:col>
      <xdr:colOff>63500</xdr:colOff>
      <xdr:row>30</xdr:row>
      <xdr:rowOff>43734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183302"/>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117985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75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39802</xdr:rowOff>
    </xdr:from>
    <xdr:to>
      <xdr:col>19</xdr:col>
      <xdr:colOff>177800</xdr:colOff>
      <xdr:row>30</xdr:row>
      <xdr:rowOff>136317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183302"/>
          <a:ext cx="8890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83878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91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104816</xdr:rowOff>
    </xdr:from>
    <xdr:to>
      <xdr:col>15</xdr:col>
      <xdr:colOff>50800</xdr:colOff>
      <xdr:row>30</xdr:row>
      <xdr:rowOff>136317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248316"/>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104816</xdr:rowOff>
    </xdr:from>
    <xdr:to>
      <xdr:col>10</xdr:col>
      <xdr:colOff>114300</xdr:colOff>
      <xdr:row>30</xdr:row>
      <xdr:rowOff>151542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248316"/>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91833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164384</xdr:rowOff>
    </xdr:from>
    <xdr:to>
      <xdr:col>24</xdr:col>
      <xdr:colOff>114300</xdr:colOff>
      <xdr:row>30</xdr:row>
      <xdr:rowOff>94534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1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117411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08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160452</xdr:rowOff>
    </xdr:from>
    <xdr:to>
      <xdr:col>20</xdr:col>
      <xdr:colOff>38100</xdr:colOff>
      <xdr:row>30</xdr:row>
      <xdr:rowOff>90602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13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28</xdr:row>
      <xdr:rowOff>107129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490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85517</xdr:rowOff>
    </xdr:from>
    <xdr:to>
      <xdr:col>15</xdr:col>
      <xdr:colOff>101600</xdr:colOff>
      <xdr:row>31</xdr:row>
      <xdr:rowOff>15667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2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32194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00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54016</xdr:rowOff>
    </xdr:from>
    <xdr:to>
      <xdr:col>10</xdr:col>
      <xdr:colOff>165100</xdr:colOff>
      <xdr:row>30</xdr:row>
      <xdr:rowOff>155616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1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693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497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100742</xdr:rowOff>
    </xdr:from>
    <xdr:to>
      <xdr:col>6</xdr:col>
      <xdr:colOff>38100</xdr:colOff>
      <xdr:row>31</xdr:row>
      <xdr:rowOff>30892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2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47419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01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61405</xdr:rowOff>
    </xdr:from>
    <xdr:to>
      <xdr:col>24</xdr:col>
      <xdr:colOff>63500</xdr:colOff>
      <xdr:row>54</xdr:row>
      <xdr:rowOff>100552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3797300" y="9319705"/>
          <a:ext cx="838200" cy="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98988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35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91580</xdr:rowOff>
    </xdr:from>
    <xdr:to>
      <xdr:col>19</xdr:col>
      <xdr:colOff>177800</xdr:colOff>
      <xdr:row>54</xdr:row>
      <xdr:rowOff>100552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2908300" y="9349880"/>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89844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51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91580</xdr:rowOff>
    </xdr:from>
    <xdr:to>
      <xdr:col>15</xdr:col>
      <xdr:colOff>50800</xdr:colOff>
      <xdr:row>54</xdr:row>
      <xdr:rowOff>145358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019300" y="9349880"/>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80415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5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115239</xdr:rowOff>
    </xdr:from>
    <xdr:to>
      <xdr:col>10</xdr:col>
      <xdr:colOff>114300</xdr:colOff>
      <xdr:row>54</xdr:row>
      <xdr:rowOff>145358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1130300" y="9373539"/>
          <a:ext cx="889000" cy="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97674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10605</xdr:rowOff>
    </xdr:from>
    <xdr:to>
      <xdr:col>24</xdr:col>
      <xdr:colOff>114300</xdr:colOff>
      <xdr:row>54</xdr:row>
      <xdr:rowOff>112205</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2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33482</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1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49752</xdr:rowOff>
    </xdr:from>
    <xdr:to>
      <xdr:col>20</xdr:col>
      <xdr:colOff>38100</xdr:colOff>
      <xdr:row>54</xdr:row>
      <xdr:rowOff>151352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3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167879</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90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40780</xdr:rowOff>
    </xdr:from>
    <xdr:to>
      <xdr:col>15</xdr:col>
      <xdr:colOff>101600</xdr:colOff>
      <xdr:row>54</xdr:row>
      <xdr:rowOff>142380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2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158907</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0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94558</xdr:rowOff>
    </xdr:from>
    <xdr:to>
      <xdr:col>10</xdr:col>
      <xdr:colOff>165100</xdr:colOff>
      <xdr:row>55</xdr:row>
      <xdr:rowOff>24708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15835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94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64439</xdr:rowOff>
    </xdr:from>
    <xdr:to>
      <xdr:col>6</xdr:col>
      <xdr:colOff>38100</xdr:colOff>
      <xdr:row>54</xdr:row>
      <xdr:rowOff>166039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3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11116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0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60833</xdr:rowOff>
    </xdr:from>
    <xdr:to>
      <xdr:col>24</xdr:col>
      <xdr:colOff>63500</xdr:colOff>
      <xdr:row>73</xdr:row>
      <xdr:rowOff>127453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405233"/>
          <a:ext cx="838200" cy="23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134928</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93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127453</xdr:rowOff>
    </xdr:from>
    <xdr:to>
      <xdr:col>19</xdr:col>
      <xdr:colOff>177800</xdr:colOff>
      <xdr:row>75</xdr:row>
      <xdr:rowOff>40912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643303"/>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5932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0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139374</xdr:rowOff>
    </xdr:from>
    <xdr:to>
      <xdr:col>15</xdr:col>
      <xdr:colOff>50800</xdr:colOff>
      <xdr:row>75</xdr:row>
      <xdr:rowOff>40912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826674"/>
          <a:ext cx="889000" cy="7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60306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86142</xdr:rowOff>
    </xdr:from>
    <xdr:to>
      <xdr:col>10</xdr:col>
      <xdr:colOff>114300</xdr:colOff>
      <xdr:row>74</xdr:row>
      <xdr:rowOff>139374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2773442"/>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161053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9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26669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2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10033</xdr:rowOff>
    </xdr:from>
    <xdr:to>
      <xdr:col>24</xdr:col>
      <xdr:colOff>114300</xdr:colOff>
      <xdr:row>72</xdr:row>
      <xdr:rowOff>111633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3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32910</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20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76653</xdr:rowOff>
    </xdr:from>
    <xdr:to>
      <xdr:col>20</xdr:col>
      <xdr:colOff>38100</xdr:colOff>
      <xdr:row>74</xdr:row>
      <xdr:rowOff>6803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59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23330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36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161562</xdr:rowOff>
    </xdr:from>
    <xdr:to>
      <xdr:col>15</xdr:col>
      <xdr:colOff>101600</xdr:colOff>
      <xdr:row>75</xdr:row>
      <xdr:rowOff>91712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8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108239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6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88574</xdr:rowOff>
    </xdr:from>
    <xdr:to>
      <xdr:col>10</xdr:col>
      <xdr:colOff>165100</xdr:colOff>
      <xdr:row>75</xdr:row>
      <xdr:rowOff>18724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7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35251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5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35342</xdr:rowOff>
    </xdr:from>
    <xdr:to>
      <xdr:col>6</xdr:col>
      <xdr:colOff>38100</xdr:colOff>
      <xdr:row>74</xdr:row>
      <xdr:rowOff>136942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72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153469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49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50873</xdr:rowOff>
    </xdr:from>
    <xdr:to>
      <xdr:col>24</xdr:col>
      <xdr:colOff>63500</xdr:colOff>
      <xdr:row>93</xdr:row>
      <xdr:rowOff>98552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5995723"/>
          <a:ext cx="8382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34343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5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98552</xdr:rowOff>
    </xdr:from>
    <xdr:to>
      <xdr:col>19</xdr:col>
      <xdr:colOff>177800</xdr:colOff>
      <xdr:row>93</xdr:row>
      <xdr:rowOff>107587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043402"/>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37282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107587</xdr:rowOff>
    </xdr:from>
    <xdr:to>
      <xdr:col>15</xdr:col>
      <xdr:colOff>50800</xdr:colOff>
      <xdr:row>94</xdr:row>
      <xdr:rowOff>31496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052437"/>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50237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31496</xdr:rowOff>
    </xdr:from>
    <xdr:to>
      <xdr:col>10</xdr:col>
      <xdr:colOff>114300</xdr:colOff>
      <xdr:row>94</xdr:row>
      <xdr:rowOff>54356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147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91712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83873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xdr:rowOff>
    </xdr:from>
    <xdr:to>
      <xdr:col>24</xdr:col>
      <xdr:colOff>114300</xdr:colOff>
      <xdr:row>93</xdr:row>
      <xdr:rowOff>101673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59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22950</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79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47752</xdr:rowOff>
    </xdr:from>
    <xdr:to>
      <xdr:col>20</xdr:col>
      <xdr:colOff>38100</xdr:colOff>
      <xdr:row>93</xdr:row>
      <xdr:rowOff>149352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59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165879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576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56787</xdr:rowOff>
    </xdr:from>
    <xdr:to>
      <xdr:col>15</xdr:col>
      <xdr:colOff>101600</xdr:colOff>
      <xdr:row>93</xdr:row>
      <xdr:rowOff>158387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0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3464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5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152146</xdr:rowOff>
    </xdr:from>
    <xdr:to>
      <xdr:col>10</xdr:col>
      <xdr:colOff>165100</xdr:colOff>
      <xdr:row>94</xdr:row>
      <xdr:rowOff>82296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0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98823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8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3556</xdr:rowOff>
    </xdr:from>
    <xdr:to>
      <xdr:col>6</xdr:col>
      <xdr:colOff>38100</xdr:colOff>
      <xdr:row>94</xdr:row>
      <xdr:rowOff>105156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1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121683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89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5923</xdr:rowOff>
    </xdr:from>
    <xdr:to>
      <xdr:col>55</xdr:col>
      <xdr:colOff>0</xdr:colOff>
      <xdr:row>38</xdr:row>
      <xdr:rowOff>50134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521023"/>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51369</xdr:rowOff>
    </xdr:from>
    <xdr:to>
      <xdr:col>50</xdr:col>
      <xdr:colOff>114300</xdr:colOff>
      <xdr:row>38</xdr:row>
      <xdr:rowOff>50134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395019"/>
          <a:ext cx="889000" cy="17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163931</xdr:rowOff>
    </xdr:from>
    <xdr:to>
      <xdr:col>45</xdr:col>
      <xdr:colOff>177800</xdr:colOff>
      <xdr:row>37</xdr:row>
      <xdr:rowOff>51369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7861300" y="6336131"/>
          <a:ext cx="8890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163931</xdr:rowOff>
    </xdr:from>
    <xdr:to>
      <xdr:col>41</xdr:col>
      <xdr:colOff>50800</xdr:colOff>
      <xdr:row>37</xdr:row>
      <xdr:rowOff>10724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6972300" y="6336131"/>
          <a:ext cx="889000" cy="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126573</xdr:rowOff>
    </xdr:from>
    <xdr:to>
      <xdr:col>55</xdr:col>
      <xdr:colOff>50800</xdr:colOff>
      <xdr:row>38</xdr:row>
      <xdr:rowOff>56724</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4702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41500</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638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170784</xdr:rowOff>
    </xdr:from>
    <xdr:to>
      <xdr:col>50</xdr:col>
      <xdr:colOff>165100</xdr:colOff>
      <xdr:row>38</xdr:row>
      <xdr:rowOff>100934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5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92061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660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569</xdr:rowOff>
    </xdr:from>
    <xdr:to>
      <xdr:col>46</xdr:col>
      <xdr:colOff>38100</xdr:colOff>
      <xdr:row>37</xdr:row>
      <xdr:rowOff>102169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634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93296</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43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113131</xdr:rowOff>
    </xdr:from>
    <xdr:to>
      <xdr:col>41</xdr:col>
      <xdr:colOff>101600</xdr:colOff>
      <xdr:row>37</xdr:row>
      <xdr:rowOff>43281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62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34408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37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131374</xdr:rowOff>
    </xdr:from>
    <xdr:to>
      <xdr:col>36</xdr:col>
      <xdr:colOff>165100</xdr:colOff>
      <xdr:row>37</xdr:row>
      <xdr:rowOff>61524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52651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39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131585</xdr:rowOff>
    </xdr:from>
    <xdr:to>
      <xdr:col>55</xdr:col>
      <xdr:colOff>0</xdr:colOff>
      <xdr:row>57</xdr:row>
      <xdr:rowOff>61900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732785"/>
          <a:ext cx="838200" cy="10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100785</xdr:rowOff>
    </xdr:from>
    <xdr:ext cx="599010"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359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61900</xdr:rowOff>
    </xdr:from>
    <xdr:to>
      <xdr:col>50</xdr:col>
      <xdr:colOff>114300</xdr:colOff>
      <xdr:row>57</xdr:row>
      <xdr:rowOff>93828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8750300" y="9834550"/>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138733</xdr:rowOff>
    </xdr:from>
    <xdr:ext cx="59901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270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93828</xdr:rowOff>
    </xdr:from>
    <xdr:to>
      <xdr:col>45</xdr:col>
      <xdr:colOff>177800</xdr:colOff>
      <xdr:row>58</xdr:row>
      <xdr:rowOff>74206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866478"/>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88460</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50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133700</xdr:rowOff>
    </xdr:from>
    <xdr:to>
      <xdr:col>41</xdr:col>
      <xdr:colOff>50800</xdr:colOff>
      <xdr:row>58</xdr:row>
      <xdr:rowOff>74206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972300" y="9906350"/>
          <a:ext cx="889000" cy="1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40701</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5" y="94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127760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80785</xdr:rowOff>
    </xdr:from>
    <xdr:to>
      <xdr:col>55</xdr:col>
      <xdr:colOff>50800</xdr:colOff>
      <xdr:row>57</xdr:row>
      <xdr:rowOff>10935</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59212</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66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11100</xdr:rowOff>
    </xdr:from>
    <xdr:to>
      <xdr:col>50</xdr:col>
      <xdr:colOff>165100</xdr:colOff>
      <xdr:row>57</xdr:row>
      <xdr:rowOff>112700</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7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103827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59411" y="98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43028</xdr:rowOff>
    </xdr:from>
    <xdr:to>
      <xdr:col>46</xdr:col>
      <xdr:colOff>38100</xdr:colOff>
      <xdr:row>57</xdr:row>
      <xdr:rowOff>144628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8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9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23406</xdr:rowOff>
    </xdr:from>
    <xdr:to>
      <xdr:col>41</xdr:col>
      <xdr:colOff>101600</xdr:colOff>
      <xdr:row>58</xdr:row>
      <xdr:rowOff>125006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9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116133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100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82900</xdr:rowOff>
    </xdr:from>
    <xdr:to>
      <xdr:col>36</xdr:col>
      <xdr:colOff>165100</xdr:colOff>
      <xdr:row>58</xdr:row>
      <xdr:rowOff>13050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8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4177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4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普通建設事業費 （ うち新規整備　）グラフ枠">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6" name="普通建設事業費 （ うち新規整備　）最小値テキスト">
          <a:extLst>
            <a:ext uri="{FF2B5EF4-FFF2-40B4-BE49-F238E27FC236}">
              <a16:creationId xmlns:a16="http://schemas.microsoft.com/office/drawing/2014/main" id="{00000000-0008-0000-0600-000082010000}"/>
            </a:ext>
          </a:extLst>
        </xdr:cNvPr>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8" name="普通建設事業費 （ うち新規整備　）最大値テキスト">
          <a:extLst>
            <a:ext uri="{FF2B5EF4-FFF2-40B4-BE49-F238E27FC236}">
              <a16:creationId xmlns:a16="http://schemas.microsoft.com/office/drawing/2014/main" id="{00000000-0008-0000-0600-000084010000}"/>
            </a:ext>
          </a:extLst>
        </xdr:cNvPr>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54501</xdr:rowOff>
    </xdr:from>
    <xdr:to>
      <xdr:col>55</xdr:col>
      <xdr:colOff>0</xdr:colOff>
      <xdr:row>73</xdr:row>
      <xdr:rowOff>97112</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9639300" y="12398901"/>
          <a:ext cx="838200" cy="21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113802</xdr:rowOff>
    </xdr:from>
    <xdr:ext cx="534377" cy="259045"/>
    <xdr:sp macro="" textlink="">
      <xdr:nvSpPr>
        <xdr:cNvPr id="391" name="普通建設事業費 （ うち新規整備　）平均値テキスト">
          <a:extLst>
            <a:ext uri="{FF2B5EF4-FFF2-40B4-BE49-F238E27FC236}">
              <a16:creationId xmlns:a16="http://schemas.microsoft.com/office/drawing/2014/main" id="{00000000-0008-0000-0600-000087010000}"/>
            </a:ext>
          </a:extLst>
        </xdr:cNvPr>
        <xdr:cNvSpPr txBox="1"/>
      </xdr:nvSpPr>
      <xdr:spPr>
        <a:xfrm>
          <a:off x="10528300" y="12629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2" name="フローチャート: 判断 391">
          <a:extLst>
            <a:ext uri="{FF2B5EF4-FFF2-40B4-BE49-F238E27FC236}">
              <a16:creationId xmlns:a16="http://schemas.microsoft.com/office/drawing/2014/main" id="{00000000-0008-0000-0600-000088010000}"/>
            </a:ext>
          </a:extLst>
        </xdr:cNvPr>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97112</xdr:rowOff>
    </xdr:from>
    <xdr:to>
      <xdr:col>50</xdr:col>
      <xdr:colOff>114300</xdr:colOff>
      <xdr:row>73</xdr:row>
      <xdr:rowOff>152227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8750300" y="12612962"/>
          <a:ext cx="8890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110303</xdr:rowOff>
    </xdr:from>
    <xdr:ext cx="534377"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9359411" y="127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156159</xdr:rowOff>
    </xdr:from>
    <xdr:to>
      <xdr:col>45</xdr:col>
      <xdr:colOff>177800</xdr:colOff>
      <xdr:row>73</xdr:row>
      <xdr:rowOff>152227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7861300" y="12500559"/>
          <a:ext cx="8890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110258</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84831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156159</xdr:rowOff>
    </xdr:from>
    <xdr:to>
      <xdr:col>41</xdr:col>
      <xdr:colOff>50800</xdr:colOff>
      <xdr:row>72</xdr:row>
      <xdr:rowOff>170630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6972300" y="12500559"/>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7594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162356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705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3701</xdr:rowOff>
    </xdr:from>
    <xdr:to>
      <xdr:col>55</xdr:col>
      <xdr:colOff>50800</xdr:colOff>
      <xdr:row>72</xdr:row>
      <xdr:rowOff>105301</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10426700" y="123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26578</xdr:rowOff>
    </xdr:from>
    <xdr:ext cx="534377" cy="259045"/>
    <xdr:sp macro="" textlink="">
      <xdr:nvSpPr>
        <xdr:cNvPr id="410" name="普通建設事業費 （ うち新規整備　）該当値テキスト">
          <a:extLst>
            <a:ext uri="{FF2B5EF4-FFF2-40B4-BE49-F238E27FC236}">
              <a16:creationId xmlns:a16="http://schemas.microsoft.com/office/drawing/2014/main" id="{00000000-0008-0000-0600-00009A010000}"/>
            </a:ext>
          </a:extLst>
        </xdr:cNvPr>
        <xdr:cNvSpPr txBox="1"/>
      </xdr:nvSpPr>
      <xdr:spPr>
        <a:xfrm>
          <a:off x="10528300" y="1219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46312</xdr:rowOff>
    </xdr:from>
    <xdr:to>
      <xdr:col>50</xdr:col>
      <xdr:colOff>165100</xdr:colOff>
      <xdr:row>73</xdr:row>
      <xdr:rowOff>147912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9588500" y="125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164439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59411" y="1233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101427</xdr:rowOff>
    </xdr:from>
    <xdr:to>
      <xdr:col>46</xdr:col>
      <xdr:colOff>38100</xdr:colOff>
      <xdr:row>74</xdr:row>
      <xdr:rowOff>31577</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8699500" y="12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48104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3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105359</xdr:rowOff>
    </xdr:from>
    <xdr:to>
      <xdr:col>41</xdr:col>
      <xdr:colOff>101600</xdr:colOff>
      <xdr:row>73</xdr:row>
      <xdr:rowOff>35509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7810500" y="124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52036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2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119830</xdr:rowOff>
    </xdr:from>
    <xdr:to>
      <xdr:col>36</xdr:col>
      <xdr:colOff>165100</xdr:colOff>
      <xdr:row>73</xdr:row>
      <xdr:rowOff>49980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6921500" y="124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66507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2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18332</xdr:rowOff>
    </xdr:from>
    <xdr:to>
      <xdr:col>54</xdr:col>
      <xdr:colOff>189865</xdr:colOff>
      <xdr:row>97</xdr:row>
      <xdr:rowOff>24333</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448832"/>
          <a:ext cx="1270" cy="120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28160</xdr:rowOff>
    </xdr:from>
    <xdr:ext cx="534377"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66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24333</xdr:rowOff>
    </xdr:from>
    <xdr:to>
      <xdr:col>55</xdr:col>
      <xdr:colOff>88900</xdr:colOff>
      <xdr:row>97</xdr:row>
      <xdr:rowOff>24333</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665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136459</xdr:rowOff>
    </xdr:from>
    <xdr:ext cx="534377"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2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18332</xdr:rowOff>
    </xdr:from>
    <xdr:to>
      <xdr:col>55</xdr:col>
      <xdr:colOff>88900</xdr:colOff>
      <xdr:row>90</xdr:row>
      <xdr:rowOff>18332</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44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73216</xdr:rowOff>
    </xdr:from>
    <xdr:to>
      <xdr:col>55</xdr:col>
      <xdr:colOff>0</xdr:colOff>
      <xdr:row>96</xdr:row>
      <xdr:rowOff>93942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9639300" y="16532416"/>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62647</xdr:rowOff>
    </xdr:from>
    <xdr:ext cx="534377"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007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39770</xdr:rowOff>
    </xdr:from>
    <xdr:to>
      <xdr:col>55</xdr:col>
      <xdr:colOff>50800</xdr:colOff>
      <xdr:row>94</xdr:row>
      <xdr:rowOff>141370</xdr:rowOff>
    </xdr:to>
    <xdr:sp macro="" textlink="">
      <xdr:nvSpPr>
        <xdr:cNvPr id="447" name="フローチャート: 判断 446">
          <a:extLst>
            <a:ext uri="{FF2B5EF4-FFF2-40B4-BE49-F238E27FC236}">
              <a16:creationId xmlns:a16="http://schemas.microsoft.com/office/drawing/2014/main" id="{00000000-0008-0000-0600-0000BF010000}"/>
            </a:ext>
          </a:extLst>
        </xdr:cNvPr>
        <xdr:cNvSpPr/>
      </xdr:nvSpPr>
      <xdr:spPr>
        <a:xfrm>
          <a:off x="10426700" y="161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93790</xdr:rowOff>
    </xdr:from>
    <xdr:to>
      <xdr:col>50</xdr:col>
      <xdr:colOff>114300</xdr:colOff>
      <xdr:row>96</xdr:row>
      <xdr:rowOff>93942</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8750300" y="1655299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75909</xdr:rowOff>
    </xdr:from>
    <xdr:to>
      <xdr:col>50</xdr:col>
      <xdr:colOff>165100</xdr:colOff>
      <xdr:row>95</xdr:row>
      <xdr:rowOff>6059</xdr:rowOff>
    </xdr:to>
    <xdr:sp macro="" textlink="">
      <xdr:nvSpPr>
        <xdr:cNvPr id="449" name="フローチャート: 判断 448">
          <a:extLst>
            <a:ext uri="{FF2B5EF4-FFF2-40B4-BE49-F238E27FC236}">
              <a16:creationId xmlns:a16="http://schemas.microsoft.com/office/drawing/2014/main" id="{00000000-0008-0000-0600-0000C1010000}"/>
            </a:ext>
          </a:extLst>
        </xdr:cNvPr>
        <xdr:cNvSpPr/>
      </xdr:nvSpPr>
      <xdr:spPr>
        <a:xfrm>
          <a:off x="9588500" y="1619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22586</xdr:rowOff>
    </xdr:from>
    <xdr:ext cx="534377"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59411" y="159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93790</xdr:rowOff>
    </xdr:from>
    <xdr:to>
      <xdr:col>45</xdr:col>
      <xdr:colOff>177800</xdr:colOff>
      <xdr:row>97</xdr:row>
      <xdr:rowOff>115164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7861300" y="16552990"/>
          <a:ext cx="889000" cy="19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69983</xdr:rowOff>
    </xdr:from>
    <xdr:to>
      <xdr:col>46</xdr:col>
      <xdr:colOff>38100</xdr:colOff>
      <xdr:row>95</xdr:row>
      <xdr:rowOff>133</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8699500" y="1618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16660</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8483111" y="159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46603</xdr:rowOff>
    </xdr:from>
    <xdr:to>
      <xdr:col>41</xdr:col>
      <xdr:colOff>50800</xdr:colOff>
      <xdr:row>97</xdr:row>
      <xdr:rowOff>115164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972300" y="16677253"/>
          <a:ext cx="889000" cy="6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87509</xdr:rowOff>
    </xdr:from>
    <xdr:to>
      <xdr:col>41</xdr:col>
      <xdr:colOff>101600</xdr:colOff>
      <xdr:row>96</xdr:row>
      <xdr:rowOff>17659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7810500" y="1637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34186</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594111" y="161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169044</xdr:rowOff>
    </xdr:from>
    <xdr:to>
      <xdr:col>36</xdr:col>
      <xdr:colOff>165100</xdr:colOff>
      <xdr:row>96</xdr:row>
      <xdr:rowOff>99194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69215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115721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705111" y="162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22416</xdr:rowOff>
    </xdr:from>
    <xdr:to>
      <xdr:col>55</xdr:col>
      <xdr:colOff>50800</xdr:colOff>
      <xdr:row>96</xdr:row>
      <xdr:rowOff>124016</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4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108793</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3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43142</xdr:rowOff>
    </xdr:from>
    <xdr:to>
      <xdr:col>50</xdr:col>
      <xdr:colOff>165100</xdr:colOff>
      <xdr:row>96</xdr:row>
      <xdr:rowOff>144742</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5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135869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59411" y="1659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42990</xdr:rowOff>
    </xdr:from>
    <xdr:to>
      <xdr:col>46</xdr:col>
      <xdr:colOff>38100</xdr:colOff>
      <xdr:row>96</xdr:row>
      <xdr:rowOff>144590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5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135717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64364</xdr:rowOff>
    </xdr:from>
    <xdr:to>
      <xdr:col>41</xdr:col>
      <xdr:colOff>101600</xdr:colOff>
      <xdr:row>97</xdr:row>
      <xdr:rowOff>165964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6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157091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167253</xdr:rowOff>
    </xdr:from>
    <xdr:to>
      <xdr:col>36</xdr:col>
      <xdr:colOff>165100</xdr:colOff>
      <xdr:row>97</xdr:row>
      <xdr:rowOff>97403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6921500" y="16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88530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29149</xdr:rowOff>
    </xdr:from>
    <xdr:to>
      <xdr:col>85</xdr:col>
      <xdr:colOff>127000</xdr:colOff>
      <xdr:row>38</xdr:row>
      <xdr:rowOff>35275</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5481300" y="6544249"/>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500" name="フローチャート: 判断 499">
          <a:extLst>
            <a:ext uri="{FF2B5EF4-FFF2-40B4-BE49-F238E27FC236}">
              <a16:creationId xmlns:a16="http://schemas.microsoft.com/office/drawing/2014/main" id="{00000000-0008-0000-0600-0000F4010000}"/>
            </a:ext>
          </a:extLst>
        </xdr:cNvPr>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29149</xdr:rowOff>
    </xdr:from>
    <xdr:to>
      <xdr:col>81</xdr:col>
      <xdr:colOff>50800</xdr:colOff>
      <xdr:row>38</xdr:row>
      <xdr:rowOff>73017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4592300" y="6544249"/>
          <a:ext cx="8890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56238</xdr:rowOff>
    </xdr:from>
    <xdr:to>
      <xdr:col>76</xdr:col>
      <xdr:colOff>114300</xdr:colOff>
      <xdr:row>38</xdr:row>
      <xdr:rowOff>73017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3703300" y="6571338"/>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32944</xdr:rowOff>
    </xdr:from>
    <xdr:to>
      <xdr:col>71</xdr:col>
      <xdr:colOff>177800</xdr:colOff>
      <xdr:row>38</xdr:row>
      <xdr:rowOff>56238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814300" y="654804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155925</xdr:rowOff>
    </xdr:from>
    <xdr:to>
      <xdr:col>85</xdr:col>
      <xdr:colOff>177800</xdr:colOff>
      <xdr:row>38</xdr:row>
      <xdr:rowOff>86075</xdr:rowOff>
    </xdr:to>
    <xdr:sp macro="" textlink="">
      <xdr:nvSpPr>
        <xdr:cNvPr id="517" name="楕円 516">
          <a:extLst>
            <a:ext uri="{FF2B5EF4-FFF2-40B4-BE49-F238E27FC236}">
              <a16:creationId xmlns:a16="http://schemas.microsoft.com/office/drawing/2014/main" id="{00000000-0008-0000-0600-000005020000}"/>
            </a:ext>
          </a:extLst>
        </xdr:cNvPr>
        <xdr:cNvSpPr/>
      </xdr:nvSpPr>
      <xdr:spPr>
        <a:xfrm>
          <a:off x="16268700" y="649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70852</xdr:rowOff>
    </xdr:from>
    <xdr:ext cx="469744"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41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149799</xdr:rowOff>
    </xdr:from>
    <xdr:to>
      <xdr:col>81</xdr:col>
      <xdr:colOff>101600</xdr:colOff>
      <xdr:row>38</xdr:row>
      <xdr:rowOff>79949</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5430500" y="6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71076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33728" y="658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22217</xdr:rowOff>
    </xdr:from>
    <xdr:to>
      <xdr:col>76</xdr:col>
      <xdr:colOff>165100</xdr:colOff>
      <xdr:row>38</xdr:row>
      <xdr:rowOff>123817</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4541500" y="65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114944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3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5438</xdr:rowOff>
    </xdr:from>
    <xdr:to>
      <xdr:col>72</xdr:col>
      <xdr:colOff>38100</xdr:colOff>
      <xdr:row>38</xdr:row>
      <xdr:rowOff>107038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3652500" y="65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98165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61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153594</xdr:rowOff>
    </xdr:from>
    <xdr:to>
      <xdr:col>67</xdr:col>
      <xdr:colOff>101600</xdr:colOff>
      <xdr:row>38</xdr:row>
      <xdr:rowOff>83744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2763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74871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58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9" name="失業対策事業費グラフ枠">
          <a:extLst>
            <a:ext uri="{FF2B5EF4-FFF2-40B4-BE49-F238E27FC236}">
              <a16:creationId xmlns:a16="http://schemas.microsoft.com/office/drawing/2014/main" id="{00000000-0008-0000-0600-00001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1" name="失業対策事業費最小値テキスト">
          <a:extLst>
            <a:ext uri="{FF2B5EF4-FFF2-40B4-BE49-F238E27FC236}">
              <a16:creationId xmlns:a16="http://schemas.microsoft.com/office/drawing/2014/main" id="{00000000-0008-0000-0600-00001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3" name="失業対策事業費最大値テキスト">
          <a:extLst>
            <a:ext uri="{FF2B5EF4-FFF2-40B4-BE49-F238E27FC236}">
              <a16:creationId xmlns:a16="http://schemas.microsoft.com/office/drawing/2014/main" id="{00000000-0008-0000-0600-00001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6" name="失業対策事業費平均値テキスト">
          <a:extLst>
            <a:ext uri="{FF2B5EF4-FFF2-40B4-BE49-F238E27FC236}">
              <a16:creationId xmlns:a16="http://schemas.microsoft.com/office/drawing/2014/main" id="{00000000-0008-0000-0600-00002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7" name="フローチャート: 判断 546">
          <a:extLst>
            <a:ext uri="{FF2B5EF4-FFF2-40B4-BE49-F238E27FC236}">
              <a16:creationId xmlns:a16="http://schemas.microsoft.com/office/drawing/2014/main" id="{00000000-0008-0000-0600-00002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9" name="フローチャート: 判断 548">
          <a:extLst>
            <a:ext uri="{FF2B5EF4-FFF2-40B4-BE49-F238E27FC236}">
              <a16:creationId xmlns:a16="http://schemas.microsoft.com/office/drawing/2014/main" id="{00000000-0008-0000-0600-00002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楕円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5" name="失業対策事業費該当値テキスト">
          <a:extLst>
            <a:ext uri="{FF2B5EF4-FFF2-40B4-BE49-F238E27FC236}">
              <a16:creationId xmlns:a16="http://schemas.microsoft.com/office/drawing/2014/main" id="{00000000-0008-0000-0600-00003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6" name="楕円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3" name="公債費グラフ枠">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5" name="公債費最小値テキスト">
          <a:extLst>
            <a:ext uri="{FF2B5EF4-FFF2-40B4-BE49-F238E27FC236}">
              <a16:creationId xmlns:a16="http://schemas.microsoft.com/office/drawing/2014/main" id="{00000000-0008-0000-0600-000053020000}"/>
            </a:ext>
          </a:extLst>
        </xdr:cNvPr>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7" name="公債費最大値テキスト">
          <a:extLst>
            <a:ext uri="{FF2B5EF4-FFF2-40B4-BE49-F238E27FC236}">
              <a16:creationId xmlns:a16="http://schemas.microsoft.com/office/drawing/2014/main" id="{00000000-0008-0000-0600-000055020000}"/>
            </a:ext>
          </a:extLst>
        </xdr:cNvPr>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38316</xdr:rowOff>
    </xdr:from>
    <xdr:to>
      <xdr:col>85</xdr:col>
      <xdr:colOff>127000</xdr:colOff>
      <xdr:row>71</xdr:row>
      <xdr:rowOff>43437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5481300" y="12211266"/>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71487</xdr:rowOff>
    </xdr:from>
    <xdr:ext cx="534377" cy="259045"/>
    <xdr:sp macro="" textlink="">
      <xdr:nvSpPr>
        <xdr:cNvPr id="600" name="公債費平均値テキスト">
          <a:extLst>
            <a:ext uri="{FF2B5EF4-FFF2-40B4-BE49-F238E27FC236}">
              <a16:creationId xmlns:a16="http://schemas.microsoft.com/office/drawing/2014/main" id="{00000000-0008-0000-0600-000058020000}"/>
            </a:ext>
          </a:extLst>
        </xdr:cNvPr>
        <xdr:cNvSpPr txBox="1"/>
      </xdr:nvSpPr>
      <xdr:spPr>
        <a:xfrm>
          <a:off x="16370300" y="1258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1" name="フローチャート: 判断 600">
          <a:extLst>
            <a:ext uri="{FF2B5EF4-FFF2-40B4-BE49-F238E27FC236}">
              <a16:creationId xmlns:a16="http://schemas.microsoft.com/office/drawing/2014/main" id="{00000000-0008-0000-0600-000059020000}"/>
            </a:ext>
          </a:extLst>
        </xdr:cNvPr>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131973</xdr:rowOff>
    </xdr:from>
    <xdr:to>
      <xdr:col>81</xdr:col>
      <xdr:colOff>50800</xdr:colOff>
      <xdr:row>71</xdr:row>
      <xdr:rowOff>43437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4592300" y="12133473"/>
          <a:ext cx="889000" cy="8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3" name="フローチャート: 判断 602">
          <a:extLst>
            <a:ext uri="{FF2B5EF4-FFF2-40B4-BE49-F238E27FC236}">
              <a16:creationId xmlns:a16="http://schemas.microsoft.com/office/drawing/2014/main" id="{00000000-0008-0000-0600-00005B020000}"/>
            </a:ext>
          </a:extLst>
        </xdr:cNvPr>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151520</xdr:rowOff>
    </xdr:from>
    <xdr:ext cx="534377"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2014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98461</xdr:rowOff>
    </xdr:from>
    <xdr:to>
      <xdr:col>76</xdr:col>
      <xdr:colOff>114300</xdr:colOff>
      <xdr:row>70</xdr:row>
      <xdr:rowOff>131973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3703300" y="12099961"/>
          <a:ext cx="889000" cy="3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6" name="フローチャート: 判断 605">
          <a:extLst>
            <a:ext uri="{FF2B5EF4-FFF2-40B4-BE49-F238E27FC236}">
              <a16:creationId xmlns:a16="http://schemas.microsoft.com/office/drawing/2014/main" id="{00000000-0008-0000-0600-00005E020000}"/>
            </a:ext>
          </a:extLst>
        </xdr:cNvPr>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113299</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3251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34041</xdr:rowOff>
    </xdr:from>
    <xdr:to>
      <xdr:col>71</xdr:col>
      <xdr:colOff>177800</xdr:colOff>
      <xdr:row>70</xdr:row>
      <xdr:rowOff>98461</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814300" y="12035541"/>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110190</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436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82483</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5471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158966</xdr:rowOff>
    </xdr:from>
    <xdr:to>
      <xdr:col>85</xdr:col>
      <xdr:colOff>177800</xdr:colOff>
      <xdr:row>71</xdr:row>
      <xdr:rowOff>89116</xdr:rowOff>
    </xdr:to>
    <xdr:sp macro="" textlink="">
      <xdr:nvSpPr>
        <xdr:cNvPr id="618" name="楕円 617">
          <a:extLst>
            <a:ext uri="{FF2B5EF4-FFF2-40B4-BE49-F238E27FC236}">
              <a16:creationId xmlns:a16="http://schemas.microsoft.com/office/drawing/2014/main" id="{00000000-0008-0000-0600-00006A020000}"/>
            </a:ext>
          </a:extLst>
        </xdr:cNvPr>
        <xdr:cNvSpPr/>
      </xdr:nvSpPr>
      <xdr:spPr>
        <a:xfrm>
          <a:off x="16268700" y="121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84744</xdr:rowOff>
    </xdr:from>
    <xdr:ext cx="534377" cy="259045"/>
    <xdr:sp macro="" textlink="">
      <xdr:nvSpPr>
        <xdr:cNvPr id="619" name="公債費該当値テキスト">
          <a:extLst>
            <a:ext uri="{FF2B5EF4-FFF2-40B4-BE49-F238E27FC236}">
              <a16:creationId xmlns:a16="http://schemas.microsoft.com/office/drawing/2014/main" id="{00000000-0008-0000-0600-00006B020000}"/>
            </a:ext>
          </a:extLst>
        </xdr:cNvPr>
        <xdr:cNvSpPr txBox="1"/>
      </xdr:nvSpPr>
      <xdr:spPr>
        <a:xfrm>
          <a:off x="16370300" y="1208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164087</xdr:rowOff>
    </xdr:from>
    <xdr:to>
      <xdr:col>81</xdr:col>
      <xdr:colOff>101600</xdr:colOff>
      <xdr:row>71</xdr:row>
      <xdr:rowOff>94237</xdr:rowOff>
    </xdr:to>
    <xdr:sp macro="" textlink="">
      <xdr:nvSpPr>
        <xdr:cNvPr id="620" name="楕円 619">
          <a:extLst>
            <a:ext uri="{FF2B5EF4-FFF2-40B4-BE49-F238E27FC236}">
              <a16:creationId xmlns:a16="http://schemas.microsoft.com/office/drawing/2014/main" id="{00000000-0008-0000-0600-00006C020000}"/>
            </a:ext>
          </a:extLst>
        </xdr:cNvPr>
        <xdr:cNvSpPr/>
      </xdr:nvSpPr>
      <xdr:spPr>
        <a:xfrm>
          <a:off x="15430500" y="121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110764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01411" y="119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81173</xdr:rowOff>
    </xdr:from>
    <xdr:to>
      <xdr:col>76</xdr:col>
      <xdr:colOff>165100</xdr:colOff>
      <xdr:row>71</xdr:row>
      <xdr:rowOff>11323</xdr:rowOff>
    </xdr:to>
    <xdr:sp macro="" textlink="">
      <xdr:nvSpPr>
        <xdr:cNvPr id="622" name="楕円 621">
          <a:extLst>
            <a:ext uri="{FF2B5EF4-FFF2-40B4-BE49-F238E27FC236}">
              <a16:creationId xmlns:a16="http://schemas.microsoft.com/office/drawing/2014/main" id="{00000000-0008-0000-0600-00006E020000}"/>
            </a:ext>
          </a:extLst>
        </xdr:cNvPr>
        <xdr:cNvSpPr/>
      </xdr:nvSpPr>
      <xdr:spPr>
        <a:xfrm>
          <a:off x="14541500" y="120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27850</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185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47661</xdr:rowOff>
    </xdr:from>
    <xdr:to>
      <xdr:col>72</xdr:col>
      <xdr:colOff>38100</xdr:colOff>
      <xdr:row>70</xdr:row>
      <xdr:rowOff>149261</xdr:rowOff>
    </xdr:to>
    <xdr:sp macro="" textlink="">
      <xdr:nvSpPr>
        <xdr:cNvPr id="624" name="楕円 623">
          <a:extLst>
            <a:ext uri="{FF2B5EF4-FFF2-40B4-BE49-F238E27FC236}">
              <a16:creationId xmlns:a16="http://schemas.microsoft.com/office/drawing/2014/main" id="{00000000-0008-0000-0600-000070020000}"/>
            </a:ext>
          </a:extLst>
        </xdr:cNvPr>
        <xdr:cNvSpPr/>
      </xdr:nvSpPr>
      <xdr:spPr>
        <a:xfrm>
          <a:off x="13652500" y="120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165788</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182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154691</xdr:rowOff>
    </xdr:from>
    <xdr:to>
      <xdr:col>67</xdr:col>
      <xdr:colOff>101600</xdr:colOff>
      <xdr:row>70</xdr:row>
      <xdr:rowOff>84841</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2763500" y="119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101368</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17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6" name="積立金グラフ枠">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24257</xdr:rowOff>
    </xdr:from>
    <xdr:to>
      <xdr:col>85</xdr:col>
      <xdr:colOff>126364</xdr:colOff>
      <xdr:row>97</xdr:row>
      <xdr:rowOff>99101</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6317595" y="15969107"/>
          <a:ext cx="1269" cy="76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102928</xdr:rowOff>
    </xdr:from>
    <xdr:ext cx="469744" cy="259045"/>
    <xdr:sp macro="" textlink="">
      <xdr:nvSpPr>
        <xdr:cNvPr id="648" name="積立金最小値テキスト">
          <a:extLst>
            <a:ext uri="{FF2B5EF4-FFF2-40B4-BE49-F238E27FC236}">
              <a16:creationId xmlns:a16="http://schemas.microsoft.com/office/drawing/2014/main" id="{00000000-0008-0000-0600-000088020000}"/>
            </a:ext>
          </a:extLst>
        </xdr:cNvPr>
        <xdr:cNvSpPr txBox="1"/>
      </xdr:nvSpPr>
      <xdr:spPr>
        <a:xfrm>
          <a:off x="16370300" y="1673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99101</xdr:rowOff>
    </xdr:from>
    <xdr:to>
      <xdr:col>86</xdr:col>
      <xdr:colOff>25400</xdr:colOff>
      <xdr:row>97</xdr:row>
      <xdr:rowOff>99101</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6230600" y="1672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142384</xdr:rowOff>
    </xdr:from>
    <xdr:ext cx="534377" cy="259045"/>
    <xdr:sp macro="" textlink="">
      <xdr:nvSpPr>
        <xdr:cNvPr id="650" name="積立金最大値テキスト">
          <a:extLst>
            <a:ext uri="{FF2B5EF4-FFF2-40B4-BE49-F238E27FC236}">
              <a16:creationId xmlns:a16="http://schemas.microsoft.com/office/drawing/2014/main" id="{00000000-0008-0000-0600-00008A020000}"/>
            </a:ext>
          </a:extLst>
        </xdr:cNvPr>
        <xdr:cNvSpPr txBox="1"/>
      </xdr:nvSpPr>
      <xdr:spPr>
        <a:xfrm>
          <a:off x="16370300" y="157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24257</xdr:rowOff>
    </xdr:from>
    <xdr:to>
      <xdr:col>86</xdr:col>
      <xdr:colOff>25400</xdr:colOff>
      <xdr:row>93</xdr:row>
      <xdr:rowOff>24257</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6230600" y="1596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1854</xdr:rowOff>
    </xdr:from>
    <xdr:to>
      <xdr:col>85</xdr:col>
      <xdr:colOff>127000</xdr:colOff>
      <xdr:row>93</xdr:row>
      <xdr:rowOff>74777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5481300" y="15946704"/>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129370</xdr:rowOff>
    </xdr:from>
    <xdr:ext cx="469744" cy="259045"/>
    <xdr:sp macro="" textlink="">
      <xdr:nvSpPr>
        <xdr:cNvPr id="653" name="積立金平均値テキスト">
          <a:extLst>
            <a:ext uri="{FF2B5EF4-FFF2-40B4-BE49-F238E27FC236}">
              <a16:creationId xmlns:a16="http://schemas.microsoft.com/office/drawing/2014/main" id="{00000000-0008-0000-0600-00008D020000}"/>
            </a:ext>
          </a:extLst>
        </xdr:cNvPr>
        <xdr:cNvSpPr txBox="1"/>
      </xdr:nvSpPr>
      <xdr:spPr>
        <a:xfrm>
          <a:off x="16370300" y="16417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150943</xdr:rowOff>
    </xdr:from>
    <xdr:to>
      <xdr:col>85</xdr:col>
      <xdr:colOff>177800</xdr:colOff>
      <xdr:row>96</xdr:row>
      <xdr:rowOff>81093</xdr:rowOff>
    </xdr:to>
    <xdr:sp macro="" textlink="">
      <xdr:nvSpPr>
        <xdr:cNvPr id="654" name="フローチャート: 判断 653">
          <a:extLst>
            <a:ext uri="{FF2B5EF4-FFF2-40B4-BE49-F238E27FC236}">
              <a16:creationId xmlns:a16="http://schemas.microsoft.com/office/drawing/2014/main" id="{00000000-0008-0000-0600-00008E020000}"/>
            </a:ext>
          </a:extLst>
        </xdr:cNvPr>
        <xdr:cNvSpPr/>
      </xdr:nvSpPr>
      <xdr:spPr>
        <a:xfrm>
          <a:off x="162687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1854</xdr:rowOff>
    </xdr:from>
    <xdr:to>
      <xdr:col>81</xdr:col>
      <xdr:colOff>50800</xdr:colOff>
      <xdr:row>93</xdr:row>
      <xdr:rowOff>36967</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4592300" y="15946704"/>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118343</xdr:rowOff>
    </xdr:from>
    <xdr:to>
      <xdr:col>81</xdr:col>
      <xdr:colOff>101600</xdr:colOff>
      <xdr:row>96</xdr:row>
      <xdr:rowOff>48493</xdr:rowOff>
    </xdr:to>
    <xdr:sp macro="" textlink="">
      <xdr:nvSpPr>
        <xdr:cNvPr id="656" name="フローチャート: 判断 655">
          <a:extLst>
            <a:ext uri="{FF2B5EF4-FFF2-40B4-BE49-F238E27FC236}">
              <a16:creationId xmlns:a16="http://schemas.microsoft.com/office/drawing/2014/main" id="{00000000-0008-0000-0600-000090020000}"/>
            </a:ext>
          </a:extLst>
        </xdr:cNvPr>
        <xdr:cNvSpPr/>
      </xdr:nvSpPr>
      <xdr:spPr>
        <a:xfrm>
          <a:off x="15430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39620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01411" y="1649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98552</xdr:rowOff>
    </xdr:from>
    <xdr:to>
      <xdr:col>76</xdr:col>
      <xdr:colOff>114300</xdr:colOff>
      <xdr:row>93</xdr:row>
      <xdr:rowOff>36967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3703300" y="15871952"/>
          <a:ext cx="889000" cy="10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48254</xdr:rowOff>
    </xdr:from>
    <xdr:to>
      <xdr:col>76</xdr:col>
      <xdr:colOff>165100</xdr:colOff>
      <xdr:row>95</xdr:row>
      <xdr:rowOff>149854</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45415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140981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64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39436</xdr:rowOff>
    </xdr:from>
    <xdr:to>
      <xdr:col>71</xdr:col>
      <xdr:colOff>177800</xdr:colOff>
      <xdr:row>92</xdr:row>
      <xdr:rowOff>98552</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814300" y="15812836"/>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88398</xdr:rowOff>
    </xdr:from>
    <xdr:to>
      <xdr:col>72</xdr:col>
      <xdr:colOff>38100</xdr:colOff>
      <xdr:row>95</xdr:row>
      <xdr:rowOff>18548</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3652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9675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62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60280</xdr:rowOff>
    </xdr:from>
    <xdr:to>
      <xdr:col>67</xdr:col>
      <xdr:colOff>101600</xdr:colOff>
      <xdr:row>95</xdr:row>
      <xdr:rowOff>161880</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2763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153007</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64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23977</xdr:rowOff>
    </xdr:from>
    <xdr:to>
      <xdr:col>85</xdr:col>
      <xdr:colOff>177800</xdr:colOff>
      <xdr:row>93</xdr:row>
      <xdr:rowOff>125577</xdr:rowOff>
    </xdr:to>
    <xdr:sp macro="" textlink="">
      <xdr:nvSpPr>
        <xdr:cNvPr id="671" name="楕円 670">
          <a:extLst>
            <a:ext uri="{FF2B5EF4-FFF2-40B4-BE49-F238E27FC236}">
              <a16:creationId xmlns:a16="http://schemas.microsoft.com/office/drawing/2014/main" id="{00000000-0008-0000-0600-00009F020000}"/>
            </a:ext>
          </a:extLst>
        </xdr:cNvPr>
        <xdr:cNvSpPr/>
      </xdr:nvSpPr>
      <xdr:spPr>
        <a:xfrm>
          <a:off x="16268700" y="159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110354</xdr:rowOff>
    </xdr:from>
    <xdr:ext cx="534377" cy="259045"/>
    <xdr:sp macro="" textlink="">
      <xdr:nvSpPr>
        <xdr:cNvPr id="672" name="積立金該当値テキスト">
          <a:extLst>
            <a:ext uri="{FF2B5EF4-FFF2-40B4-BE49-F238E27FC236}">
              <a16:creationId xmlns:a16="http://schemas.microsoft.com/office/drawing/2014/main" id="{00000000-0008-0000-0600-0000A0020000}"/>
            </a:ext>
          </a:extLst>
        </xdr:cNvPr>
        <xdr:cNvSpPr txBox="1"/>
      </xdr:nvSpPr>
      <xdr:spPr>
        <a:xfrm>
          <a:off x="16370300" y="158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122504</xdr:rowOff>
    </xdr:from>
    <xdr:to>
      <xdr:col>81</xdr:col>
      <xdr:colOff>101600</xdr:colOff>
      <xdr:row>93</xdr:row>
      <xdr:rowOff>52654</xdr:rowOff>
    </xdr:to>
    <xdr:sp macro="" textlink="">
      <xdr:nvSpPr>
        <xdr:cNvPr id="673" name="楕円 672">
          <a:extLst>
            <a:ext uri="{FF2B5EF4-FFF2-40B4-BE49-F238E27FC236}">
              <a16:creationId xmlns:a16="http://schemas.microsoft.com/office/drawing/2014/main" id="{00000000-0008-0000-0600-0000A1020000}"/>
            </a:ext>
          </a:extLst>
        </xdr:cNvPr>
        <xdr:cNvSpPr/>
      </xdr:nvSpPr>
      <xdr:spPr>
        <a:xfrm>
          <a:off x="15430500" y="158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69181</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01411" y="156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157617</xdr:rowOff>
    </xdr:from>
    <xdr:to>
      <xdr:col>76</xdr:col>
      <xdr:colOff>165100</xdr:colOff>
      <xdr:row>93</xdr:row>
      <xdr:rowOff>87767</xdr:rowOff>
    </xdr:to>
    <xdr:sp macro="" textlink="">
      <xdr:nvSpPr>
        <xdr:cNvPr id="675" name="楕円 674">
          <a:extLst>
            <a:ext uri="{FF2B5EF4-FFF2-40B4-BE49-F238E27FC236}">
              <a16:creationId xmlns:a16="http://schemas.microsoft.com/office/drawing/2014/main" id="{00000000-0008-0000-0600-0000A3020000}"/>
            </a:ext>
          </a:extLst>
        </xdr:cNvPr>
        <xdr:cNvSpPr/>
      </xdr:nvSpPr>
      <xdr:spPr>
        <a:xfrm>
          <a:off x="14541500" y="159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104294</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57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47752</xdr:rowOff>
    </xdr:from>
    <xdr:to>
      <xdr:col>72</xdr:col>
      <xdr:colOff>38100</xdr:colOff>
      <xdr:row>92</xdr:row>
      <xdr:rowOff>149352</xdr:rowOff>
    </xdr:to>
    <xdr:sp macro="" textlink="">
      <xdr:nvSpPr>
        <xdr:cNvPr id="677" name="楕円 676">
          <a:extLst>
            <a:ext uri="{FF2B5EF4-FFF2-40B4-BE49-F238E27FC236}">
              <a16:creationId xmlns:a16="http://schemas.microsoft.com/office/drawing/2014/main" id="{00000000-0008-0000-0600-0000A5020000}"/>
            </a:ext>
          </a:extLst>
        </xdr:cNvPr>
        <xdr:cNvSpPr/>
      </xdr:nvSpPr>
      <xdr:spPr>
        <a:xfrm>
          <a:off x="13652500" y="158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165879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55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160086</xdr:rowOff>
    </xdr:from>
    <xdr:to>
      <xdr:col>67</xdr:col>
      <xdr:colOff>101600</xdr:colOff>
      <xdr:row>92</xdr:row>
      <xdr:rowOff>90236</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2763500" y="157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106763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55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1" name="正方形/長方形 680">
          <a:extLst>
            <a:ext uri="{FF2B5EF4-FFF2-40B4-BE49-F238E27FC236}">
              <a16:creationId xmlns:a16="http://schemas.microsoft.com/office/drawing/2014/main" id="{00000000-0008-0000-0600-0000A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2" name="正方形/長方形 681">
          <a:extLst>
            <a:ext uri="{FF2B5EF4-FFF2-40B4-BE49-F238E27FC236}">
              <a16:creationId xmlns:a16="http://schemas.microsoft.com/office/drawing/2014/main" id="{00000000-0008-0000-0600-0000A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3" name="投資及び出資金グラフ枠">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5" name="投資及び出資金最小値テキスト">
          <a:extLst>
            <a:ext uri="{FF2B5EF4-FFF2-40B4-BE49-F238E27FC236}">
              <a16:creationId xmlns:a16="http://schemas.microsoft.com/office/drawing/2014/main" id="{00000000-0008-0000-0600-0000C1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7" name="投資及び出資金最大値テキスト">
          <a:extLst>
            <a:ext uri="{FF2B5EF4-FFF2-40B4-BE49-F238E27FC236}">
              <a16:creationId xmlns:a16="http://schemas.microsoft.com/office/drawing/2014/main" id="{00000000-0008-0000-0600-0000C3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87449</xdr:rowOff>
    </xdr:from>
    <xdr:to>
      <xdr:col>116</xdr:col>
      <xdr:colOff>63500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1323300" y="5230949"/>
          <a:ext cx="838200" cy="155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0" name="投資及び出資金平均値テキスト">
          <a:extLst>
            <a:ext uri="{FF2B5EF4-FFF2-40B4-BE49-F238E27FC236}">
              <a16:creationId xmlns:a16="http://schemas.microsoft.com/office/drawing/2014/main" id="{00000000-0008-0000-0600-0000C6020000}"/>
            </a:ext>
          </a:extLst>
        </xdr:cNvPr>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1" name="フローチャート: 判断 710">
          <a:extLst>
            <a:ext uri="{FF2B5EF4-FFF2-40B4-BE49-F238E27FC236}">
              <a16:creationId xmlns:a16="http://schemas.microsoft.com/office/drawing/2014/main" id="{00000000-0008-0000-0600-0000C7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3" name="フローチャート: 判断 712">
          <a:extLst>
            <a:ext uri="{FF2B5EF4-FFF2-40B4-BE49-F238E27FC236}">
              <a16:creationId xmlns:a16="http://schemas.microsoft.com/office/drawing/2014/main" id="{00000000-0008-0000-0600-0000C9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53159</xdr:rowOff>
    </xdr:from>
    <xdr:to>
      <xdr:col>107</xdr:col>
      <xdr:colOff>50800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9545300" y="67397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164573</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0277333" y="633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53159</xdr:rowOff>
    </xdr:from>
    <xdr:to>
      <xdr:col>102</xdr:col>
      <xdr:colOff>114300</xdr:colOff>
      <xdr:row>39</xdr:row>
      <xdr:rowOff>53159</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656300" y="6739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36649</xdr:rowOff>
    </xdr:from>
    <xdr:to>
      <xdr:col>116</xdr:col>
      <xdr:colOff>114300</xdr:colOff>
      <xdr:row>30</xdr:row>
      <xdr:rowOff>138249</xdr:rowOff>
    </xdr:to>
    <xdr:sp macro="" textlink="">
      <xdr:nvSpPr>
        <xdr:cNvPr id="728" name="楕円 727">
          <a:extLst>
            <a:ext uri="{FF2B5EF4-FFF2-40B4-BE49-F238E27FC236}">
              <a16:creationId xmlns:a16="http://schemas.microsoft.com/office/drawing/2014/main" id="{00000000-0008-0000-0600-0000D8020000}"/>
            </a:ext>
          </a:extLst>
        </xdr:cNvPr>
        <xdr:cNvSpPr/>
      </xdr:nvSpPr>
      <xdr:spPr>
        <a:xfrm>
          <a:off x="22110700" y="51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161126</xdr:rowOff>
    </xdr:from>
    <xdr:ext cx="378565" cy="259045"/>
    <xdr:sp macro="" textlink="">
      <xdr:nvSpPr>
        <xdr:cNvPr id="729" name="投資及び出資金該当値テキスト">
          <a:extLst>
            <a:ext uri="{FF2B5EF4-FFF2-40B4-BE49-F238E27FC236}">
              <a16:creationId xmlns:a16="http://schemas.microsoft.com/office/drawing/2014/main" id="{00000000-0008-0000-0600-0000D9020000}"/>
            </a:ext>
          </a:extLst>
        </xdr:cNvPr>
        <xdr:cNvSpPr txBox="1"/>
      </xdr:nvSpPr>
      <xdr:spPr>
        <a:xfrm>
          <a:off x="22212300" y="51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30" name="楕円 729">
          <a:extLst>
            <a:ext uri="{FF2B5EF4-FFF2-40B4-BE49-F238E27FC236}">
              <a16:creationId xmlns:a16="http://schemas.microsoft.com/office/drawing/2014/main" id="{00000000-0008-0000-0600-0000D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32" name="楕円 731">
          <a:extLst>
            <a:ext uri="{FF2B5EF4-FFF2-40B4-BE49-F238E27FC236}">
              <a16:creationId xmlns:a16="http://schemas.microsoft.com/office/drawing/2014/main" id="{00000000-0008-0000-0600-0000D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2359</xdr:rowOff>
    </xdr:from>
    <xdr:to>
      <xdr:col>102</xdr:col>
      <xdr:colOff>165100</xdr:colOff>
      <xdr:row>39</xdr:row>
      <xdr:rowOff>103959</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194945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95086</xdr:rowOff>
    </xdr:from>
    <xdr:ext cx="313932"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88333" y="6781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2359</xdr:rowOff>
    </xdr:from>
    <xdr:to>
      <xdr:col>98</xdr:col>
      <xdr:colOff>38100</xdr:colOff>
      <xdr:row>39</xdr:row>
      <xdr:rowOff>103959</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186055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95086</xdr:rowOff>
    </xdr:from>
    <xdr:ext cx="313932"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99333" y="6781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貸付金グラフ枠">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2" name="貸付金最小値テキスト">
          <a:extLst>
            <a:ext uri="{FF2B5EF4-FFF2-40B4-BE49-F238E27FC236}">
              <a16:creationId xmlns:a16="http://schemas.microsoft.com/office/drawing/2014/main" id="{00000000-0008-0000-0600-0000FA020000}"/>
            </a:ext>
          </a:extLst>
        </xdr:cNvPr>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4" name="貸付金最大値テキスト">
          <a:extLst>
            <a:ext uri="{FF2B5EF4-FFF2-40B4-BE49-F238E27FC236}">
              <a16:creationId xmlns:a16="http://schemas.microsoft.com/office/drawing/2014/main" id="{00000000-0008-0000-0600-0000FC020000}"/>
            </a:ext>
          </a:extLst>
        </xdr:cNvPr>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114832</xdr:rowOff>
    </xdr:from>
    <xdr:to>
      <xdr:col>116</xdr:col>
      <xdr:colOff>63500</xdr:colOff>
      <xdr:row>51</xdr:row>
      <xdr:rowOff>71904</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1323300" y="8687332"/>
          <a:ext cx="838200" cy="1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147369</xdr:rowOff>
    </xdr:from>
    <xdr:ext cx="534377" cy="259045"/>
    <xdr:sp macro="" textlink="">
      <xdr:nvSpPr>
        <xdr:cNvPr id="767" name="貸付金平均値テキスト">
          <a:extLst>
            <a:ext uri="{FF2B5EF4-FFF2-40B4-BE49-F238E27FC236}">
              <a16:creationId xmlns:a16="http://schemas.microsoft.com/office/drawing/2014/main" id="{00000000-0008-0000-0600-0000FF020000}"/>
            </a:ext>
          </a:extLst>
        </xdr:cNvPr>
        <xdr:cNvSpPr txBox="1"/>
      </xdr:nvSpPr>
      <xdr:spPr>
        <a:xfrm>
          <a:off x="22212300" y="9577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114832</xdr:rowOff>
    </xdr:from>
    <xdr:to>
      <xdr:col>111</xdr:col>
      <xdr:colOff>177800</xdr:colOff>
      <xdr:row>51</xdr:row>
      <xdr:rowOff>63707</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0434300" y="8687332"/>
          <a:ext cx="889000" cy="12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0" name="フローチャート: 判断 769">
          <a:extLst>
            <a:ext uri="{FF2B5EF4-FFF2-40B4-BE49-F238E27FC236}">
              <a16:creationId xmlns:a16="http://schemas.microsoft.com/office/drawing/2014/main" id="{00000000-0008-0000-0600-000002030000}"/>
            </a:ext>
          </a:extLst>
        </xdr:cNvPr>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41315</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43411" y="96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63707</xdr:rowOff>
    </xdr:from>
    <xdr:to>
      <xdr:col>107</xdr:col>
      <xdr:colOff>50800</xdr:colOff>
      <xdr:row>51</xdr:row>
      <xdr:rowOff>166854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19545300" y="8807657"/>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27812</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67111" y="9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166854</xdr:rowOff>
    </xdr:from>
    <xdr:to>
      <xdr:col>102</xdr:col>
      <xdr:colOff>114300</xdr:colOff>
      <xdr:row>52</xdr:row>
      <xdr:rowOff>25514</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18656300" y="8910804"/>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165266</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2781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74822</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389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21104</xdr:rowOff>
    </xdr:from>
    <xdr:to>
      <xdr:col>116</xdr:col>
      <xdr:colOff>114300</xdr:colOff>
      <xdr:row>51</xdr:row>
      <xdr:rowOff>122704</xdr:rowOff>
    </xdr:to>
    <xdr:sp macro="" textlink="">
      <xdr:nvSpPr>
        <xdr:cNvPr id="785" name="楕円 784">
          <a:extLst>
            <a:ext uri="{FF2B5EF4-FFF2-40B4-BE49-F238E27FC236}">
              <a16:creationId xmlns:a16="http://schemas.microsoft.com/office/drawing/2014/main" id="{00000000-0008-0000-0600-000011030000}"/>
            </a:ext>
          </a:extLst>
        </xdr:cNvPr>
        <xdr:cNvSpPr/>
      </xdr:nvSpPr>
      <xdr:spPr>
        <a:xfrm>
          <a:off x="22110700" y="87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43981</xdr:rowOff>
    </xdr:from>
    <xdr:ext cx="534377" cy="259045"/>
    <xdr:sp macro="" textlink="">
      <xdr:nvSpPr>
        <xdr:cNvPr id="786" name="貸付金該当値テキスト">
          <a:extLst>
            <a:ext uri="{FF2B5EF4-FFF2-40B4-BE49-F238E27FC236}">
              <a16:creationId xmlns:a16="http://schemas.microsoft.com/office/drawing/2014/main" id="{00000000-0008-0000-0600-000012030000}"/>
            </a:ext>
          </a:extLst>
        </xdr:cNvPr>
        <xdr:cNvSpPr txBox="1"/>
      </xdr:nvSpPr>
      <xdr:spPr>
        <a:xfrm>
          <a:off x="22212300" y="861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64032</xdr:rowOff>
    </xdr:from>
    <xdr:to>
      <xdr:col>112</xdr:col>
      <xdr:colOff>38100</xdr:colOff>
      <xdr:row>50</xdr:row>
      <xdr:rowOff>165632</xdr:rowOff>
    </xdr:to>
    <xdr:sp macro="" textlink="">
      <xdr:nvSpPr>
        <xdr:cNvPr id="787" name="楕円 786">
          <a:extLst>
            <a:ext uri="{FF2B5EF4-FFF2-40B4-BE49-F238E27FC236}">
              <a16:creationId xmlns:a16="http://schemas.microsoft.com/office/drawing/2014/main" id="{00000000-0008-0000-0600-000013030000}"/>
            </a:ext>
          </a:extLst>
        </xdr:cNvPr>
        <xdr:cNvSpPr/>
      </xdr:nvSpPr>
      <xdr:spPr>
        <a:xfrm>
          <a:off x="21272500" y="86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10709</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43411" y="841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12907</xdr:rowOff>
    </xdr:from>
    <xdr:to>
      <xdr:col>107</xdr:col>
      <xdr:colOff>101600</xdr:colOff>
      <xdr:row>51</xdr:row>
      <xdr:rowOff>114507</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0383500" y="87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131034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67111" y="85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116054</xdr:rowOff>
    </xdr:from>
    <xdr:to>
      <xdr:col>102</xdr:col>
      <xdr:colOff>165100</xdr:colOff>
      <xdr:row>52</xdr:row>
      <xdr:rowOff>46204</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19494500" y="886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62731</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278111" y="863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146164</xdr:rowOff>
    </xdr:from>
    <xdr:to>
      <xdr:col>98</xdr:col>
      <xdr:colOff>38100</xdr:colOff>
      <xdr:row>52</xdr:row>
      <xdr:rowOff>76314</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18605500" y="88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92841</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389111" y="86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7" name="繰出金グラフ枠">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129413</xdr:rowOff>
    </xdr:from>
    <xdr:to>
      <xdr:col>116</xdr:col>
      <xdr:colOff>62864</xdr:colOff>
      <xdr:row>73</xdr:row>
      <xdr:rowOff>86795</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22159595" y="11959463"/>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90622</xdr:rowOff>
    </xdr:from>
    <xdr:ext cx="469744" cy="259045"/>
    <xdr:sp macro="" textlink="">
      <xdr:nvSpPr>
        <xdr:cNvPr id="819" name="繰出金最小値テキスト">
          <a:extLst>
            <a:ext uri="{FF2B5EF4-FFF2-40B4-BE49-F238E27FC236}">
              <a16:creationId xmlns:a16="http://schemas.microsoft.com/office/drawing/2014/main" id="{00000000-0008-0000-0600-000033030000}"/>
            </a:ext>
          </a:extLst>
        </xdr:cNvPr>
        <xdr:cNvSpPr txBox="1"/>
      </xdr:nvSpPr>
      <xdr:spPr>
        <a:xfrm>
          <a:off x="22212300" y="126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86795</xdr:rowOff>
    </xdr:from>
    <xdr:to>
      <xdr:col>116</xdr:col>
      <xdr:colOff>152400</xdr:colOff>
      <xdr:row>73</xdr:row>
      <xdr:rowOff>86795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22072600" y="1260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76090</xdr:rowOff>
    </xdr:from>
    <xdr:ext cx="534377" cy="259045"/>
    <xdr:sp macro="" textlink="">
      <xdr:nvSpPr>
        <xdr:cNvPr id="821" name="繰出金最大値テキスト">
          <a:extLst>
            <a:ext uri="{FF2B5EF4-FFF2-40B4-BE49-F238E27FC236}">
              <a16:creationId xmlns:a16="http://schemas.microsoft.com/office/drawing/2014/main" id="{00000000-0008-0000-0600-000035030000}"/>
            </a:ext>
          </a:extLst>
        </xdr:cNvPr>
        <xdr:cNvSpPr txBox="1"/>
      </xdr:nvSpPr>
      <xdr:spPr>
        <a:xfrm>
          <a:off x="22212300" y="117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129413</xdr:rowOff>
    </xdr:from>
    <xdr:to>
      <xdr:col>116</xdr:col>
      <xdr:colOff>152400</xdr:colOff>
      <xdr:row>69</xdr:row>
      <xdr:rowOff>129413</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2072600" y="1195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117330</xdr:rowOff>
    </xdr:from>
    <xdr:to>
      <xdr:col>116</xdr:col>
      <xdr:colOff>63500</xdr:colOff>
      <xdr:row>71</xdr:row>
      <xdr:rowOff>165826</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1323300" y="12290280"/>
          <a:ext cx="8382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7728</xdr:rowOff>
    </xdr:from>
    <xdr:ext cx="469744" cy="259045"/>
    <xdr:sp macro="" textlink="">
      <xdr:nvSpPr>
        <xdr:cNvPr id="824" name="繰出金平均値テキスト">
          <a:extLst>
            <a:ext uri="{FF2B5EF4-FFF2-40B4-BE49-F238E27FC236}">
              <a16:creationId xmlns:a16="http://schemas.microsoft.com/office/drawing/2014/main" id="{00000000-0008-0000-0600-000038030000}"/>
            </a:ext>
          </a:extLst>
        </xdr:cNvPr>
        <xdr:cNvSpPr txBox="1"/>
      </xdr:nvSpPr>
      <xdr:spPr>
        <a:xfrm>
          <a:off x="22212300" y="12352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29301</xdr:rowOff>
    </xdr:from>
    <xdr:to>
      <xdr:col>116</xdr:col>
      <xdr:colOff>114300</xdr:colOff>
      <xdr:row>72</xdr:row>
      <xdr:rowOff>130901</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221107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117330</xdr:rowOff>
    </xdr:from>
    <xdr:to>
      <xdr:col>111</xdr:col>
      <xdr:colOff>177800</xdr:colOff>
      <xdr:row>77</xdr:row>
      <xdr:rowOff>28012</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0434300" y="12290280"/>
          <a:ext cx="889000" cy="9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10033</xdr:rowOff>
    </xdr:from>
    <xdr:to>
      <xdr:col>112</xdr:col>
      <xdr:colOff>38100</xdr:colOff>
      <xdr:row>72</xdr:row>
      <xdr:rowOff>111633</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1272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102760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75728" y="124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28012</xdr:rowOff>
    </xdr:from>
    <xdr:to>
      <xdr:col>107</xdr:col>
      <xdr:colOff>50800</xdr:colOff>
      <xdr:row>77</xdr:row>
      <xdr:rowOff>155865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19545300" y="13229662"/>
          <a:ext cx="889000" cy="1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54611</xdr:rowOff>
    </xdr:from>
    <xdr:to>
      <xdr:col>107</xdr:col>
      <xdr:colOff>101600</xdr:colOff>
      <xdr:row>78</xdr:row>
      <xdr:rowOff>156211</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0383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147338</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155865</xdr:rowOff>
    </xdr:from>
    <xdr:to>
      <xdr:col>102</xdr:col>
      <xdr:colOff>114300</xdr:colOff>
      <xdr:row>77</xdr:row>
      <xdr:rowOff>162886</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18656300" y="13357515"/>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36812</xdr:rowOff>
    </xdr:from>
    <xdr:to>
      <xdr:col>102</xdr:col>
      <xdr:colOff>165100</xdr:colOff>
      <xdr:row>78</xdr:row>
      <xdr:rowOff>138412</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19494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129539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9054</xdr:rowOff>
    </xdr:from>
    <xdr:to>
      <xdr:col>98</xdr:col>
      <xdr:colOff>38100</xdr:colOff>
      <xdr:row>78</xdr:row>
      <xdr:rowOff>110654</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18605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101781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347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115026</xdr:rowOff>
    </xdr:from>
    <xdr:to>
      <xdr:col>116</xdr:col>
      <xdr:colOff>114300</xdr:colOff>
      <xdr:row>72</xdr:row>
      <xdr:rowOff>45176</xdr:rowOff>
    </xdr:to>
    <xdr:sp macro="" textlink="">
      <xdr:nvSpPr>
        <xdr:cNvPr id="842" name="楕円 841">
          <a:extLst>
            <a:ext uri="{FF2B5EF4-FFF2-40B4-BE49-F238E27FC236}">
              <a16:creationId xmlns:a16="http://schemas.microsoft.com/office/drawing/2014/main" id="{00000000-0008-0000-0600-00004A030000}"/>
            </a:ext>
          </a:extLst>
        </xdr:cNvPr>
        <xdr:cNvSpPr/>
      </xdr:nvSpPr>
      <xdr:spPr>
        <a:xfrm>
          <a:off x="22110700" y="122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137903</xdr:rowOff>
    </xdr:from>
    <xdr:ext cx="469744" cy="259045"/>
    <xdr:sp macro="" textlink="">
      <xdr:nvSpPr>
        <xdr:cNvPr id="843" name="繰出金該当値テキスト">
          <a:extLst>
            <a:ext uri="{FF2B5EF4-FFF2-40B4-BE49-F238E27FC236}">
              <a16:creationId xmlns:a16="http://schemas.microsoft.com/office/drawing/2014/main" id="{00000000-0008-0000-0600-00004B030000}"/>
            </a:ext>
          </a:extLst>
        </xdr:cNvPr>
        <xdr:cNvSpPr txBox="1"/>
      </xdr:nvSpPr>
      <xdr:spPr>
        <a:xfrm>
          <a:off x="22212300" y="121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66530</xdr:rowOff>
    </xdr:from>
    <xdr:to>
      <xdr:col>112</xdr:col>
      <xdr:colOff>38100</xdr:colOff>
      <xdr:row>71</xdr:row>
      <xdr:rowOff>168130</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1272500" y="122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13207</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75728" y="1201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148662</xdr:rowOff>
    </xdr:from>
    <xdr:to>
      <xdr:col>107</xdr:col>
      <xdr:colOff>101600</xdr:colOff>
      <xdr:row>77</xdr:row>
      <xdr:rowOff>78812</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0383500" y="131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95339</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199428" y="1295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105065</xdr:rowOff>
    </xdr:from>
    <xdr:to>
      <xdr:col>102</xdr:col>
      <xdr:colOff>165100</xdr:colOff>
      <xdr:row>78</xdr:row>
      <xdr:rowOff>35215</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19494500" y="133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51742</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10428" y="1308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112086</xdr:rowOff>
    </xdr:from>
    <xdr:to>
      <xdr:col>98</xdr:col>
      <xdr:colOff>38100</xdr:colOff>
      <xdr:row>78</xdr:row>
      <xdr:rowOff>42236</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18605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58763</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421428" y="1308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4" name="前年度繰上充用金グラフ枠">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6" name="前年度繰上充用金最小値テキスト">
          <a:extLst>
            <a:ext uri="{FF2B5EF4-FFF2-40B4-BE49-F238E27FC236}">
              <a16:creationId xmlns:a16="http://schemas.microsoft.com/office/drawing/2014/main" id="{00000000-0008-0000-0600-00006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8" name="前年度繰上充用金最大値テキスト">
          <a:extLst>
            <a:ext uri="{FF2B5EF4-FFF2-40B4-BE49-F238E27FC236}">
              <a16:creationId xmlns:a16="http://schemas.microsoft.com/office/drawing/2014/main" id="{00000000-0008-0000-0600-00006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1" name="前年度繰上充用金平均値テキスト">
          <a:extLst>
            <a:ext uri="{FF2B5EF4-FFF2-40B4-BE49-F238E27FC236}">
              <a16:creationId xmlns:a16="http://schemas.microsoft.com/office/drawing/2014/main" id="{00000000-0008-0000-0600-00006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0" name="前年度繰上充用金該当値テキスト">
          <a:extLst>
            <a:ext uri="{FF2B5EF4-FFF2-40B4-BE49-F238E27FC236}">
              <a16:creationId xmlns:a16="http://schemas.microsoft.com/office/drawing/2014/main" id="{00000000-0008-0000-0600-00007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歳出決算総額を人口で割った住民一人当たりコストは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620,085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主な構成項目である人件費については、</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人口が本県の倍以上ある団体も同じグループに含まれる中、本県の人口がグループ最少であるのに対し、決算規模についてはそこまでの差はない場合が多いこともあり、グループ内でも高水準となっている。</a:t>
          </a: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一方、人件費のうち職員給については、継続して給与制度の適正管理に努めるとともに、職員数の削減に計画的に取り組んできたこと等により、給与カット終了後増加傾向にあったものが、平成２８年度決算以降、減少に転じ、令和元年度決算においても前年度から約８億円減少するなど、改善傾向が続いている。</a:t>
          </a: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今後も引き続き、給与制度の適正管理や計画的な定員管理に努める。</a:t>
          </a:r>
          <a:endPar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102,926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歳出金額としては対前年で減少しているが、分母要素である人口の減少により、住民一人当たりでは増加となっている。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保護措置費や後期高齢者医療に係る負担金の増等により、近年は上昇傾向にある。児童保護措置費や後期高齢者医療などの「社会保障関係経費」は毎年度大きな伸びを示し、多大な財政負担につながっていることを踏まえ、給付の状況を分析し、抑制の可能性を検証するとともに、適正な給付のあり方について市町村と共に検討を進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102,426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円と前年度と比較して増加している。これは、県土強靱化のため、国補正予算に即応した公共事業の増等によるものである。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742,505
735,974
4,146.75
483,701,670
460,416,148
8,067,811
250,053,195
820,437,200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115207</xdr:rowOff>
    </xdr:from>
    <xdr:to>
      <xdr:col>24</xdr:col>
      <xdr:colOff>63500</xdr:colOff>
      <xdr:row>30</xdr:row>
      <xdr:rowOff>38463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08725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106516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38463</xdr:rowOff>
    </xdr:from>
    <xdr:to>
      <xdr:col>19</xdr:col>
      <xdr:colOff>177800</xdr:colOff>
      <xdr:row>30</xdr:row>
      <xdr:rowOff>93980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1819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127743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71120</xdr:rowOff>
    </xdr:from>
    <xdr:to>
      <xdr:col>15</xdr:col>
      <xdr:colOff>50800</xdr:colOff>
      <xdr:row>30</xdr:row>
      <xdr:rowOff>93980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214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71120</xdr:rowOff>
    </xdr:from>
    <xdr:to>
      <xdr:col>10</xdr:col>
      <xdr:colOff>114300</xdr:colOff>
      <xdr:row>30</xdr:row>
      <xdr:rowOff>71120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21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5278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113047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64407</xdr:rowOff>
    </xdr:from>
    <xdr:to>
      <xdr:col>24</xdr:col>
      <xdr:colOff>114300</xdr:colOff>
      <xdr:row>29</xdr:row>
      <xdr:rowOff>166007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0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17434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498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159113</xdr:rowOff>
    </xdr:from>
    <xdr:to>
      <xdr:col>20</xdr:col>
      <xdr:colOff>38100</xdr:colOff>
      <xdr:row>30</xdr:row>
      <xdr:rowOff>89263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1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28</xdr:row>
      <xdr:rowOff>105790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49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43180</xdr:rowOff>
    </xdr:from>
    <xdr:to>
      <xdr:col>15</xdr:col>
      <xdr:colOff>101600</xdr:colOff>
      <xdr:row>30</xdr:row>
      <xdr:rowOff>144780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161307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20320</xdr:rowOff>
    </xdr:from>
    <xdr:to>
      <xdr:col>10</xdr:col>
      <xdr:colOff>165100</xdr:colOff>
      <xdr:row>30</xdr:row>
      <xdr:rowOff>121920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138447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49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20320</xdr:rowOff>
    </xdr:from>
    <xdr:to>
      <xdr:col>6</xdr:col>
      <xdr:colOff>38100</xdr:colOff>
      <xdr:row>30</xdr:row>
      <xdr:rowOff>121920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138447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49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68788</xdr:rowOff>
    </xdr:from>
    <xdr:to>
      <xdr:col>24</xdr:col>
      <xdr:colOff>63500</xdr:colOff>
      <xdr:row>53</xdr:row>
      <xdr:rowOff>26223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984188"/>
          <a:ext cx="838200" cy="1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55714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14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26223</xdr:rowOff>
    </xdr:from>
    <xdr:to>
      <xdr:col>19</xdr:col>
      <xdr:colOff>177800</xdr:colOff>
      <xdr:row>53</xdr:row>
      <xdr:rowOff>80721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113073"/>
          <a:ext cx="8890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6108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73726</xdr:rowOff>
    </xdr:from>
    <xdr:to>
      <xdr:col>15</xdr:col>
      <xdr:colOff>50800</xdr:colOff>
      <xdr:row>53</xdr:row>
      <xdr:rowOff>80721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160576"/>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154698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146832</xdr:rowOff>
    </xdr:from>
    <xdr:to>
      <xdr:col>10</xdr:col>
      <xdr:colOff>114300</xdr:colOff>
      <xdr:row>53</xdr:row>
      <xdr:rowOff>73726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8890782"/>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18315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21607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17988</xdr:rowOff>
    </xdr:from>
    <xdr:to>
      <xdr:col>24</xdr:col>
      <xdr:colOff>114300</xdr:colOff>
      <xdr:row>52</xdr:row>
      <xdr:rowOff>119588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9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40865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7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146873</xdr:rowOff>
    </xdr:from>
    <xdr:to>
      <xdr:col>20</xdr:col>
      <xdr:colOff>38100</xdr:colOff>
      <xdr:row>53</xdr:row>
      <xdr:rowOff>77023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0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93550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88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29921</xdr:rowOff>
    </xdr:from>
    <xdr:to>
      <xdr:col>15</xdr:col>
      <xdr:colOff>101600</xdr:colOff>
      <xdr:row>53</xdr:row>
      <xdr:rowOff>131521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1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148048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889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22926</xdr:rowOff>
    </xdr:from>
    <xdr:to>
      <xdr:col>10</xdr:col>
      <xdr:colOff>165100</xdr:colOff>
      <xdr:row>53</xdr:row>
      <xdr:rowOff>124526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1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141053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88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96032</xdr:rowOff>
    </xdr:from>
    <xdr:to>
      <xdr:col>6</xdr:col>
      <xdr:colOff>38100</xdr:colOff>
      <xdr:row>52</xdr:row>
      <xdr:rowOff>26182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8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42709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861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120214</xdr:rowOff>
    </xdr:from>
    <xdr:to>
      <xdr:col>24</xdr:col>
      <xdr:colOff>63500</xdr:colOff>
      <xdr:row>73</xdr:row>
      <xdr:rowOff>161798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121714"/>
          <a:ext cx="838200" cy="55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67218</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411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94960</xdr:rowOff>
    </xdr:from>
    <xdr:to>
      <xdr:col>19</xdr:col>
      <xdr:colOff>177800</xdr:colOff>
      <xdr:row>73</xdr:row>
      <xdr:rowOff>161798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439360"/>
          <a:ext cx="889000" cy="23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55135</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9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94960</xdr:rowOff>
    </xdr:from>
    <xdr:to>
      <xdr:col>15</xdr:col>
      <xdr:colOff>50800</xdr:colOff>
      <xdr:row>73</xdr:row>
      <xdr:rowOff>95069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439360"/>
          <a:ext cx="889000" cy="17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8653</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95069</xdr:rowOff>
    </xdr:from>
    <xdr:to>
      <xdr:col>10</xdr:col>
      <xdr:colOff>114300</xdr:colOff>
      <xdr:row>74</xdr:row>
      <xdr:rowOff>114445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610919"/>
          <a:ext cx="889000" cy="19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69414</xdr:rowOff>
    </xdr:from>
    <xdr:to>
      <xdr:col>24</xdr:col>
      <xdr:colOff>114300</xdr:colOff>
      <xdr:row>70</xdr:row>
      <xdr:rowOff>171014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0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92291</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192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110998</xdr:rowOff>
    </xdr:from>
    <xdr:to>
      <xdr:col>20</xdr:col>
      <xdr:colOff>38100</xdr:colOff>
      <xdr:row>74</xdr:row>
      <xdr:rowOff>41148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6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57675</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44160</xdr:rowOff>
    </xdr:from>
    <xdr:to>
      <xdr:col>15</xdr:col>
      <xdr:colOff>101600</xdr:colOff>
      <xdr:row>72</xdr:row>
      <xdr:rowOff>145760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3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162287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1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44269</xdr:rowOff>
    </xdr:from>
    <xdr:to>
      <xdr:col>10</xdr:col>
      <xdr:colOff>165100</xdr:colOff>
      <xdr:row>73</xdr:row>
      <xdr:rowOff>145869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136996</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65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63645</xdr:rowOff>
    </xdr:from>
    <xdr:to>
      <xdr:col>6</xdr:col>
      <xdr:colOff>38100</xdr:colOff>
      <xdr:row>74</xdr:row>
      <xdr:rowOff>165245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7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10322</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5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43841</xdr:rowOff>
    </xdr:from>
    <xdr:to>
      <xdr:col>24</xdr:col>
      <xdr:colOff>63500</xdr:colOff>
      <xdr:row>94</xdr:row>
      <xdr:rowOff>100761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988691"/>
          <a:ext cx="838200" cy="2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76204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3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43841</xdr:rowOff>
    </xdr:from>
    <xdr:to>
      <xdr:col>19</xdr:col>
      <xdr:colOff>177800</xdr:colOff>
      <xdr:row>93</xdr:row>
      <xdr:rowOff>124994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98869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11968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6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124994</xdr:rowOff>
    </xdr:from>
    <xdr:to>
      <xdr:col>15</xdr:col>
      <xdr:colOff>50800</xdr:colOff>
      <xdr:row>94</xdr:row>
      <xdr:rowOff>71692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069844"/>
          <a:ext cx="889000" cy="1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24198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16180</xdr:rowOff>
    </xdr:from>
    <xdr:to>
      <xdr:col>10</xdr:col>
      <xdr:colOff>114300</xdr:colOff>
      <xdr:row>94</xdr:row>
      <xdr:rowOff>71692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132480"/>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49961</xdr:rowOff>
    </xdr:from>
    <xdr:to>
      <xdr:col>24</xdr:col>
      <xdr:colOff>114300</xdr:colOff>
      <xdr:row>94</xdr:row>
      <xdr:rowOff>151561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72838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164491</xdr:rowOff>
    </xdr:from>
    <xdr:to>
      <xdr:col>20</xdr:col>
      <xdr:colOff>38100</xdr:colOff>
      <xdr:row>93</xdr:row>
      <xdr:rowOff>94641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111168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57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74194</xdr:rowOff>
    </xdr:from>
    <xdr:to>
      <xdr:col>15</xdr:col>
      <xdr:colOff>101600</xdr:colOff>
      <xdr:row>94</xdr:row>
      <xdr:rowOff>4344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20871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79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20892</xdr:rowOff>
    </xdr:from>
    <xdr:to>
      <xdr:col>10</xdr:col>
      <xdr:colOff>165100</xdr:colOff>
      <xdr:row>94</xdr:row>
      <xdr:rowOff>122492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139019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136830</xdr:rowOff>
    </xdr:from>
    <xdr:to>
      <xdr:col>6</xdr:col>
      <xdr:colOff>38100</xdr:colOff>
      <xdr:row>94</xdr:row>
      <xdr:rowOff>66980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83507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165227</xdr:rowOff>
    </xdr:from>
    <xdr:to>
      <xdr:col>54</xdr:col>
      <xdr:colOff>189865</xdr:colOff>
      <xdr:row>39</xdr:row>
      <xdr:rowOff>15494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823077"/>
          <a:ext cx="1270" cy="878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469744"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111904</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5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165227</xdr:rowOff>
    </xdr:from>
    <xdr:to>
      <xdr:col>55</xdr:col>
      <xdr:colOff>88900</xdr:colOff>
      <xdr:row>33</xdr:row>
      <xdr:rowOff>165227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82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25400</xdr:rowOff>
    </xdr:from>
    <xdr:to>
      <xdr:col>55</xdr:col>
      <xdr:colOff>0</xdr:colOff>
      <xdr:row>33</xdr:row>
      <xdr:rowOff>165227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5683250"/>
          <a:ext cx="8382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56278</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9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77851</xdr:rowOff>
    </xdr:from>
    <xdr:to>
      <xdr:col>55</xdr:col>
      <xdr:colOff>50800</xdr:colOff>
      <xdr:row>38</xdr:row>
      <xdr:rowOff>8001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68453</xdr:rowOff>
    </xdr:from>
    <xdr:to>
      <xdr:col>50</xdr:col>
      <xdr:colOff>114300</xdr:colOff>
      <xdr:row>33</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554853"/>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xdr:rowOff>
    </xdr:from>
    <xdr:to>
      <xdr:col>50</xdr:col>
      <xdr:colOff>165100</xdr:colOff>
      <xdr:row>37</xdr:row>
      <xdr:rowOff>103632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94759</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391728"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48260</xdr:rowOff>
    </xdr:from>
    <xdr:to>
      <xdr:col>45</xdr:col>
      <xdr:colOff>177800</xdr:colOff>
      <xdr:row>32</xdr:row>
      <xdr:rowOff>68453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553466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169291</xdr:rowOff>
    </xdr:from>
    <xdr:to>
      <xdr:col>46</xdr:col>
      <xdr:colOff>38100</xdr:colOff>
      <xdr:row>37</xdr:row>
      <xdr:rowOff>99441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4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90568</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4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132842</xdr:rowOff>
    </xdr:from>
    <xdr:to>
      <xdr:col>41</xdr:col>
      <xdr:colOff>50800</xdr:colOff>
      <xdr:row>32</xdr:row>
      <xdr:rowOff>48260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276342"/>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xdr:rowOff>
    </xdr:from>
    <xdr:to>
      <xdr:col>41</xdr:col>
      <xdr:colOff>101600</xdr:colOff>
      <xdr:row>36</xdr:row>
      <xdr:rowOff>103251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94378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143764</xdr:rowOff>
    </xdr:from>
    <xdr:to>
      <xdr:col>36</xdr:col>
      <xdr:colOff>165100</xdr:colOff>
      <xdr:row>33</xdr:row>
      <xdr:rowOff>73914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63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65041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7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114427</xdr:rowOff>
    </xdr:from>
    <xdr:to>
      <xdr:col>55</xdr:col>
      <xdr:colOff>50800</xdr:colOff>
      <xdr:row>34</xdr:row>
      <xdr:rowOff>44577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67454</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7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146050</xdr:rowOff>
    </xdr:from>
    <xdr:to>
      <xdr:col>50</xdr:col>
      <xdr:colOff>165100</xdr:colOff>
      <xdr:row>33</xdr:row>
      <xdr:rowOff>76200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31</xdr:row>
      <xdr:rowOff>92727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3917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17653</xdr:rowOff>
    </xdr:from>
    <xdr:to>
      <xdr:col>46</xdr:col>
      <xdr:colOff>38100</xdr:colOff>
      <xdr:row>32</xdr:row>
      <xdr:rowOff>119253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5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135780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27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168910</xdr:rowOff>
    </xdr:from>
    <xdr:to>
      <xdr:col>41</xdr:col>
      <xdr:colOff>101600</xdr:colOff>
      <xdr:row>32</xdr:row>
      <xdr:rowOff>99060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115587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82042</xdr:rowOff>
    </xdr:from>
    <xdr:to>
      <xdr:col>36</xdr:col>
      <xdr:colOff>165100</xdr:colOff>
      <xdr:row>31</xdr:row>
      <xdr:rowOff>12192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2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28719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00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95466</xdr:rowOff>
    </xdr:from>
    <xdr:to>
      <xdr:col>55</xdr:col>
      <xdr:colOff>0</xdr:colOff>
      <xdr:row>57</xdr:row>
      <xdr:rowOff>6197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96666"/>
          <a:ext cx="838200" cy="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81373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339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144349</xdr:rowOff>
    </xdr:from>
    <xdr:to>
      <xdr:col>50</xdr:col>
      <xdr:colOff>114300</xdr:colOff>
      <xdr:row>57</xdr:row>
      <xdr:rowOff>6197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745549"/>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144349</xdr:rowOff>
    </xdr:from>
    <xdr:to>
      <xdr:col>45</xdr:col>
      <xdr:colOff>177800</xdr:colOff>
      <xdr:row>57</xdr:row>
      <xdr:rowOff>75120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745549"/>
          <a:ext cx="889000" cy="10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77296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70053</xdr:rowOff>
    </xdr:from>
    <xdr:to>
      <xdr:col>41</xdr:col>
      <xdr:colOff>50800</xdr:colOff>
      <xdr:row>57</xdr:row>
      <xdr:rowOff>75120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8427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62590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94175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44666</xdr:rowOff>
    </xdr:from>
    <xdr:to>
      <xdr:col>55</xdr:col>
      <xdr:colOff>50800</xdr:colOff>
      <xdr:row>56</xdr:row>
      <xdr:rowOff>146266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23093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126847</xdr:rowOff>
    </xdr:from>
    <xdr:to>
      <xdr:col>50</xdr:col>
      <xdr:colOff>165100</xdr:colOff>
      <xdr:row>57</xdr:row>
      <xdr:rowOff>56997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48124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59411" y="98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93549</xdr:rowOff>
    </xdr:from>
    <xdr:to>
      <xdr:col>46</xdr:col>
      <xdr:colOff>38100</xdr:colOff>
      <xdr:row>57</xdr:row>
      <xdr:rowOff>23699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14826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24320</xdr:rowOff>
    </xdr:from>
    <xdr:to>
      <xdr:col>41</xdr:col>
      <xdr:colOff>101600</xdr:colOff>
      <xdr:row>57</xdr:row>
      <xdr:rowOff>125920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117047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19253</xdr:rowOff>
    </xdr:from>
    <xdr:to>
      <xdr:col>36</xdr:col>
      <xdr:colOff>165100</xdr:colOff>
      <xdr:row>57</xdr:row>
      <xdr:rowOff>120853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111980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65389</xdr:rowOff>
    </xdr:from>
    <xdr:to>
      <xdr:col>55</xdr:col>
      <xdr:colOff>0</xdr:colOff>
      <xdr:row>72</xdr:row>
      <xdr:rowOff>36308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238339"/>
          <a:ext cx="838200" cy="14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96000</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95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65389</xdr:rowOff>
    </xdr:from>
    <xdr:to>
      <xdr:col>50</xdr:col>
      <xdr:colOff>114300</xdr:colOff>
      <xdr:row>71</xdr:row>
      <xdr:rowOff>151505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238339"/>
          <a:ext cx="889000" cy="8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164400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59411" y="130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151505</xdr:rowOff>
    </xdr:from>
    <xdr:to>
      <xdr:col>45</xdr:col>
      <xdr:colOff>177800</xdr:colOff>
      <xdr:row>72</xdr:row>
      <xdr:rowOff>69291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324455"/>
          <a:ext cx="889000" cy="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136610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69291</xdr:rowOff>
    </xdr:from>
    <xdr:to>
      <xdr:col>41</xdr:col>
      <xdr:colOff>50800</xdr:colOff>
      <xdr:row>72</xdr:row>
      <xdr:rowOff>92935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413691"/>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99576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156958</xdr:rowOff>
    </xdr:from>
    <xdr:to>
      <xdr:col>55</xdr:col>
      <xdr:colOff>50800</xdr:colOff>
      <xdr:row>72</xdr:row>
      <xdr:rowOff>87108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3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8385</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1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14589</xdr:rowOff>
    </xdr:from>
    <xdr:to>
      <xdr:col>50</xdr:col>
      <xdr:colOff>165100</xdr:colOff>
      <xdr:row>71</xdr:row>
      <xdr:rowOff>116189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1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132716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59411" y="119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100705</xdr:rowOff>
    </xdr:from>
    <xdr:to>
      <xdr:col>46</xdr:col>
      <xdr:colOff>38100</xdr:colOff>
      <xdr:row>72</xdr:row>
      <xdr:rowOff>30855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2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47382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0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18491</xdr:rowOff>
    </xdr:from>
    <xdr:to>
      <xdr:col>41</xdr:col>
      <xdr:colOff>101600</xdr:colOff>
      <xdr:row>72</xdr:row>
      <xdr:rowOff>120091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3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136618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1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42135</xdr:rowOff>
    </xdr:from>
    <xdr:to>
      <xdr:col>36</xdr:col>
      <xdr:colOff>165100</xdr:colOff>
      <xdr:row>72</xdr:row>
      <xdr:rowOff>143735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3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160262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1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8522</xdr:rowOff>
    </xdr:from>
    <xdr:to>
      <xdr:col>55</xdr:col>
      <xdr:colOff>0</xdr:colOff>
      <xdr:row>95</xdr:row>
      <xdr:rowOff>81141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296272"/>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2004</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28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81141</xdr:rowOff>
    </xdr:from>
    <xdr:to>
      <xdr:col>50</xdr:col>
      <xdr:colOff>114300</xdr:colOff>
      <xdr:row>96</xdr:row>
      <xdr:rowOff>119641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368891"/>
          <a:ext cx="889000" cy="20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21131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4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39402</xdr:rowOff>
    </xdr:from>
    <xdr:to>
      <xdr:col>45</xdr:col>
      <xdr:colOff>177800</xdr:colOff>
      <xdr:row>96</xdr:row>
      <xdr:rowOff>119641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98602"/>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39402</xdr:rowOff>
    </xdr:from>
    <xdr:to>
      <xdr:col>41</xdr:col>
      <xdr:colOff>50800</xdr:colOff>
      <xdr:row>96</xdr:row>
      <xdr:rowOff>119354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498602"/>
          <a:ext cx="889000" cy="7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129172</xdr:rowOff>
    </xdr:from>
    <xdr:to>
      <xdr:col>55</xdr:col>
      <xdr:colOff>50800</xdr:colOff>
      <xdr:row>95</xdr:row>
      <xdr:rowOff>59322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2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152049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0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30341</xdr:rowOff>
    </xdr:from>
    <xdr:to>
      <xdr:col>50</xdr:col>
      <xdr:colOff>165100</xdr:colOff>
      <xdr:row>95</xdr:row>
      <xdr:rowOff>131941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148468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60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68841</xdr:rowOff>
    </xdr:from>
    <xdr:to>
      <xdr:col>46</xdr:col>
      <xdr:colOff>38100</xdr:colOff>
      <xdr:row>96</xdr:row>
      <xdr:rowOff>170441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161568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160052</xdr:rowOff>
    </xdr:from>
    <xdr:to>
      <xdr:col>41</xdr:col>
      <xdr:colOff>101600</xdr:colOff>
      <xdr:row>96</xdr:row>
      <xdr:rowOff>90202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81329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54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68554</xdr:rowOff>
    </xdr:from>
    <xdr:to>
      <xdr:col>36</xdr:col>
      <xdr:colOff>165100</xdr:colOff>
      <xdr:row>96</xdr:row>
      <xdr:rowOff>170154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161281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6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10" name="警察費最小値テキスト">
          <a:extLst>
            <a:ext uri="{FF2B5EF4-FFF2-40B4-BE49-F238E27FC236}">
              <a16:creationId xmlns:a16="http://schemas.microsoft.com/office/drawing/2014/main" id="{00000000-0008-0000-0700-0000FE010000}"/>
            </a:ext>
          </a:extLst>
        </xdr:cNvPr>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2" name="警察費最大値テキスト">
          <a:extLst>
            <a:ext uri="{FF2B5EF4-FFF2-40B4-BE49-F238E27FC236}">
              <a16:creationId xmlns:a16="http://schemas.microsoft.com/office/drawing/2014/main" id="{00000000-0008-0000-0700-000000020000}"/>
            </a:ext>
          </a:extLst>
        </xdr:cNvPr>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14296</xdr:rowOff>
    </xdr:from>
    <xdr:to>
      <xdr:col>85</xdr:col>
      <xdr:colOff>127000</xdr:colOff>
      <xdr:row>33</xdr:row>
      <xdr:rowOff>103614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329246"/>
          <a:ext cx="838200" cy="4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67490</xdr:rowOff>
    </xdr:from>
    <xdr:ext cx="534377" cy="259045"/>
    <xdr:sp macro="" textlink="">
      <xdr:nvSpPr>
        <xdr:cNvPr id="515" name="警察費平均値テキスト">
          <a:extLst>
            <a:ext uri="{FF2B5EF4-FFF2-40B4-BE49-F238E27FC236}">
              <a16:creationId xmlns:a16="http://schemas.microsoft.com/office/drawing/2014/main" id="{00000000-0008-0000-0700-000003020000}"/>
            </a:ext>
          </a:extLst>
        </xdr:cNvPr>
        <xdr:cNvSpPr txBox="1"/>
      </xdr:nvSpPr>
      <xdr:spPr>
        <a:xfrm>
          <a:off x="16370300" y="623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103614</xdr:rowOff>
    </xdr:from>
    <xdr:to>
      <xdr:col>81</xdr:col>
      <xdr:colOff>50800</xdr:colOff>
      <xdr:row>33</xdr:row>
      <xdr:rowOff>149334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761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106026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014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149334</xdr:rowOff>
    </xdr:from>
    <xdr:to>
      <xdr:col>76</xdr:col>
      <xdr:colOff>114300</xdr:colOff>
      <xdr:row>34</xdr:row>
      <xdr:rowOff>41239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807184"/>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130845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41239</xdr:rowOff>
    </xdr:from>
    <xdr:to>
      <xdr:col>71</xdr:col>
      <xdr:colOff>177800</xdr:colOff>
      <xdr:row>34</xdr:row>
      <xdr:rowOff>44831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587053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30261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134946</xdr:rowOff>
    </xdr:from>
    <xdr:to>
      <xdr:col>85</xdr:col>
      <xdr:colOff>177800</xdr:colOff>
      <xdr:row>31</xdr:row>
      <xdr:rowOff>65096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2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87973</xdr:rowOff>
    </xdr:from>
    <xdr:ext cx="534377" cy="259045"/>
    <xdr:sp macro="" textlink="">
      <xdr:nvSpPr>
        <xdr:cNvPr id="534" name="警察費該当値テキスト">
          <a:extLst>
            <a:ext uri="{FF2B5EF4-FFF2-40B4-BE49-F238E27FC236}">
              <a16:creationId xmlns:a16="http://schemas.microsoft.com/office/drawing/2014/main" id="{00000000-0008-0000-0700-000016020000}"/>
            </a:ext>
          </a:extLst>
        </xdr:cNvPr>
        <xdr:cNvSpPr txBox="1"/>
      </xdr:nvSpPr>
      <xdr:spPr>
        <a:xfrm>
          <a:off x="16370300" y="523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52814</xdr:rowOff>
    </xdr:from>
    <xdr:to>
      <xdr:col>81</xdr:col>
      <xdr:colOff>101600</xdr:colOff>
      <xdr:row>33</xdr:row>
      <xdr:rowOff>154414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7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170941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01411" y="548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98534</xdr:rowOff>
    </xdr:from>
    <xdr:to>
      <xdr:col>76</xdr:col>
      <xdr:colOff>165100</xdr:colOff>
      <xdr:row>34</xdr:row>
      <xdr:rowOff>28684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7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45211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5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161889</xdr:rowOff>
    </xdr:from>
    <xdr:to>
      <xdr:col>72</xdr:col>
      <xdr:colOff>38100</xdr:colOff>
      <xdr:row>34</xdr:row>
      <xdr:rowOff>92039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8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108566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59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165481</xdr:rowOff>
    </xdr:from>
    <xdr:to>
      <xdr:col>67</xdr:col>
      <xdr:colOff>101600</xdr:colOff>
      <xdr:row>34</xdr:row>
      <xdr:rowOff>95631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8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112158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5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106020</xdr:rowOff>
    </xdr:from>
    <xdr:to>
      <xdr:col>85</xdr:col>
      <xdr:colOff>127000</xdr:colOff>
      <xdr:row>55</xdr:row>
      <xdr:rowOff>124155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35770"/>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99890</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186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8179</xdr:rowOff>
    </xdr:from>
    <xdr:to>
      <xdr:col>81</xdr:col>
      <xdr:colOff>50800</xdr:colOff>
      <xdr:row>55</xdr:row>
      <xdr:rowOff>106020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437929"/>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18280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69095" y="91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8179</xdr:rowOff>
    </xdr:from>
    <xdr:to>
      <xdr:col>76</xdr:col>
      <xdr:colOff>114300</xdr:colOff>
      <xdr:row>55</xdr:row>
      <xdr:rowOff>135280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437929"/>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48683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72492</xdr:rowOff>
    </xdr:from>
    <xdr:to>
      <xdr:col>71</xdr:col>
      <xdr:colOff>177800</xdr:colOff>
      <xdr:row>55</xdr:row>
      <xdr:rowOff>135280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502242"/>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13022</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36999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73355</xdr:rowOff>
    </xdr:from>
    <xdr:to>
      <xdr:col>85</xdr:col>
      <xdr:colOff>177800</xdr:colOff>
      <xdr:row>56</xdr:row>
      <xdr:rowOff>3505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51782</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8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55220</xdr:rowOff>
    </xdr:from>
    <xdr:to>
      <xdr:col>81</xdr:col>
      <xdr:colOff>101600</xdr:colOff>
      <xdr:row>55</xdr:row>
      <xdr:rowOff>156820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147947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69095" y="957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128829</xdr:rowOff>
    </xdr:from>
    <xdr:to>
      <xdr:col>76</xdr:col>
      <xdr:colOff>165100</xdr:colOff>
      <xdr:row>55</xdr:row>
      <xdr:rowOff>58979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50106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47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84480</xdr:rowOff>
    </xdr:from>
    <xdr:to>
      <xdr:col>72</xdr:col>
      <xdr:colOff>38100</xdr:colOff>
      <xdr:row>56</xdr:row>
      <xdr:rowOff>14630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5757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60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21692</xdr:rowOff>
    </xdr:from>
    <xdr:to>
      <xdr:col>67</xdr:col>
      <xdr:colOff>101600</xdr:colOff>
      <xdr:row>55</xdr:row>
      <xdr:rowOff>123292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139819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22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29149</xdr:rowOff>
    </xdr:from>
    <xdr:to>
      <xdr:col>85</xdr:col>
      <xdr:colOff>127000</xdr:colOff>
      <xdr:row>78</xdr:row>
      <xdr:rowOff>35275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402249"/>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29149</xdr:rowOff>
    </xdr:from>
    <xdr:to>
      <xdr:col>81</xdr:col>
      <xdr:colOff>50800</xdr:colOff>
      <xdr:row>78</xdr:row>
      <xdr:rowOff>73017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402249"/>
          <a:ext cx="8890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56238</xdr:rowOff>
    </xdr:from>
    <xdr:to>
      <xdr:col>76</xdr:col>
      <xdr:colOff>114300</xdr:colOff>
      <xdr:row>78</xdr:row>
      <xdr:rowOff>73017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429338"/>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32944</xdr:rowOff>
    </xdr:from>
    <xdr:to>
      <xdr:col>71</xdr:col>
      <xdr:colOff>177800</xdr:colOff>
      <xdr:row>78</xdr:row>
      <xdr:rowOff>56238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40604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155925</xdr:rowOff>
    </xdr:from>
    <xdr:to>
      <xdr:col>85</xdr:col>
      <xdr:colOff>177800</xdr:colOff>
      <xdr:row>78</xdr:row>
      <xdr:rowOff>86075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70852</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27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149799</xdr:rowOff>
    </xdr:from>
    <xdr:to>
      <xdr:col>81</xdr:col>
      <xdr:colOff>101600</xdr:colOff>
      <xdr:row>78</xdr:row>
      <xdr:rowOff>79949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3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71076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4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22217</xdr:rowOff>
    </xdr:from>
    <xdr:to>
      <xdr:col>76</xdr:col>
      <xdr:colOff>165100</xdr:colOff>
      <xdr:row>78</xdr:row>
      <xdr:rowOff>123817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3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114944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8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5438</xdr:rowOff>
    </xdr:from>
    <xdr:to>
      <xdr:col>72</xdr:col>
      <xdr:colOff>38100</xdr:colOff>
      <xdr:row>78</xdr:row>
      <xdr:rowOff>107038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98165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47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153594</xdr:rowOff>
    </xdr:from>
    <xdr:to>
      <xdr:col>67</xdr:col>
      <xdr:colOff>101600</xdr:colOff>
      <xdr:row>78</xdr:row>
      <xdr:rowOff>83744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74871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32807</xdr:rowOff>
    </xdr:from>
    <xdr:to>
      <xdr:col>85</xdr:col>
      <xdr:colOff>127000</xdr:colOff>
      <xdr:row>91</xdr:row>
      <xdr:rowOff>37698</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5634757"/>
          <a:ext cx="8382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69065</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013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126898</xdr:rowOff>
    </xdr:from>
    <xdr:to>
      <xdr:col>81</xdr:col>
      <xdr:colOff>50800</xdr:colOff>
      <xdr:row>91</xdr:row>
      <xdr:rowOff>37698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5557398"/>
          <a:ext cx="889000" cy="8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149257</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014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93523</xdr:rowOff>
    </xdr:from>
    <xdr:to>
      <xdr:col>76</xdr:col>
      <xdr:colOff>114300</xdr:colOff>
      <xdr:row>90</xdr:row>
      <xdr:rowOff>126898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5524023"/>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111219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29240</xdr:rowOff>
    </xdr:from>
    <xdr:to>
      <xdr:col>71</xdr:col>
      <xdr:colOff>177800</xdr:colOff>
      <xdr:row>90</xdr:row>
      <xdr:rowOff>93523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814300" y="15459740"/>
          <a:ext cx="889000" cy="6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108224</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80449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153457</xdr:rowOff>
    </xdr:from>
    <xdr:to>
      <xdr:col>85</xdr:col>
      <xdr:colOff>177800</xdr:colOff>
      <xdr:row>91</xdr:row>
      <xdr:rowOff>83607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55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81704</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55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158348</xdr:rowOff>
    </xdr:from>
    <xdr:to>
      <xdr:col>81</xdr:col>
      <xdr:colOff>101600</xdr:colOff>
      <xdr:row>91</xdr:row>
      <xdr:rowOff>88498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55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105025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01411" y="153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76098</xdr:rowOff>
    </xdr:from>
    <xdr:to>
      <xdr:col>76</xdr:col>
      <xdr:colOff>165100</xdr:colOff>
      <xdr:row>91</xdr:row>
      <xdr:rowOff>6248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550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22775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528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42723</xdr:rowOff>
    </xdr:from>
    <xdr:to>
      <xdr:col>72</xdr:col>
      <xdr:colOff>38100</xdr:colOff>
      <xdr:row>90</xdr:row>
      <xdr:rowOff>144323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54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160850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524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149890</xdr:rowOff>
    </xdr:from>
    <xdr:to>
      <xdr:col>67</xdr:col>
      <xdr:colOff>101600</xdr:colOff>
      <xdr:row>90</xdr:row>
      <xdr:rowOff>80040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54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96567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51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57404</xdr:rowOff>
    </xdr:from>
    <xdr:to>
      <xdr:col>116</xdr:col>
      <xdr:colOff>63500</xdr:colOff>
      <xdr:row>38</xdr:row>
      <xdr:rowOff>66548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572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57404</xdr:rowOff>
    </xdr:from>
    <xdr:to>
      <xdr:col>111</xdr:col>
      <xdr:colOff>177800</xdr:colOff>
      <xdr:row>38</xdr:row>
      <xdr:rowOff>57404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572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57404</xdr:rowOff>
    </xdr:from>
    <xdr:to>
      <xdr:col>107</xdr:col>
      <xdr:colOff>50800</xdr:colOff>
      <xdr:row>38</xdr:row>
      <xdr:rowOff>66548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19545300" y="6572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57404</xdr:rowOff>
    </xdr:from>
    <xdr:to>
      <xdr:col>102</xdr:col>
      <xdr:colOff>114300</xdr:colOff>
      <xdr:row>38</xdr:row>
      <xdr:rowOff>66548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572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xdr:rowOff>
    </xdr:from>
    <xdr:to>
      <xdr:col>116</xdr:col>
      <xdr:colOff>114300</xdr:colOff>
      <xdr:row>38</xdr:row>
      <xdr:rowOff>117348</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102125</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445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6604</xdr:rowOff>
    </xdr:from>
    <xdr:to>
      <xdr:col>112</xdr:col>
      <xdr:colOff>38100</xdr:colOff>
      <xdr:row>38</xdr:row>
      <xdr:rowOff>108204</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99331</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8595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6604</xdr:rowOff>
    </xdr:from>
    <xdr:to>
      <xdr:col>107</xdr:col>
      <xdr:colOff>101600</xdr:colOff>
      <xdr:row>38</xdr:row>
      <xdr:rowOff>108204</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99331</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15748</xdr:rowOff>
    </xdr:from>
    <xdr:to>
      <xdr:col>102</xdr:col>
      <xdr:colOff>165100</xdr:colOff>
      <xdr:row>38</xdr:row>
      <xdr:rowOff>117348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108475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235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xdr:rowOff>
    </xdr:from>
    <xdr:to>
      <xdr:col>98</xdr:col>
      <xdr:colOff>38100</xdr:colOff>
      <xdr:row>38</xdr:row>
      <xdr:rowOff>108204</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99331</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a:extLst>
            <a:ext uri="{FF2B5EF4-FFF2-40B4-BE49-F238E27FC236}">
              <a16:creationId xmlns:a16="http://schemas.microsoft.com/office/drawing/2014/main" id="{00000000-0008-0000-0700-00000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a:extLst>
            <a:ext uri="{FF2B5EF4-FFF2-40B4-BE49-F238E27FC236}">
              <a16:creationId xmlns:a16="http://schemas.microsoft.com/office/drawing/2014/main" id="{00000000-0008-0000-0700-00000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a:extLst>
            <a:ext uri="{FF2B5EF4-FFF2-40B4-BE49-F238E27FC236}">
              <a16:creationId xmlns:a16="http://schemas.microsoft.com/office/drawing/2014/main" id="{00000000-0008-0000-0700-00000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a:extLst>
            <a:ext uri="{FF2B5EF4-FFF2-40B4-BE49-F238E27FC236}">
              <a16:creationId xmlns:a16="http://schemas.microsoft.com/office/drawing/2014/main" id="{00000000-0008-0000-0700-00001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歳出決算総額を人口で割った住民一人当たりコストは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620,085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107,954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円と前年度と比較して減少している。これは、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職員給の減少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77,332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県内中小企業の新商品・技術開発等を支援するとくしま経済飛躍ファンド造成資金貸付金の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グループ内平均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中小企業振興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のための貸付金が大きいためであ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97,176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グループ内平均を上回っている。これは、他県に比べ遅れていた社会資本を整備するため、国の経済対策に呼応して発行した県債の償還が本格化していることによるものであると考えられる。今後も、県債の新規発行抑制や平準化を図り、公債費の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実質単年度収支については、翌年度への繰越財源の減少等により、平成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年度以降黒字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であったが、令和元年度は、新型コロナウイルス感染症対策に係る繰越財源の増加により赤字となった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「財政構造改革基本方針（平成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総人件費の抑制、県債発行抑制による公債費の縮減や事務・事業の見直し等、歳出の徹底的な見直しを実施してきたこと等により、財政調整基金残高及び実質収支額は安定して推移しており、今後も「財政構造改革基本方針（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年度）」に基づき、取組を推進する。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徳島県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いずれの会計においても、赤字を生じることなく運営することができている。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今後も、事務・事業の見直し等による歳出の徹底的な見直し、新たな財源の確保等により、一層の健全化を図る。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79</v>
      </c>
      <c r="C3" s="398"/>
      <c r="D3" s="399"/>
      <c r="E3" s="399"/>
      <c r="F3" s="399"/>
      <c r="G3" s="399"/>
      <c r="H3" s="399"/>
      <c r="I3" s="399"/>
      <c r="J3" s="399"/>
      <c r="K3" s="399"/>
      <c r="L3" s="399" t="s">
        <v>80</v>
      </c>
      <c r="M3" s="399"/>
      <c r="N3" s="399"/>
      <c r="O3" s="399"/>
      <c r="P3" s="399"/>
      <c r="Q3" s="399"/>
      <c r="R3" s="403"/>
      <c r="S3" s="403"/>
      <c r="T3" s="403"/>
      <c r="U3" s="403"/>
      <c r="V3" s="404"/>
      <c r="W3" s="410" t="s">
        <v>81</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82</v>
      </c>
      <c r="BO3" s="417"/>
      <c r="BP3" s="417"/>
      <c r="BQ3" s="417"/>
      <c r="BR3" s="417"/>
      <c r="BS3" s="417"/>
      <c r="BT3" s="417"/>
      <c r="BU3" s="418"/>
      <c r="BV3" s="416" t="s">
        <v>83</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84</v>
      </c>
      <c r="CU3" s="417"/>
      <c r="CV3" s="417"/>
      <c r="CW3" s="417"/>
      <c r="CX3" s="417"/>
      <c r="CY3" s="417"/>
      <c r="CZ3" s="417"/>
      <c r="DA3" s="418"/>
      <c r="DB3" s="416" t="s">
        <v>85</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86</v>
      </c>
      <c r="X4" s="471"/>
      <c r="Y4" s="472"/>
      <c r="Z4" s="479" t="s">
        <v>1</v>
      </c>
      <c r="AA4" s="457"/>
      <c r="AB4" s="457"/>
      <c r="AC4" s="457"/>
      <c r="AD4" s="457"/>
      <c r="AE4" s="457"/>
      <c r="AF4" s="457"/>
      <c r="AG4" s="457"/>
      <c r="AH4" s="458"/>
      <c r="AI4" s="479" t="s">
        <v>87</v>
      </c>
      <c r="AJ4" s="482"/>
      <c r="AK4" s="482"/>
      <c r="AL4" s="482"/>
      <c r="AM4" s="482"/>
      <c r="AN4" s="482"/>
      <c r="AO4" s="482"/>
      <c r="AP4" s="483"/>
      <c r="AQ4" s="487" t="s">
        <v>88</v>
      </c>
      <c r="AR4" s="488"/>
      <c r="AS4" s="482"/>
      <c r="AT4" s="482"/>
      <c r="AU4" s="482"/>
      <c r="AV4" s="482"/>
      <c r="AW4" s="482"/>
      <c r="AX4" s="482"/>
      <c r="AY4" s="489"/>
      <c r="AZ4" s="440" t="s">
        <v>89</v>
      </c>
      <c r="BA4" s="441"/>
      <c r="BB4" s="441"/>
      <c r="BC4" s="441"/>
      <c r="BD4" s="441"/>
      <c r="BE4" s="441"/>
      <c r="BF4" s="441"/>
      <c r="BG4" s="441"/>
      <c r="BH4" s="441"/>
      <c r="BI4" s="441"/>
      <c r="BJ4" s="441"/>
      <c r="BK4" s="441"/>
      <c r="BL4" s="441"/>
      <c r="BM4" s="442"/>
      <c r="BN4" s="419">
        <v>483701670</v>
      </c>
      <c r="BO4" s="420"/>
      <c r="BP4" s="420"/>
      <c r="BQ4" s="420"/>
      <c r="BR4" s="420"/>
      <c r="BS4" s="420"/>
      <c r="BT4" s="420"/>
      <c r="BU4" s="421"/>
      <c r="BV4" s="419">
        <v>489648111</v>
      </c>
      <c r="BW4" s="420"/>
      <c r="BX4" s="420"/>
      <c r="BY4" s="420"/>
      <c r="BZ4" s="420"/>
      <c r="CA4" s="420"/>
      <c r="CB4" s="420"/>
      <c r="CC4" s="421"/>
      <c r="CD4" s="422" t="s">
        <v>90</v>
      </c>
      <c r="CE4" s="423"/>
      <c r="CF4" s="423"/>
      <c r="CG4" s="423"/>
      <c r="CH4" s="423"/>
      <c r="CI4" s="423"/>
      <c r="CJ4" s="423"/>
      <c r="CK4" s="423"/>
      <c r="CL4" s="423"/>
      <c r="CM4" s="423"/>
      <c r="CN4" s="423"/>
      <c r="CO4" s="423"/>
      <c r="CP4" s="423"/>
      <c r="CQ4" s="423"/>
      <c r="CR4" s="423"/>
      <c r="CS4" s="424"/>
      <c r="CT4" s="425">
        <v>3.2</v>
      </c>
      <c r="CU4" s="426"/>
      <c r="CV4" s="426"/>
      <c r="CW4" s="426"/>
      <c r="CX4" s="426"/>
      <c r="CY4" s="426"/>
      <c r="CZ4" s="426"/>
      <c r="DA4" s="427"/>
      <c r="DB4" s="425">
        <v>3.9</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91</v>
      </c>
      <c r="BA5" s="429"/>
      <c r="BB5" s="429"/>
      <c r="BC5" s="429"/>
      <c r="BD5" s="429"/>
      <c r="BE5" s="429"/>
      <c r="BF5" s="429"/>
      <c r="BG5" s="429"/>
      <c r="BH5" s="429"/>
      <c r="BI5" s="429"/>
      <c r="BJ5" s="429"/>
      <c r="BK5" s="429"/>
      <c r="BL5" s="429"/>
      <c r="BM5" s="430"/>
      <c r="BN5" s="431">
        <v>460416148</v>
      </c>
      <c r="BO5" s="432"/>
      <c r="BP5" s="432"/>
      <c r="BQ5" s="432"/>
      <c r="BR5" s="432"/>
      <c r="BS5" s="432"/>
      <c r="BT5" s="432"/>
      <c r="BU5" s="433"/>
      <c r="BV5" s="431">
        <v>465782307</v>
      </c>
      <c r="BW5" s="432"/>
      <c r="BX5" s="432"/>
      <c r="BY5" s="432"/>
      <c r="BZ5" s="432"/>
      <c r="CA5" s="432"/>
      <c r="CB5" s="432"/>
      <c r="CC5" s="433"/>
      <c r="CD5" s="434" t="s">
        <v>92</v>
      </c>
      <c r="CE5" s="435"/>
      <c r="CF5" s="435"/>
      <c r="CG5" s="435"/>
      <c r="CH5" s="435"/>
      <c r="CI5" s="435"/>
      <c r="CJ5" s="435"/>
      <c r="CK5" s="435"/>
      <c r="CL5" s="435"/>
      <c r="CM5" s="435"/>
      <c r="CN5" s="435"/>
      <c r="CO5" s="435"/>
      <c r="CP5" s="435"/>
      <c r="CQ5" s="435"/>
      <c r="CR5" s="435"/>
      <c r="CS5" s="436"/>
      <c r="CT5" s="437">
        <v>94.4</v>
      </c>
      <c r="CU5" s="438"/>
      <c r="CV5" s="438"/>
      <c r="CW5" s="438"/>
      <c r="CX5" s="438"/>
      <c r="CY5" s="438"/>
      <c r="CZ5" s="438"/>
      <c r="DA5" s="439"/>
      <c r="DB5" s="437">
        <v>93.1</v>
      </c>
      <c r="DC5" s="438"/>
      <c r="DD5" s="438"/>
      <c r="DE5" s="438"/>
      <c r="DF5" s="438"/>
      <c r="DG5" s="438"/>
      <c r="DH5" s="438"/>
      <c r="DI5" s="439"/>
      <c r="DJ5" s="158"/>
      <c r="DK5" s="158"/>
      <c r="DL5" s="158"/>
      <c r="DM5" s="158"/>
      <c r="DN5" s="158"/>
      <c r="DO5" s="158"/>
    </row>
    <row r="6" spans="1:119" ht="18.75" customHeight="1" x14ac:dyDescent="0.2">
      <c r="A6" s="159"/>
      <c r="B6" s="416" t="s">
        <v>93</v>
      </c>
      <c r="C6" s="417"/>
      <c r="D6" s="417"/>
      <c r="E6" s="417"/>
      <c r="F6" s="417"/>
      <c r="G6" s="417"/>
      <c r="H6" s="417"/>
      <c r="I6" s="417"/>
      <c r="J6" s="417"/>
      <c r="K6" s="398"/>
      <c r="L6" s="399" t="s">
        <v>94</v>
      </c>
      <c r="M6" s="399"/>
      <c r="N6" s="399"/>
      <c r="O6" s="399"/>
      <c r="P6" s="399"/>
      <c r="Q6" s="399"/>
      <c r="R6" s="403"/>
      <c r="S6" s="403"/>
      <c r="T6" s="403"/>
      <c r="U6" s="403"/>
      <c r="V6" s="404"/>
      <c r="W6" s="473"/>
      <c r="X6" s="474"/>
      <c r="Y6" s="475"/>
      <c r="Z6" s="443" t="s">
        <v>95</v>
      </c>
      <c r="AA6" s="444"/>
      <c r="AB6" s="444"/>
      <c r="AC6" s="444"/>
      <c r="AD6" s="444"/>
      <c r="AE6" s="444"/>
      <c r="AF6" s="444"/>
      <c r="AG6" s="444"/>
      <c r="AH6" s="445"/>
      <c r="AI6" s="446">
        <v>1</v>
      </c>
      <c r="AJ6" s="447"/>
      <c r="AK6" s="447"/>
      <c r="AL6" s="447"/>
      <c r="AM6" s="447"/>
      <c r="AN6" s="447"/>
      <c r="AO6" s="447"/>
      <c r="AP6" s="448"/>
      <c r="AQ6" s="446">
        <v>9750</v>
      </c>
      <c r="AR6" s="447"/>
      <c r="AS6" s="447"/>
      <c r="AT6" s="447"/>
      <c r="AU6" s="447"/>
      <c r="AV6" s="447"/>
      <c r="AW6" s="447"/>
      <c r="AX6" s="447"/>
      <c r="AY6" s="449"/>
      <c r="AZ6" s="428" t="s">
        <v>96</v>
      </c>
      <c r="BA6" s="429"/>
      <c r="BB6" s="429"/>
      <c r="BC6" s="429"/>
      <c r="BD6" s="429"/>
      <c r="BE6" s="429"/>
      <c r="BF6" s="429"/>
      <c r="BG6" s="429"/>
      <c r="BH6" s="429"/>
      <c r="BI6" s="429"/>
      <c r="BJ6" s="429"/>
      <c r="BK6" s="429"/>
      <c r="BL6" s="429"/>
      <c r="BM6" s="430"/>
      <c r="BN6" s="431">
        <v>23285522</v>
      </c>
      <c r="BO6" s="432"/>
      <c r="BP6" s="432"/>
      <c r="BQ6" s="432"/>
      <c r="BR6" s="432"/>
      <c r="BS6" s="432"/>
      <c r="BT6" s="432"/>
      <c r="BU6" s="433"/>
      <c r="BV6" s="431">
        <v>23865804</v>
      </c>
      <c r="BW6" s="432"/>
      <c r="BX6" s="432"/>
      <c r="BY6" s="432"/>
      <c r="BZ6" s="432"/>
      <c r="CA6" s="432"/>
      <c r="CB6" s="432"/>
      <c r="CC6" s="433"/>
      <c r="CD6" s="434" t="s">
        <v>97</v>
      </c>
      <c r="CE6" s="435"/>
      <c r="CF6" s="435"/>
      <c r="CG6" s="435"/>
      <c r="CH6" s="435"/>
      <c r="CI6" s="435"/>
      <c r="CJ6" s="435"/>
      <c r="CK6" s="435"/>
      <c r="CL6" s="435"/>
      <c r="CM6" s="435"/>
      <c r="CN6" s="435"/>
      <c r="CO6" s="435"/>
      <c r="CP6" s="435"/>
      <c r="CQ6" s="435"/>
      <c r="CR6" s="435"/>
      <c r="CS6" s="436"/>
      <c r="CT6" s="453">
        <v>100.1</v>
      </c>
      <c r="CU6" s="454"/>
      <c r="CV6" s="454"/>
      <c r="CW6" s="454"/>
      <c r="CX6" s="454"/>
      <c r="CY6" s="454"/>
      <c r="CZ6" s="454"/>
      <c r="DA6" s="455"/>
      <c r="DB6" s="453">
        <v>100.3</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98</v>
      </c>
      <c r="AA7" s="444"/>
      <c r="AB7" s="444"/>
      <c r="AC7" s="444"/>
      <c r="AD7" s="444"/>
      <c r="AE7" s="444"/>
      <c r="AF7" s="444"/>
      <c r="AG7" s="444"/>
      <c r="AH7" s="445"/>
      <c r="AI7" s="446">
        <v>2</v>
      </c>
      <c r="AJ7" s="447"/>
      <c r="AK7" s="447"/>
      <c r="AL7" s="447"/>
      <c r="AM7" s="447"/>
      <c r="AN7" s="447"/>
      <c r="AO7" s="447"/>
      <c r="AP7" s="448"/>
      <c r="AQ7" s="446">
        <v>8910</v>
      </c>
      <c r="AR7" s="447"/>
      <c r="AS7" s="447"/>
      <c r="AT7" s="447"/>
      <c r="AU7" s="447"/>
      <c r="AV7" s="447"/>
      <c r="AW7" s="447"/>
      <c r="AX7" s="447"/>
      <c r="AY7" s="449"/>
      <c r="AZ7" s="428" t="s">
        <v>99</v>
      </c>
      <c r="BA7" s="429"/>
      <c r="BB7" s="429"/>
      <c r="BC7" s="429"/>
      <c r="BD7" s="429"/>
      <c r="BE7" s="429"/>
      <c r="BF7" s="429"/>
      <c r="BG7" s="429"/>
      <c r="BH7" s="429"/>
      <c r="BI7" s="429"/>
      <c r="BJ7" s="429"/>
      <c r="BK7" s="429"/>
      <c r="BL7" s="429"/>
      <c r="BM7" s="430"/>
      <c r="BN7" s="431">
        <v>15217711</v>
      </c>
      <c r="BO7" s="432"/>
      <c r="BP7" s="432"/>
      <c r="BQ7" s="432"/>
      <c r="BR7" s="432"/>
      <c r="BS7" s="432"/>
      <c r="BT7" s="432"/>
      <c r="BU7" s="433"/>
      <c r="BV7" s="431">
        <v>14026483</v>
      </c>
      <c r="BW7" s="432"/>
      <c r="BX7" s="432"/>
      <c r="BY7" s="432"/>
      <c r="BZ7" s="432"/>
      <c r="CA7" s="432"/>
      <c r="CB7" s="432"/>
      <c r="CC7" s="433"/>
      <c r="CD7" s="434" t="s">
        <v>100</v>
      </c>
      <c r="CE7" s="435"/>
      <c r="CF7" s="435"/>
      <c r="CG7" s="435"/>
      <c r="CH7" s="435"/>
      <c r="CI7" s="435"/>
      <c r="CJ7" s="435"/>
      <c r="CK7" s="435"/>
      <c r="CL7" s="435"/>
      <c r="CM7" s="435"/>
      <c r="CN7" s="435"/>
      <c r="CO7" s="435"/>
      <c r="CP7" s="435"/>
      <c r="CQ7" s="435"/>
      <c r="CR7" s="435"/>
      <c r="CS7" s="436"/>
      <c r="CT7" s="431">
        <v>250053195</v>
      </c>
      <c r="CU7" s="432"/>
      <c r="CV7" s="432"/>
      <c r="CW7" s="432"/>
      <c r="CX7" s="432"/>
      <c r="CY7" s="432"/>
      <c r="CZ7" s="432"/>
      <c r="DA7" s="433"/>
      <c r="DB7" s="431">
        <v>249328919</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101</v>
      </c>
      <c r="AA8" s="444"/>
      <c r="AB8" s="444"/>
      <c r="AC8" s="444"/>
      <c r="AD8" s="444"/>
      <c r="AE8" s="444"/>
      <c r="AF8" s="444"/>
      <c r="AG8" s="444"/>
      <c r="AH8" s="445"/>
      <c r="AI8" s="446">
        <v>1</v>
      </c>
      <c r="AJ8" s="447"/>
      <c r="AK8" s="447"/>
      <c r="AL8" s="447"/>
      <c r="AM8" s="447"/>
      <c r="AN8" s="447"/>
      <c r="AO8" s="447"/>
      <c r="AP8" s="448"/>
      <c r="AQ8" s="446">
        <v>7790</v>
      </c>
      <c r="AR8" s="447"/>
      <c r="AS8" s="447"/>
      <c r="AT8" s="447"/>
      <c r="AU8" s="447"/>
      <c r="AV8" s="447"/>
      <c r="AW8" s="447"/>
      <c r="AX8" s="447"/>
      <c r="AY8" s="449"/>
      <c r="AZ8" s="428" t="s">
        <v>102</v>
      </c>
      <c r="BA8" s="429"/>
      <c r="BB8" s="429"/>
      <c r="BC8" s="429"/>
      <c r="BD8" s="429"/>
      <c r="BE8" s="429"/>
      <c r="BF8" s="429"/>
      <c r="BG8" s="429"/>
      <c r="BH8" s="429"/>
      <c r="BI8" s="429"/>
      <c r="BJ8" s="429"/>
      <c r="BK8" s="429"/>
      <c r="BL8" s="429"/>
      <c r="BM8" s="430"/>
      <c r="BN8" s="431">
        <v>8067811</v>
      </c>
      <c r="BO8" s="432"/>
      <c r="BP8" s="432"/>
      <c r="BQ8" s="432"/>
      <c r="BR8" s="432"/>
      <c r="BS8" s="432"/>
      <c r="BT8" s="432"/>
      <c r="BU8" s="433"/>
      <c r="BV8" s="431">
        <v>9839321</v>
      </c>
      <c r="BW8" s="432"/>
      <c r="BX8" s="432"/>
      <c r="BY8" s="432"/>
      <c r="BZ8" s="432"/>
      <c r="CA8" s="432"/>
      <c r="CB8" s="432"/>
      <c r="CC8" s="433"/>
      <c r="CD8" s="434" t="s">
        <v>103</v>
      </c>
      <c r="CE8" s="435"/>
      <c r="CF8" s="435"/>
      <c r="CG8" s="435"/>
      <c r="CH8" s="435"/>
      <c r="CI8" s="435"/>
      <c r="CJ8" s="435"/>
      <c r="CK8" s="435"/>
      <c r="CL8" s="435"/>
      <c r="CM8" s="435"/>
      <c r="CN8" s="435"/>
      <c r="CO8" s="435"/>
      <c r="CP8" s="435"/>
      <c r="CQ8" s="435"/>
      <c r="CR8" s="435"/>
      <c r="CS8" s="436"/>
      <c r="CT8" s="450">
        <v>0.32668999999999998</v>
      </c>
      <c r="CU8" s="451"/>
      <c r="CV8" s="451"/>
      <c r="CW8" s="451"/>
      <c r="CX8" s="451"/>
      <c r="CY8" s="451"/>
      <c r="CZ8" s="451"/>
      <c r="DA8" s="452"/>
      <c r="DB8" s="450">
        <v>0.32640999999999998</v>
      </c>
      <c r="DC8" s="451"/>
      <c r="DD8" s="451"/>
      <c r="DE8" s="451"/>
      <c r="DF8" s="451"/>
      <c r="DG8" s="451"/>
      <c r="DH8" s="451"/>
      <c r="DI8" s="452"/>
      <c r="DJ8" s="158"/>
      <c r="DK8" s="158"/>
      <c r="DL8" s="158"/>
      <c r="DM8" s="158"/>
      <c r="DN8" s="158"/>
      <c r="DO8" s="158"/>
    </row>
    <row r="9" spans="1:119" ht="18.75" customHeight="1" thickBot="1" x14ac:dyDescent="0.25">
      <c r="A9" s="159"/>
      <c r="B9" s="456" t="s">
        <v>104</v>
      </c>
      <c r="C9" s="457"/>
      <c r="D9" s="457"/>
      <c r="E9" s="457"/>
      <c r="F9" s="457"/>
      <c r="G9" s="457"/>
      <c r="H9" s="457"/>
      <c r="I9" s="457"/>
      <c r="J9" s="457"/>
      <c r="K9" s="458"/>
      <c r="L9" s="464" t="s">
        <v>105</v>
      </c>
      <c r="M9" s="465"/>
      <c r="N9" s="465"/>
      <c r="O9" s="465"/>
      <c r="P9" s="465"/>
      <c r="Q9" s="466"/>
      <c r="R9" s="467">
        <v>755733</v>
      </c>
      <c r="S9" s="468"/>
      <c r="T9" s="468"/>
      <c r="U9" s="468"/>
      <c r="V9" s="469"/>
      <c r="W9" s="473"/>
      <c r="X9" s="474"/>
      <c r="Y9" s="475"/>
      <c r="Z9" s="443" t="s">
        <v>106</v>
      </c>
      <c r="AA9" s="444"/>
      <c r="AB9" s="444"/>
      <c r="AC9" s="444"/>
      <c r="AD9" s="444"/>
      <c r="AE9" s="444"/>
      <c r="AF9" s="444"/>
      <c r="AG9" s="444"/>
      <c r="AH9" s="445"/>
      <c r="AI9" s="446">
        <v>1</v>
      </c>
      <c r="AJ9" s="447"/>
      <c r="AK9" s="447"/>
      <c r="AL9" s="447"/>
      <c r="AM9" s="447"/>
      <c r="AN9" s="447"/>
      <c r="AO9" s="447"/>
      <c r="AP9" s="448"/>
      <c r="AQ9" s="446">
        <v>9200</v>
      </c>
      <c r="AR9" s="447"/>
      <c r="AS9" s="447"/>
      <c r="AT9" s="447"/>
      <c r="AU9" s="447"/>
      <c r="AV9" s="447"/>
      <c r="AW9" s="447"/>
      <c r="AX9" s="447"/>
      <c r="AY9" s="449"/>
      <c r="AZ9" s="428" t="s">
        <v>107</v>
      </c>
      <c r="BA9" s="429"/>
      <c r="BB9" s="429"/>
      <c r="BC9" s="429"/>
      <c r="BD9" s="429"/>
      <c r="BE9" s="429"/>
      <c r="BF9" s="429"/>
      <c r="BG9" s="429"/>
      <c r="BH9" s="429"/>
      <c r="BI9" s="429"/>
      <c r="BJ9" s="429"/>
      <c r="BK9" s="429"/>
      <c r="BL9" s="429"/>
      <c r="BM9" s="430"/>
      <c r="BN9" s="431">
        <v>-1771510</v>
      </c>
      <c r="BO9" s="432"/>
      <c r="BP9" s="432"/>
      <c r="BQ9" s="432"/>
      <c r="BR9" s="432"/>
      <c r="BS9" s="432"/>
      <c r="BT9" s="432"/>
      <c r="BU9" s="433"/>
      <c r="BV9" s="431">
        <v>1177908</v>
      </c>
      <c r="BW9" s="432"/>
      <c r="BX9" s="432"/>
      <c r="BY9" s="432"/>
      <c r="BZ9" s="432"/>
      <c r="CA9" s="432"/>
      <c r="CB9" s="432"/>
      <c r="CC9" s="433"/>
      <c r="CD9" s="497" t="s">
        <v>108</v>
      </c>
      <c r="CE9" s="498"/>
      <c r="CF9" s="498"/>
      <c r="CG9" s="498"/>
      <c r="CH9" s="498"/>
      <c r="CI9" s="498"/>
      <c r="CJ9" s="498"/>
      <c r="CK9" s="498"/>
      <c r="CL9" s="498"/>
      <c r="CM9" s="498"/>
      <c r="CN9" s="498"/>
      <c r="CO9" s="498"/>
      <c r="CP9" s="498"/>
      <c r="CQ9" s="498"/>
      <c r="CR9" s="498"/>
      <c r="CS9" s="499"/>
      <c r="CT9" s="437">
        <v>23.7</v>
      </c>
      <c r="CU9" s="438"/>
      <c r="CV9" s="438"/>
      <c r="CW9" s="438"/>
      <c r="CX9" s="438"/>
      <c r="CY9" s="438"/>
      <c r="CZ9" s="438"/>
      <c r="DA9" s="439"/>
      <c r="DB9" s="437">
        <v>23.9</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109</v>
      </c>
      <c r="M10" s="501"/>
      <c r="N10" s="501"/>
      <c r="O10" s="501"/>
      <c r="P10" s="501"/>
      <c r="Q10" s="502"/>
      <c r="R10" s="446">
        <v>785491</v>
      </c>
      <c r="S10" s="447"/>
      <c r="T10" s="447"/>
      <c r="U10" s="447"/>
      <c r="V10" s="449"/>
      <c r="W10" s="473"/>
      <c r="X10" s="474"/>
      <c r="Y10" s="475"/>
      <c r="Z10" s="443" t="s">
        <v>110</v>
      </c>
      <c r="AA10" s="444"/>
      <c r="AB10" s="444"/>
      <c r="AC10" s="444"/>
      <c r="AD10" s="444"/>
      <c r="AE10" s="444"/>
      <c r="AF10" s="444"/>
      <c r="AG10" s="444"/>
      <c r="AH10" s="445"/>
      <c r="AI10" s="446">
        <v>1</v>
      </c>
      <c r="AJ10" s="447"/>
      <c r="AK10" s="447"/>
      <c r="AL10" s="447"/>
      <c r="AM10" s="447"/>
      <c r="AN10" s="447"/>
      <c r="AO10" s="447"/>
      <c r="AP10" s="448"/>
      <c r="AQ10" s="446">
        <v>8400</v>
      </c>
      <c r="AR10" s="447"/>
      <c r="AS10" s="447"/>
      <c r="AT10" s="447"/>
      <c r="AU10" s="447"/>
      <c r="AV10" s="447"/>
      <c r="AW10" s="447"/>
      <c r="AX10" s="447"/>
      <c r="AY10" s="449"/>
      <c r="AZ10" s="428" t="s">
        <v>111</v>
      </c>
      <c r="BA10" s="429"/>
      <c r="BB10" s="429"/>
      <c r="BC10" s="429"/>
      <c r="BD10" s="429"/>
      <c r="BE10" s="429"/>
      <c r="BF10" s="429"/>
      <c r="BG10" s="429"/>
      <c r="BH10" s="429"/>
      <c r="BI10" s="429"/>
      <c r="BJ10" s="429"/>
      <c r="BK10" s="429"/>
      <c r="BL10" s="429"/>
      <c r="BM10" s="430"/>
      <c r="BN10" s="431">
        <v>5003304</v>
      </c>
      <c r="BO10" s="432"/>
      <c r="BP10" s="432"/>
      <c r="BQ10" s="432"/>
      <c r="BR10" s="432"/>
      <c r="BS10" s="432"/>
      <c r="BT10" s="432"/>
      <c r="BU10" s="433"/>
      <c r="BV10" s="431">
        <v>5004470</v>
      </c>
      <c r="BW10" s="432"/>
      <c r="BX10" s="432"/>
      <c r="BY10" s="432"/>
      <c r="BZ10" s="432"/>
      <c r="CA10" s="432"/>
      <c r="CB10" s="432"/>
      <c r="CC10" s="433"/>
      <c r="CD10" s="422" t="s">
        <v>112</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113</v>
      </c>
      <c r="M11" s="492"/>
      <c r="N11" s="492"/>
      <c r="O11" s="492"/>
      <c r="P11" s="492"/>
      <c r="Q11" s="493"/>
      <c r="R11" s="494" t="s">
        <v>114</v>
      </c>
      <c r="S11" s="495"/>
      <c r="T11" s="495"/>
      <c r="U11" s="495"/>
      <c r="V11" s="496"/>
      <c r="W11" s="476"/>
      <c r="X11" s="477"/>
      <c r="Y11" s="478"/>
      <c r="Z11" s="443" t="s">
        <v>115</v>
      </c>
      <c r="AA11" s="444"/>
      <c r="AB11" s="444"/>
      <c r="AC11" s="444"/>
      <c r="AD11" s="444"/>
      <c r="AE11" s="444"/>
      <c r="AF11" s="444"/>
      <c r="AG11" s="444"/>
      <c r="AH11" s="445"/>
      <c r="AI11" s="446">
        <v>36</v>
      </c>
      <c r="AJ11" s="447"/>
      <c r="AK11" s="447"/>
      <c r="AL11" s="447"/>
      <c r="AM11" s="447"/>
      <c r="AN11" s="447"/>
      <c r="AO11" s="447"/>
      <c r="AP11" s="448"/>
      <c r="AQ11" s="446">
        <v>7900</v>
      </c>
      <c r="AR11" s="447"/>
      <c r="AS11" s="447"/>
      <c r="AT11" s="447"/>
      <c r="AU11" s="447"/>
      <c r="AV11" s="447"/>
      <c r="AW11" s="447"/>
      <c r="AX11" s="447"/>
      <c r="AY11" s="44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117</v>
      </c>
      <c r="CE11" s="435"/>
      <c r="CF11" s="435"/>
      <c r="CG11" s="435"/>
      <c r="CH11" s="435"/>
      <c r="CI11" s="435"/>
      <c r="CJ11" s="435"/>
      <c r="CK11" s="435"/>
      <c r="CL11" s="435"/>
      <c r="CM11" s="435"/>
      <c r="CN11" s="435"/>
      <c r="CO11" s="435"/>
      <c r="CP11" s="435"/>
      <c r="CQ11" s="435"/>
      <c r="CR11" s="435"/>
      <c r="CS11" s="436"/>
      <c r="CT11" s="503" t="s">
        <v>118</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2">
      <c r="A12" s="159"/>
      <c r="B12" s="506" t="s">
        <v>120</v>
      </c>
      <c r="C12" s="507"/>
      <c r="D12" s="507"/>
      <c r="E12" s="507"/>
      <c r="F12" s="507"/>
      <c r="G12" s="507"/>
      <c r="H12" s="507"/>
      <c r="I12" s="507"/>
      <c r="J12" s="507"/>
      <c r="K12" s="508"/>
      <c r="L12" s="515" t="s">
        <v>121</v>
      </c>
      <c r="M12" s="516"/>
      <c r="N12" s="516"/>
      <c r="O12" s="516"/>
      <c r="P12" s="516"/>
      <c r="Q12" s="517"/>
      <c r="R12" s="518">
        <v>742505</v>
      </c>
      <c r="S12" s="519"/>
      <c r="T12" s="519"/>
      <c r="U12" s="519"/>
      <c r="V12" s="520"/>
      <c r="W12" s="470" t="s">
        <v>122</v>
      </c>
      <c r="X12" s="471"/>
      <c r="Y12" s="472"/>
      <c r="Z12" s="479" t="s">
        <v>1</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5000000</v>
      </c>
      <c r="BO12" s="432"/>
      <c r="BP12" s="432"/>
      <c r="BQ12" s="432"/>
      <c r="BR12" s="432"/>
      <c r="BS12" s="432"/>
      <c r="BT12" s="432"/>
      <c r="BU12" s="433"/>
      <c r="BV12" s="431">
        <v>5000000</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128</v>
      </c>
      <c r="CU12" s="504"/>
      <c r="CV12" s="504"/>
      <c r="CW12" s="504"/>
      <c r="CX12" s="504"/>
      <c r="CY12" s="504"/>
      <c r="CZ12" s="504"/>
      <c r="DA12" s="505"/>
      <c r="DB12" s="503" t="s">
        <v>118</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129</v>
      </c>
      <c r="N13" s="526"/>
      <c r="O13" s="526"/>
      <c r="P13" s="526"/>
      <c r="Q13" s="527"/>
      <c r="R13" s="528">
        <v>735974</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-1768206</v>
      </c>
      <c r="BO13" s="432"/>
      <c r="BP13" s="432"/>
      <c r="BQ13" s="432"/>
      <c r="BR13" s="432"/>
      <c r="BS13" s="432"/>
      <c r="BT13" s="432"/>
      <c r="BU13" s="433"/>
      <c r="BV13" s="431">
        <v>1182378</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11.7</v>
      </c>
      <c r="CU13" s="438"/>
      <c r="CV13" s="438"/>
      <c r="CW13" s="438"/>
      <c r="CX13" s="438"/>
      <c r="CY13" s="438"/>
      <c r="CZ13" s="438"/>
      <c r="DA13" s="439"/>
      <c r="DB13" s="437">
        <v>12.1</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132</v>
      </c>
      <c r="M14" s="544"/>
      <c r="N14" s="544"/>
      <c r="O14" s="544"/>
      <c r="P14" s="544"/>
      <c r="Q14" s="545"/>
      <c r="R14" s="546">
        <v>750519</v>
      </c>
      <c r="S14" s="547"/>
      <c r="T14" s="547"/>
      <c r="U14" s="547"/>
      <c r="V14" s="548"/>
      <c r="W14" s="473"/>
      <c r="X14" s="474"/>
      <c r="Y14" s="475"/>
      <c r="Z14" s="500" t="s">
        <v>133</v>
      </c>
      <c r="AA14" s="501"/>
      <c r="AB14" s="501"/>
      <c r="AC14" s="501"/>
      <c r="AD14" s="501"/>
      <c r="AE14" s="501"/>
      <c r="AF14" s="501"/>
      <c r="AG14" s="501"/>
      <c r="AH14" s="502"/>
      <c r="AI14" s="446">
        <v>4055</v>
      </c>
      <c r="AJ14" s="447"/>
      <c r="AK14" s="447"/>
      <c r="AL14" s="447"/>
      <c r="AM14" s="448"/>
      <c r="AN14" s="446">
        <v>13555865</v>
      </c>
      <c r="AO14" s="447"/>
      <c r="AP14" s="447"/>
      <c r="AQ14" s="447"/>
      <c r="AR14" s="447"/>
      <c r="AS14" s="448"/>
      <c r="AT14" s="446">
        <v>3343</v>
      </c>
      <c r="AU14" s="447"/>
      <c r="AV14" s="447"/>
      <c r="AW14" s="447"/>
      <c r="AX14" s="447"/>
      <c r="AY14" s="449"/>
      <c r="AZ14" s="440" t="s">
        <v>134</v>
      </c>
      <c r="BA14" s="441"/>
      <c r="BB14" s="441"/>
      <c r="BC14" s="441"/>
      <c r="BD14" s="441"/>
      <c r="BE14" s="441"/>
      <c r="BF14" s="441"/>
      <c r="BG14" s="441"/>
      <c r="BH14" s="441"/>
      <c r="BI14" s="441"/>
      <c r="BJ14" s="441"/>
      <c r="BK14" s="441"/>
      <c r="BL14" s="441"/>
      <c r="BM14" s="442"/>
      <c r="BN14" s="419">
        <v>71796225</v>
      </c>
      <c r="BO14" s="420"/>
      <c r="BP14" s="420"/>
      <c r="BQ14" s="420"/>
      <c r="BR14" s="420"/>
      <c r="BS14" s="420"/>
      <c r="BT14" s="420"/>
      <c r="BU14" s="421"/>
      <c r="BV14" s="419">
        <v>69934593</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180.6</v>
      </c>
      <c r="CU14" s="541"/>
      <c r="CV14" s="541"/>
      <c r="CW14" s="541"/>
      <c r="CX14" s="541"/>
      <c r="CY14" s="541"/>
      <c r="CZ14" s="541"/>
      <c r="DA14" s="542"/>
      <c r="DB14" s="540">
        <v>184.4</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136</v>
      </c>
      <c r="N15" s="526"/>
      <c r="O15" s="526"/>
      <c r="P15" s="526"/>
      <c r="Q15" s="527"/>
      <c r="R15" s="546">
        <v>744521</v>
      </c>
      <c r="S15" s="547"/>
      <c r="T15" s="547"/>
      <c r="U15" s="547"/>
      <c r="V15" s="548"/>
      <c r="W15" s="473"/>
      <c r="X15" s="474"/>
      <c r="Y15" s="475"/>
      <c r="Z15" s="500" t="s">
        <v>137</v>
      </c>
      <c r="AA15" s="501"/>
      <c r="AB15" s="501"/>
      <c r="AC15" s="501"/>
      <c r="AD15" s="501"/>
      <c r="AE15" s="501"/>
      <c r="AF15" s="501"/>
      <c r="AG15" s="501"/>
      <c r="AH15" s="502"/>
      <c r="AI15" s="446" t="s">
        <v>119</v>
      </c>
      <c r="AJ15" s="447"/>
      <c r="AK15" s="447"/>
      <c r="AL15" s="447"/>
      <c r="AM15" s="448"/>
      <c r="AN15" s="446" t="s">
        <v>119</v>
      </c>
      <c r="AO15" s="447"/>
      <c r="AP15" s="447"/>
      <c r="AQ15" s="447"/>
      <c r="AR15" s="447"/>
      <c r="AS15" s="448"/>
      <c r="AT15" s="446" t="s">
        <v>118</v>
      </c>
      <c r="AU15" s="447"/>
      <c r="AV15" s="447"/>
      <c r="AW15" s="447"/>
      <c r="AX15" s="447"/>
      <c r="AY15" s="449"/>
      <c r="AZ15" s="428" t="s">
        <v>138</v>
      </c>
      <c r="BA15" s="429"/>
      <c r="BB15" s="429"/>
      <c r="BC15" s="429"/>
      <c r="BD15" s="429"/>
      <c r="BE15" s="429"/>
      <c r="BF15" s="429"/>
      <c r="BG15" s="429"/>
      <c r="BH15" s="429"/>
      <c r="BI15" s="429"/>
      <c r="BJ15" s="429"/>
      <c r="BK15" s="429"/>
      <c r="BL15" s="429"/>
      <c r="BM15" s="430"/>
      <c r="BN15" s="431">
        <v>218095598</v>
      </c>
      <c r="BO15" s="432"/>
      <c r="BP15" s="432"/>
      <c r="BQ15" s="432"/>
      <c r="BR15" s="432"/>
      <c r="BS15" s="432"/>
      <c r="BT15" s="432"/>
      <c r="BU15" s="433"/>
      <c r="BV15" s="431">
        <v>213543646</v>
      </c>
      <c r="BW15" s="432"/>
      <c r="BX15" s="432"/>
      <c r="BY15" s="432"/>
      <c r="BZ15" s="432"/>
      <c r="CA15" s="432"/>
      <c r="CB15" s="432"/>
      <c r="CC15" s="433"/>
      <c r="CD15" s="551" t="s">
        <v>139</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140</v>
      </c>
      <c r="M16" s="560"/>
      <c r="N16" s="560"/>
      <c r="O16" s="560"/>
      <c r="P16" s="560"/>
      <c r="Q16" s="561"/>
      <c r="R16" s="557" t="s">
        <v>141</v>
      </c>
      <c r="S16" s="558"/>
      <c r="T16" s="558"/>
      <c r="U16" s="558"/>
      <c r="V16" s="559"/>
      <c r="W16" s="473"/>
      <c r="X16" s="474"/>
      <c r="Y16" s="475"/>
      <c r="Z16" s="500" t="s">
        <v>142</v>
      </c>
      <c r="AA16" s="501"/>
      <c r="AB16" s="501"/>
      <c r="AC16" s="501"/>
      <c r="AD16" s="501"/>
      <c r="AE16" s="501"/>
      <c r="AF16" s="501"/>
      <c r="AG16" s="501"/>
      <c r="AH16" s="502"/>
      <c r="AI16" s="446">
        <v>42</v>
      </c>
      <c r="AJ16" s="447"/>
      <c r="AK16" s="447"/>
      <c r="AL16" s="447"/>
      <c r="AM16" s="448"/>
      <c r="AN16" s="446">
        <v>148974</v>
      </c>
      <c r="AO16" s="447"/>
      <c r="AP16" s="447"/>
      <c r="AQ16" s="447"/>
      <c r="AR16" s="447"/>
      <c r="AS16" s="448"/>
      <c r="AT16" s="446">
        <v>3547</v>
      </c>
      <c r="AU16" s="447"/>
      <c r="AV16" s="447"/>
      <c r="AW16" s="447"/>
      <c r="AX16" s="447"/>
      <c r="AY16" s="449"/>
      <c r="AZ16" s="428" t="s">
        <v>143</v>
      </c>
      <c r="BA16" s="429"/>
      <c r="BB16" s="429"/>
      <c r="BC16" s="429"/>
      <c r="BD16" s="429"/>
      <c r="BE16" s="429"/>
      <c r="BF16" s="429"/>
      <c r="BG16" s="429"/>
      <c r="BH16" s="429"/>
      <c r="BI16" s="429"/>
      <c r="BJ16" s="429"/>
      <c r="BK16" s="429"/>
      <c r="BL16" s="429"/>
      <c r="BM16" s="430"/>
      <c r="BN16" s="431">
        <v>89622163</v>
      </c>
      <c r="BO16" s="432"/>
      <c r="BP16" s="432"/>
      <c r="BQ16" s="432"/>
      <c r="BR16" s="432"/>
      <c r="BS16" s="432"/>
      <c r="BT16" s="432"/>
      <c r="BU16" s="433"/>
      <c r="BV16" s="431">
        <v>87322384</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144</v>
      </c>
      <c r="N17" s="555"/>
      <c r="O17" s="555"/>
      <c r="P17" s="555"/>
      <c r="Q17" s="556"/>
      <c r="R17" s="557" t="s">
        <v>145</v>
      </c>
      <c r="S17" s="558"/>
      <c r="T17" s="558"/>
      <c r="U17" s="558"/>
      <c r="V17" s="559"/>
      <c r="W17" s="473"/>
      <c r="X17" s="474"/>
      <c r="Y17" s="475"/>
      <c r="Z17" s="500" t="s">
        <v>146</v>
      </c>
      <c r="AA17" s="501"/>
      <c r="AB17" s="501"/>
      <c r="AC17" s="501"/>
      <c r="AD17" s="501"/>
      <c r="AE17" s="501"/>
      <c r="AF17" s="501"/>
      <c r="AG17" s="501"/>
      <c r="AH17" s="502"/>
      <c r="AI17" s="446">
        <v>1568</v>
      </c>
      <c r="AJ17" s="447"/>
      <c r="AK17" s="447"/>
      <c r="AL17" s="447"/>
      <c r="AM17" s="448"/>
      <c r="AN17" s="446">
        <v>4975264</v>
      </c>
      <c r="AO17" s="447"/>
      <c r="AP17" s="447"/>
      <c r="AQ17" s="447"/>
      <c r="AR17" s="447"/>
      <c r="AS17" s="448"/>
      <c r="AT17" s="446">
        <v>3173</v>
      </c>
      <c r="AU17" s="447"/>
      <c r="AV17" s="447"/>
      <c r="AW17" s="447"/>
      <c r="AX17" s="447"/>
      <c r="AY17" s="449"/>
      <c r="AZ17" s="428" t="s">
        <v>147</v>
      </c>
      <c r="BA17" s="429"/>
      <c r="BB17" s="429"/>
      <c r="BC17" s="429"/>
      <c r="BD17" s="429"/>
      <c r="BE17" s="429"/>
      <c r="BF17" s="429"/>
      <c r="BG17" s="429"/>
      <c r="BH17" s="429"/>
      <c r="BI17" s="429"/>
      <c r="BJ17" s="429"/>
      <c r="BK17" s="429"/>
      <c r="BL17" s="429"/>
      <c r="BM17" s="430"/>
      <c r="BN17" s="431">
        <v>237438855</v>
      </c>
      <c r="BO17" s="432"/>
      <c r="BP17" s="432"/>
      <c r="BQ17" s="432"/>
      <c r="BR17" s="432"/>
      <c r="BS17" s="432"/>
      <c r="BT17" s="432"/>
      <c r="BU17" s="433"/>
      <c r="BV17" s="431">
        <v>236353481</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148</v>
      </c>
      <c r="C18" s="414"/>
      <c r="D18" s="414"/>
      <c r="E18" s="414"/>
      <c r="F18" s="414"/>
      <c r="G18" s="414"/>
      <c r="H18" s="414"/>
      <c r="I18" s="414"/>
      <c r="J18" s="414"/>
      <c r="K18" s="562"/>
      <c r="L18" s="563">
        <v>4147</v>
      </c>
      <c r="M18" s="564"/>
      <c r="N18" s="564"/>
      <c r="O18" s="564"/>
      <c r="P18" s="564"/>
      <c r="Q18" s="564"/>
      <c r="R18" s="564"/>
      <c r="S18" s="564"/>
      <c r="T18" s="564"/>
      <c r="U18" s="564"/>
      <c r="V18" s="564"/>
      <c r="W18" s="473"/>
      <c r="X18" s="474"/>
      <c r="Y18" s="475"/>
      <c r="Z18" s="500" t="s">
        <v>149</v>
      </c>
      <c r="AA18" s="501"/>
      <c r="AB18" s="501"/>
      <c r="AC18" s="501"/>
      <c r="AD18" s="501"/>
      <c r="AE18" s="501"/>
      <c r="AF18" s="501"/>
      <c r="AG18" s="501"/>
      <c r="AH18" s="502"/>
      <c r="AI18" s="446">
        <v>6184</v>
      </c>
      <c r="AJ18" s="447"/>
      <c r="AK18" s="447"/>
      <c r="AL18" s="447"/>
      <c r="AM18" s="448"/>
      <c r="AN18" s="446">
        <v>23047888</v>
      </c>
      <c r="AO18" s="447"/>
      <c r="AP18" s="447"/>
      <c r="AQ18" s="447"/>
      <c r="AR18" s="447"/>
      <c r="AS18" s="448"/>
      <c r="AT18" s="446">
        <v>3727</v>
      </c>
      <c r="AU18" s="447"/>
      <c r="AV18" s="447"/>
      <c r="AW18" s="447"/>
      <c r="AX18" s="447"/>
      <c r="AY18" s="449"/>
      <c r="AZ18" s="531" t="s">
        <v>150</v>
      </c>
      <c r="BA18" s="532"/>
      <c r="BB18" s="532"/>
      <c r="BC18" s="532"/>
      <c r="BD18" s="532"/>
      <c r="BE18" s="532"/>
      <c r="BF18" s="532"/>
      <c r="BG18" s="532"/>
      <c r="BH18" s="532"/>
      <c r="BI18" s="532"/>
      <c r="BJ18" s="532"/>
      <c r="BK18" s="532"/>
      <c r="BL18" s="532"/>
      <c r="BM18" s="533"/>
      <c r="BN18" s="565">
        <v>291979962</v>
      </c>
      <c r="BO18" s="566"/>
      <c r="BP18" s="566"/>
      <c r="BQ18" s="566"/>
      <c r="BR18" s="566"/>
      <c r="BS18" s="566"/>
      <c r="BT18" s="566"/>
      <c r="BU18" s="567"/>
      <c r="BV18" s="565">
        <v>292981194</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151</v>
      </c>
      <c r="C19" s="414"/>
      <c r="D19" s="414"/>
      <c r="E19" s="414"/>
      <c r="F19" s="414"/>
      <c r="G19" s="414"/>
      <c r="H19" s="414"/>
      <c r="I19" s="414"/>
      <c r="J19" s="414"/>
      <c r="K19" s="562"/>
      <c r="L19" s="563">
        <v>179</v>
      </c>
      <c r="M19" s="564"/>
      <c r="N19" s="564"/>
      <c r="O19" s="564"/>
      <c r="P19" s="564"/>
      <c r="Q19" s="564"/>
      <c r="R19" s="564"/>
      <c r="S19" s="564"/>
      <c r="T19" s="564"/>
      <c r="U19" s="564"/>
      <c r="V19" s="564"/>
      <c r="W19" s="473"/>
      <c r="X19" s="474"/>
      <c r="Y19" s="475"/>
      <c r="Z19" s="500" t="s">
        <v>152</v>
      </c>
      <c r="AA19" s="501"/>
      <c r="AB19" s="501"/>
      <c r="AC19" s="501"/>
      <c r="AD19" s="501"/>
      <c r="AE19" s="501"/>
      <c r="AF19" s="501"/>
      <c r="AG19" s="501"/>
      <c r="AH19" s="502"/>
      <c r="AI19" s="446">
        <v>9</v>
      </c>
      <c r="AJ19" s="447"/>
      <c r="AK19" s="447"/>
      <c r="AL19" s="447"/>
      <c r="AM19" s="448"/>
      <c r="AN19" s="446">
        <v>20385</v>
      </c>
      <c r="AO19" s="447"/>
      <c r="AP19" s="447"/>
      <c r="AQ19" s="447"/>
      <c r="AR19" s="447"/>
      <c r="AS19" s="448"/>
      <c r="AT19" s="446">
        <v>2265</v>
      </c>
      <c r="AU19" s="447"/>
      <c r="AV19" s="447"/>
      <c r="AW19" s="447"/>
      <c r="AX19" s="447"/>
      <c r="AY19" s="449"/>
      <c r="AZ19" s="440" t="s">
        <v>153</v>
      </c>
      <c r="BA19" s="441"/>
      <c r="BB19" s="441"/>
      <c r="BC19" s="441"/>
      <c r="BD19" s="441"/>
      <c r="BE19" s="441"/>
      <c r="BF19" s="441"/>
      <c r="BG19" s="441"/>
      <c r="BH19" s="441"/>
      <c r="BI19" s="441"/>
      <c r="BJ19" s="441"/>
      <c r="BK19" s="441"/>
      <c r="BL19" s="441"/>
      <c r="BM19" s="442"/>
      <c r="BN19" s="419">
        <v>820437200</v>
      </c>
      <c r="BO19" s="420"/>
      <c r="BP19" s="420"/>
      <c r="BQ19" s="420"/>
      <c r="BR19" s="420"/>
      <c r="BS19" s="420"/>
      <c r="BT19" s="420"/>
      <c r="BU19" s="421"/>
      <c r="BV19" s="419">
        <v>832654609</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154</v>
      </c>
      <c r="C20" s="414"/>
      <c r="D20" s="414"/>
      <c r="E20" s="414"/>
      <c r="F20" s="414"/>
      <c r="G20" s="414"/>
      <c r="H20" s="414"/>
      <c r="I20" s="414"/>
      <c r="J20" s="414"/>
      <c r="K20" s="562"/>
      <c r="L20" s="563">
        <v>305754</v>
      </c>
      <c r="M20" s="564"/>
      <c r="N20" s="564"/>
      <c r="O20" s="564"/>
      <c r="P20" s="564"/>
      <c r="Q20" s="564"/>
      <c r="R20" s="564"/>
      <c r="S20" s="564"/>
      <c r="T20" s="564"/>
      <c r="U20" s="564"/>
      <c r="V20" s="564"/>
      <c r="W20" s="476"/>
      <c r="X20" s="477"/>
      <c r="Y20" s="478"/>
      <c r="Z20" s="500" t="s">
        <v>155</v>
      </c>
      <c r="AA20" s="501"/>
      <c r="AB20" s="501"/>
      <c r="AC20" s="501"/>
      <c r="AD20" s="501"/>
      <c r="AE20" s="501"/>
      <c r="AF20" s="501"/>
      <c r="AG20" s="501"/>
      <c r="AH20" s="502"/>
      <c r="AI20" s="446">
        <v>11816</v>
      </c>
      <c r="AJ20" s="447"/>
      <c r="AK20" s="447"/>
      <c r="AL20" s="447"/>
      <c r="AM20" s="448"/>
      <c r="AN20" s="446">
        <v>41599402</v>
      </c>
      <c r="AO20" s="447"/>
      <c r="AP20" s="447"/>
      <c r="AQ20" s="447"/>
      <c r="AR20" s="447"/>
      <c r="AS20" s="448"/>
      <c r="AT20" s="446">
        <v>3521</v>
      </c>
      <c r="AU20" s="447"/>
      <c r="AV20" s="447"/>
      <c r="AW20" s="447"/>
      <c r="AX20" s="447"/>
      <c r="AY20" s="449"/>
      <c r="AZ20" s="531" t="s">
        <v>156</v>
      </c>
      <c r="BA20" s="532"/>
      <c r="BB20" s="532"/>
      <c r="BC20" s="532"/>
      <c r="BD20" s="532"/>
      <c r="BE20" s="532"/>
      <c r="BF20" s="532"/>
      <c r="BG20" s="532"/>
      <c r="BH20" s="532"/>
      <c r="BI20" s="532"/>
      <c r="BJ20" s="532"/>
      <c r="BK20" s="532"/>
      <c r="BL20" s="532"/>
      <c r="BM20" s="533"/>
      <c r="BN20" s="565">
        <v>179125784</v>
      </c>
      <c r="BO20" s="566"/>
      <c r="BP20" s="566"/>
      <c r="BQ20" s="566"/>
      <c r="BR20" s="566"/>
      <c r="BS20" s="566"/>
      <c r="BT20" s="566"/>
      <c r="BU20" s="567"/>
      <c r="BV20" s="565">
        <v>198021589</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157</v>
      </c>
      <c r="X21" s="569"/>
      <c r="Y21" s="569"/>
      <c r="Z21" s="569"/>
      <c r="AA21" s="569"/>
      <c r="AB21" s="569"/>
      <c r="AC21" s="569"/>
      <c r="AD21" s="569"/>
      <c r="AE21" s="569"/>
      <c r="AF21" s="569"/>
      <c r="AG21" s="569"/>
      <c r="AH21" s="570"/>
      <c r="AI21" s="571">
        <v>99</v>
      </c>
      <c r="AJ21" s="572"/>
      <c r="AK21" s="572"/>
      <c r="AL21" s="572"/>
      <c r="AM21" s="572"/>
      <c r="AN21" s="572"/>
      <c r="AO21" s="572"/>
      <c r="AP21" s="572"/>
      <c r="AQ21" s="572"/>
      <c r="AR21" s="572"/>
      <c r="AS21" s="572"/>
      <c r="AT21" s="572"/>
      <c r="AU21" s="572"/>
      <c r="AV21" s="572"/>
      <c r="AW21" s="572"/>
      <c r="AX21" s="572"/>
      <c r="AY21" s="573"/>
      <c r="AZ21" s="440" t="s">
        <v>158</v>
      </c>
      <c r="BA21" s="441"/>
      <c r="BB21" s="441"/>
      <c r="BC21" s="441"/>
      <c r="BD21" s="441"/>
      <c r="BE21" s="441"/>
      <c r="BF21" s="441"/>
      <c r="BG21" s="441"/>
      <c r="BH21" s="441"/>
      <c r="BI21" s="441"/>
      <c r="BJ21" s="441"/>
      <c r="BK21" s="441"/>
      <c r="BL21" s="441"/>
      <c r="BM21" s="442"/>
      <c r="BN21" s="419">
        <v>32564309</v>
      </c>
      <c r="BO21" s="420"/>
      <c r="BP21" s="420"/>
      <c r="BQ21" s="420"/>
      <c r="BR21" s="420"/>
      <c r="BS21" s="420"/>
      <c r="BT21" s="420"/>
      <c r="BU21" s="421"/>
      <c r="BV21" s="419">
        <v>31492531</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2204597</v>
      </c>
      <c r="BO22" s="432"/>
      <c r="BP22" s="432"/>
      <c r="BQ22" s="432"/>
      <c r="BR22" s="432"/>
      <c r="BS22" s="432"/>
      <c r="BT22" s="432"/>
      <c r="BU22" s="433"/>
      <c r="BV22" s="431">
        <v>2187569</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5693023</v>
      </c>
      <c r="BO23" s="432"/>
      <c r="BP23" s="432"/>
      <c r="BQ23" s="432"/>
      <c r="BR23" s="432"/>
      <c r="BS23" s="432"/>
      <c r="BT23" s="432"/>
      <c r="BU23" s="433"/>
      <c r="BV23" s="431">
        <v>5692290</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161</v>
      </c>
      <c r="BA24" s="498"/>
      <c r="BB24" s="498"/>
      <c r="BC24" s="498"/>
      <c r="BD24" s="498"/>
      <c r="BE24" s="498"/>
      <c r="BF24" s="498"/>
      <c r="BG24" s="498"/>
      <c r="BH24" s="498"/>
      <c r="BI24" s="498"/>
      <c r="BJ24" s="498"/>
      <c r="BK24" s="498"/>
      <c r="BL24" s="498"/>
      <c r="BM24" s="499"/>
      <c r="BN24" s="565">
        <v>5693023</v>
      </c>
      <c r="BO24" s="566"/>
      <c r="BP24" s="566"/>
      <c r="BQ24" s="566"/>
      <c r="BR24" s="566"/>
      <c r="BS24" s="566"/>
      <c r="BT24" s="566"/>
      <c r="BU24" s="567"/>
      <c r="BV24" s="565">
        <v>5692290</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162</v>
      </c>
      <c r="BA25" s="575"/>
      <c r="BB25" s="575"/>
      <c r="BC25" s="576"/>
      <c r="BD25" s="440" t="s">
        <v>44</v>
      </c>
      <c r="BE25" s="441"/>
      <c r="BF25" s="441"/>
      <c r="BG25" s="441"/>
      <c r="BH25" s="441"/>
      <c r="BI25" s="441"/>
      <c r="BJ25" s="441"/>
      <c r="BK25" s="441"/>
      <c r="BL25" s="441"/>
      <c r="BM25" s="442"/>
      <c r="BN25" s="419">
        <v>14139477</v>
      </c>
      <c r="BO25" s="420"/>
      <c r="BP25" s="420"/>
      <c r="BQ25" s="420"/>
      <c r="BR25" s="420"/>
      <c r="BS25" s="420"/>
      <c r="BT25" s="420"/>
      <c r="BU25" s="421"/>
      <c r="BV25" s="419">
        <v>14136173</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163</v>
      </c>
      <c r="BE26" s="429"/>
      <c r="BF26" s="429"/>
      <c r="BG26" s="429"/>
      <c r="BH26" s="429"/>
      <c r="BI26" s="429"/>
      <c r="BJ26" s="429"/>
      <c r="BK26" s="429"/>
      <c r="BL26" s="429"/>
      <c r="BM26" s="430"/>
      <c r="BN26" s="431">
        <v>11207630</v>
      </c>
      <c r="BO26" s="432"/>
      <c r="BP26" s="432"/>
      <c r="BQ26" s="432"/>
      <c r="BR26" s="432"/>
      <c r="BS26" s="432"/>
      <c r="BT26" s="432"/>
      <c r="BU26" s="433"/>
      <c r="BV26" s="431">
        <v>12996355</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46</v>
      </c>
      <c r="BE27" s="532"/>
      <c r="BF27" s="532"/>
      <c r="BG27" s="532"/>
      <c r="BH27" s="532"/>
      <c r="BI27" s="532"/>
      <c r="BJ27" s="532"/>
      <c r="BK27" s="532"/>
      <c r="BL27" s="532"/>
      <c r="BM27" s="533"/>
      <c r="BN27" s="565">
        <v>40124458</v>
      </c>
      <c r="BO27" s="566"/>
      <c r="BP27" s="566"/>
      <c r="BQ27" s="566"/>
      <c r="BR27" s="566"/>
      <c r="BS27" s="566"/>
      <c r="BT27" s="566"/>
      <c r="BU27" s="567"/>
      <c r="BV27" s="565">
        <v>39269211</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170</v>
      </c>
      <c r="D30" s="588"/>
      <c r="E30" s="460" t="s">
        <v>171</v>
      </c>
      <c r="F30" s="460"/>
      <c r="G30" s="460"/>
      <c r="H30" s="460"/>
      <c r="I30" s="460"/>
      <c r="J30" s="460"/>
      <c r="K30" s="460"/>
      <c r="L30" s="460"/>
      <c r="M30" s="460"/>
      <c r="N30" s="460"/>
      <c r="O30" s="460"/>
      <c r="P30" s="460"/>
      <c r="Q30" s="460"/>
      <c r="R30" s="460"/>
      <c r="S30" s="460"/>
      <c r="T30" s="176"/>
      <c r="U30" s="588" t="s">
        <v>170</v>
      </c>
      <c r="V30" s="588"/>
      <c r="W30" s="460" t="s">
        <v>171</v>
      </c>
      <c r="X30" s="460"/>
      <c r="Y30" s="460"/>
      <c r="Z30" s="460"/>
      <c r="AA30" s="460"/>
      <c r="AB30" s="460"/>
      <c r="AC30" s="460"/>
      <c r="AD30" s="460"/>
      <c r="AE30" s="460"/>
      <c r="AF30" s="460"/>
      <c r="AG30" s="460"/>
      <c r="AH30" s="460"/>
      <c r="AI30" s="460"/>
      <c r="AJ30" s="460"/>
      <c r="AK30" s="460"/>
      <c r="AL30" s="176"/>
      <c r="AM30" s="588" t="s">
        <v>172</v>
      </c>
      <c r="AN30" s="588"/>
      <c r="AO30" s="460" t="s">
        <v>171</v>
      </c>
      <c r="AP30" s="460"/>
      <c r="AQ30" s="460"/>
      <c r="AR30" s="460"/>
      <c r="AS30" s="460"/>
      <c r="AT30" s="460"/>
      <c r="AU30" s="460"/>
      <c r="AV30" s="460"/>
      <c r="AW30" s="460"/>
      <c r="AX30" s="460"/>
      <c r="AY30" s="460"/>
      <c r="AZ30" s="460"/>
      <c r="BA30" s="460"/>
      <c r="BB30" s="460"/>
      <c r="BC30" s="460"/>
      <c r="BD30" s="201"/>
      <c r="BE30" s="588" t="s">
        <v>172</v>
      </c>
      <c r="BF30" s="588"/>
      <c r="BG30" s="460" t="s">
        <v>171</v>
      </c>
      <c r="BH30" s="460"/>
      <c r="BI30" s="460"/>
      <c r="BJ30" s="460"/>
      <c r="BK30" s="460"/>
      <c r="BL30" s="460"/>
      <c r="BM30" s="460"/>
      <c r="BN30" s="460"/>
      <c r="BO30" s="460"/>
      <c r="BP30" s="460"/>
      <c r="BQ30" s="460"/>
      <c r="BR30" s="460"/>
      <c r="BS30" s="460"/>
      <c r="BT30" s="460"/>
      <c r="BU30" s="460"/>
      <c r="BV30" s="202"/>
      <c r="BW30" s="588" t="s">
        <v>173</v>
      </c>
      <c r="BX30" s="588"/>
      <c r="BY30" s="460" t="s">
        <v>174</v>
      </c>
      <c r="BZ30" s="460"/>
      <c r="CA30" s="460"/>
      <c r="CB30" s="460"/>
      <c r="CC30" s="460"/>
      <c r="CD30" s="460"/>
      <c r="CE30" s="460"/>
      <c r="CF30" s="460"/>
      <c r="CG30" s="460"/>
      <c r="CH30" s="460"/>
      <c r="CI30" s="460"/>
      <c r="CJ30" s="460"/>
      <c r="CK30" s="460"/>
      <c r="CL30" s="460"/>
      <c r="CM30" s="460"/>
      <c r="CN30" s="176"/>
      <c r="CO30" s="588" t="s">
        <v>172</v>
      </c>
      <c r="CP30" s="588"/>
      <c r="CQ30" s="460" t="s">
        <v>175</v>
      </c>
      <c r="CR30" s="460"/>
      <c r="CS30" s="460"/>
      <c r="CT30" s="460"/>
      <c r="CU30" s="460"/>
      <c r="CV30" s="460"/>
      <c r="CW30" s="460"/>
      <c r="CX30" s="460"/>
      <c r="CY30" s="460"/>
      <c r="CZ30" s="460"/>
      <c r="DA30" s="460"/>
      <c r="DB30" s="460"/>
      <c r="DC30" s="460"/>
      <c r="DD30" s="460"/>
      <c r="DE30" s="460"/>
      <c r="DF30" s="176"/>
      <c r="DG30" s="585" t="s">
        <v>176</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国民健康保険事業特別会計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病院事業会計</v>
      </c>
      <c r="AP31" s="587"/>
      <c r="AQ31" s="587"/>
      <c r="AR31" s="587"/>
      <c r="AS31" s="587"/>
      <c r="AT31" s="587"/>
      <c r="AU31" s="587"/>
      <c r="AV31" s="587"/>
      <c r="AW31" s="587"/>
      <c r="AX31" s="587"/>
      <c r="AY31" s="587"/>
      <c r="AZ31" s="587"/>
      <c r="BA31" s="587"/>
      <c r="BB31" s="587"/>
      <c r="BC31" s="587"/>
      <c r="BD31" s="200"/>
      <c r="BE31" s="586">
        <f>IF(BG31="","",MAX(C31:D40,U31:V40,AM31:AN40)+1)</f>
        <v>17</v>
      </c>
      <c r="BF31" s="586"/>
      <c r="BG31" s="587" t="str">
        <f>IF('各会計、関係団体の財政状況及び健全化判断比率'!B34="","",'各会計、関係団体の財政状況及び健全化判断比率'!B34)</f>
        <v>流域下水道事業特別会計</v>
      </c>
      <c r="BH31" s="587"/>
      <c r="BI31" s="587"/>
      <c r="BJ31" s="587"/>
      <c r="BK31" s="587"/>
      <c r="BL31" s="587"/>
      <c r="BM31" s="587"/>
      <c r="BN31" s="587"/>
      <c r="BO31" s="587"/>
      <c r="BP31" s="587"/>
      <c r="BQ31" s="587"/>
      <c r="BR31" s="587"/>
      <c r="BS31" s="587"/>
      <c r="BT31" s="587"/>
      <c r="BU31" s="587"/>
      <c r="BV31" s="200"/>
      <c r="BW31" s="586">
        <f>IF(BY31="","",MAX(C31:D40,U31:V40,AM31:AN40,BE31:BF40)+1)</f>
        <v>19</v>
      </c>
      <c r="BX31" s="586"/>
      <c r="BY31" s="587" t="str">
        <f>IF('各会計、関係団体の財政状況及び健全化判断比率'!B68="","",'各会計、関係団体の財政状況及び健全化判断比率'!B68)</f>
        <v>関西広域連合</v>
      </c>
      <c r="BZ31" s="587"/>
      <c r="CA31" s="587"/>
      <c r="CB31" s="587"/>
      <c r="CC31" s="587"/>
      <c r="CD31" s="587"/>
      <c r="CE31" s="587"/>
      <c r="CF31" s="587"/>
      <c r="CG31" s="587"/>
      <c r="CH31" s="587"/>
      <c r="CI31" s="587"/>
      <c r="CJ31" s="587"/>
      <c r="CK31" s="587"/>
      <c r="CL31" s="587"/>
      <c r="CM31" s="587"/>
      <c r="CN31" s="200"/>
      <c r="CO31" s="586">
        <f>IF(CQ31="","",MAX(C31:D40,U31:V40,AM31:AN40,BE31:BF40,BW31:BX40)+1)</f>
        <v>20</v>
      </c>
      <c r="CP31" s="586"/>
      <c r="CQ31" s="587" t="str">
        <f>IF('各会計、関係団体の財政状況及び健全化判断比率'!BS7="","",'各会計、関係団体の財政状況及び健全化判断比率'!BS7)</f>
        <v>徳島県建設技術センター</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市町村振興資金貸付金特別会計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電気事業会計</v>
      </c>
      <c r="AP32" s="587"/>
      <c r="AQ32" s="587"/>
      <c r="AR32" s="587"/>
      <c r="AS32" s="587"/>
      <c r="AT32" s="587"/>
      <c r="AU32" s="587"/>
      <c r="AV32" s="587"/>
      <c r="AW32" s="587"/>
      <c r="AX32" s="587"/>
      <c r="AY32" s="587"/>
      <c r="AZ32" s="587"/>
      <c r="BA32" s="587"/>
      <c r="BB32" s="587"/>
      <c r="BC32" s="587"/>
      <c r="BD32" s="200"/>
      <c r="BE32" s="586">
        <f t="shared" ref="BE32:BE40" si="2">IF(BG32="","",BE31+1)</f>
        <v>18</v>
      </c>
      <c r="BF32" s="586"/>
      <c r="BG32" s="587" t="str">
        <f>IF('各会計、関係団体の財政状況及び健全化判断比率'!B35="","",'各会計、関係団体の財政状況及び健全化判断比率'!B35)</f>
        <v>港湾等整備事業特別会計</v>
      </c>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21</v>
      </c>
      <c r="CP32" s="586"/>
      <c r="CQ32" s="587" t="str">
        <f>IF('各会計、関係団体の財政状況及び健全化判断比率'!BS8="","",'各会計、関係団体の財政状況及び健全化判断比率'!BS8)</f>
        <v>徳島県観光協会</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母子父子寡婦福祉資金貸付金特別会計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工業用水道事業会計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22</v>
      </c>
      <c r="CP33" s="586"/>
      <c r="CQ33" s="587" t="str">
        <f>IF('各会計、関係団体の財政状況及び健全化判断比率'!BS9="","",'各会計、関係団体の財政状況及び健全化判断比率'!BS9)</f>
        <v>徳島県農業開発公社</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中小企業近代化資金貸付金特別会計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駐車場事業会計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23</v>
      </c>
      <c r="CP34" s="586"/>
      <c r="CQ34" s="587" t="str">
        <f>IF('各会計、関係団体の財政状況及び健全化判断比率'!BS10="","",'各会計、関係団体の財政状況及び健全化判断比率'!BS10)</f>
        <v>徳島県林業労働力確保支援センター</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中小企業・雇用対策事業特別会計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16</v>
      </c>
      <c r="AN35" s="586"/>
      <c r="AO35" s="587" t="str">
        <f>IF('各会計、関係団体の財政状況及び健全化判断比率'!B33="","",'各会計、関係団体の財政状況及び健全化判断比率'!B33)</f>
        <v>土地造成事業会計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24</v>
      </c>
      <c r="CP35" s="586"/>
      <c r="CQ35" s="587" t="str">
        <f>IF('各会計、関係団体の財政状況及び健全化判断比率'!BS11="","",'各会計、関係団体の財政状況及び健全化判断比率'!BS11)</f>
        <v>徳島県水産振興公害対策基金</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徳島ビル管理事業特別会計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25</v>
      </c>
      <c r="CP36" s="586"/>
      <c r="CQ36" s="587" t="str">
        <f>IF('各会計、関係団体の財政状況及び健全化判断比率'!BS12="","",'各会計、関係団体の財政状況及び健全化判断比率'!BS12)</f>
        <v>とくしま産業振興機構</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農業改良資金貸付金特別会計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26</v>
      </c>
      <c r="CP37" s="586"/>
      <c r="CQ37" s="587" t="str">
        <f>IF('各会計、関係団体の財政状況及び健全化判断比率'!BS13="","",'各会計、関係団体の財政状況及び健全化判断比率'!BS13)</f>
        <v>徳島県福祉基金</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林業改善資金貸付金特別会計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27</v>
      </c>
      <c r="CP38" s="586"/>
      <c r="CQ38" s="587" t="str">
        <f>IF('各会計、関係団体の財政状況及び健全化判断比率'!BS14="","",'各会計、関係団体の財政状況及び健全化判断比率'!BS14)</f>
        <v>とくしま移植医療推進財団</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県有林県行造林事業特別会計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28</v>
      </c>
      <c r="CP39" s="586"/>
      <c r="CQ39" s="587" t="str">
        <f>IF('各会計、関係団体の財政状況及び健全化判断比率'!BS15="","",'各会計、関係団体の財政状況及び健全化判断比率'!BS15)</f>
        <v>とくしまあいランド推進協議会</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沿岸漁業改善資金貸付金特別会計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29</v>
      </c>
      <c r="CP40" s="586"/>
      <c r="CQ40" s="587" t="str">
        <f>IF('各会計、関係団体の財政状況及び健全化判断比率'!BS16="","",'各会計、関係団体の財政状況及び健全化判断比率'!BS16)</f>
        <v>徳島県環境整備公社</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182</v>
      </c>
    </row>
    <row r="48" spans="1:119" x14ac:dyDescent="0.2">
      <c r="E48" s="160"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cblv9IEqHYrzpujAEP37aUDS2A5pGzHmBZr89lYIaCScKjMTtbUyZpbRpVRQ5T1uT5yMrhnVLaiuW/TfXHYUvA==" saltValue="QJ3Q+Xq8qEi+p+1LtMRyA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AA85" sqref="AA85"/>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552</v>
      </c>
      <c r="G33" s="17" t="s">
        <v>553</v>
      </c>
      <c r="H33" s="17" t="s">
        <v>554</v>
      </c>
      <c r="I33" s="17" t="s">
        <v>555</v>
      </c>
      <c r="J33" s="18" t="s">
        <v>556</v>
      </c>
      <c r="K33" s="10"/>
      <c r="L33" s="10"/>
      <c r="M33" s="10"/>
      <c r="N33" s="10"/>
      <c r="O33" s="10"/>
      <c r="P33" s="10"/>
    </row>
    <row r="34" spans="1:16" ht="39" customHeight="1" x14ac:dyDescent="0.2">
      <c r="A34" s="10"/>
      <c r="B34" s="19"/>
      <c r="C34" s="1172" t="s">
        <v>559</v>
      </c>
      <c r="D34" s="1172"/>
      <c r="E34" s="1173"/>
      <c r="F34" s="20">
        <v>4.2699999999999996</v>
      </c>
      <c r="G34" s="21">
        <v>4.59</v>
      </c>
      <c r="H34" s="21">
        <v>4.8</v>
      </c>
      <c r="I34" s="21">
        <v>5.35</v>
      </c>
      <c r="J34" s="22">
        <v>5.58</v>
      </c>
      <c r="K34" s="10"/>
      <c r="L34" s="10"/>
      <c r="M34" s="10"/>
      <c r="N34" s="10"/>
      <c r="O34" s="10"/>
      <c r="P34" s="10"/>
    </row>
    <row r="35" spans="1:16" ht="39" customHeight="1" x14ac:dyDescent="0.2">
      <c r="A35" s="10"/>
      <c r="B35" s="23"/>
      <c r="C35" s="1166" t="s">
        <v>560</v>
      </c>
      <c r="D35" s="1167"/>
      <c r="E35" s="1168"/>
      <c r="F35" s="24">
        <v>2.57</v>
      </c>
      <c r="G35" s="25">
        <v>2.95</v>
      </c>
      <c r="H35" s="25">
        <v>3.4</v>
      </c>
      <c r="I35" s="25">
        <v>3.94</v>
      </c>
      <c r="J35" s="26">
        <v>3.22</v>
      </c>
      <c r="K35" s="10"/>
      <c r="L35" s="10"/>
      <c r="M35" s="10"/>
      <c r="N35" s="10"/>
      <c r="O35" s="10"/>
      <c r="P35" s="10"/>
    </row>
    <row r="36" spans="1:16" ht="39" customHeight="1" x14ac:dyDescent="0.2">
      <c r="A36" s="10"/>
      <c r="B36" s="23"/>
      <c r="C36" s="1166" t="s">
        <v>561</v>
      </c>
      <c r="D36" s="1167"/>
      <c r="E36" s="1168"/>
      <c r="F36" s="24">
        <v>1.71</v>
      </c>
      <c r="G36" s="25">
        <v>1.56</v>
      </c>
      <c r="H36" s="25">
        <v>1.18</v>
      </c>
      <c r="I36" s="25">
        <v>1.17</v>
      </c>
      <c r="J36" s="26">
        <v>1.29</v>
      </c>
      <c r="K36" s="10"/>
      <c r="L36" s="10"/>
      <c r="M36" s="10"/>
      <c r="N36" s="10"/>
      <c r="O36" s="10"/>
      <c r="P36" s="10"/>
    </row>
    <row r="37" spans="1:16" ht="39" customHeight="1" x14ac:dyDescent="0.2">
      <c r="A37" s="10"/>
      <c r="B37" s="23"/>
      <c r="C37" s="1166" t="s">
        <v>562</v>
      </c>
      <c r="D37" s="1167"/>
      <c r="E37" s="1168"/>
      <c r="F37" s="24">
        <v>1.04</v>
      </c>
      <c r="G37" s="25">
        <v>1.35</v>
      </c>
      <c r="H37" s="25">
        <v>1.39</v>
      </c>
      <c r="I37" s="25">
        <v>1.38</v>
      </c>
      <c r="J37" s="26">
        <v>1.17</v>
      </c>
      <c r="K37" s="10"/>
      <c r="L37" s="10"/>
      <c r="M37" s="10"/>
      <c r="N37" s="10"/>
      <c r="O37" s="10"/>
      <c r="P37" s="10"/>
    </row>
    <row r="38" spans="1:16" ht="39" customHeight="1" x14ac:dyDescent="0.2">
      <c r="A38" s="10"/>
      <c r="B38" s="23"/>
      <c r="C38" s="1166" t="s">
        <v>563</v>
      </c>
      <c r="D38" s="1167"/>
      <c r="E38" s="1168"/>
      <c r="F38" s="24">
        <v>0.43</v>
      </c>
      <c r="G38" s="25">
        <v>0.47</v>
      </c>
      <c r="H38" s="25">
        <v>0.46</v>
      </c>
      <c r="I38" s="25">
        <v>0.47</v>
      </c>
      <c r="J38" s="26">
        <v>0.47</v>
      </c>
      <c r="K38" s="10"/>
      <c r="L38" s="10"/>
      <c r="M38" s="10"/>
      <c r="N38" s="10"/>
      <c r="O38" s="10"/>
      <c r="P38" s="10"/>
    </row>
    <row r="39" spans="1:16" ht="39" customHeight="1" x14ac:dyDescent="0.2">
      <c r="A39" s="10"/>
      <c r="B39" s="23"/>
      <c r="C39" s="1166" t="s">
        <v>564</v>
      </c>
      <c r="D39" s="1167"/>
      <c r="E39" s="1168"/>
      <c r="F39" s="24" t="s">
        <v>512</v>
      </c>
      <c r="G39" s="25" t="s">
        <v>512</v>
      </c>
      <c r="H39" s="25" t="s">
        <v>512</v>
      </c>
      <c r="I39" s="25">
        <v>0.39</v>
      </c>
      <c r="J39" s="26">
        <v>0.36</v>
      </c>
      <c r="K39" s="10"/>
      <c r="L39" s="10"/>
      <c r="M39" s="10"/>
      <c r="N39" s="10"/>
      <c r="O39" s="10"/>
      <c r="P39" s="10"/>
    </row>
    <row r="40" spans="1:16" ht="39" customHeight="1" x14ac:dyDescent="0.2">
      <c r="A40" s="10"/>
      <c r="B40" s="23"/>
      <c r="C40" s="1166" t="s">
        <v>565</v>
      </c>
      <c r="D40" s="1167"/>
      <c r="E40" s="1168"/>
      <c r="F40" s="24">
        <v>0.26</v>
      </c>
      <c r="G40" s="25">
        <v>0.3</v>
      </c>
      <c r="H40" s="25">
        <v>0.32</v>
      </c>
      <c r="I40" s="25">
        <v>0.35</v>
      </c>
      <c r="J40" s="26">
        <v>0.35</v>
      </c>
      <c r="K40" s="10"/>
      <c r="L40" s="10"/>
      <c r="M40" s="10"/>
      <c r="N40" s="10"/>
      <c r="O40" s="10"/>
      <c r="P40" s="10"/>
    </row>
    <row r="41" spans="1:16" ht="39" customHeight="1" x14ac:dyDescent="0.2">
      <c r="A41" s="10"/>
      <c r="B41" s="23"/>
      <c r="C41" s="1166" t="s">
        <v>566</v>
      </c>
      <c r="D41" s="1167"/>
      <c r="E41" s="1168"/>
      <c r="F41" s="24">
        <v>0</v>
      </c>
      <c r="G41" s="25">
        <v>0</v>
      </c>
      <c r="H41" s="25">
        <v>0</v>
      </c>
      <c r="I41" s="25">
        <v>0</v>
      </c>
      <c r="J41" s="26">
        <v>0</v>
      </c>
      <c r="K41" s="10"/>
      <c r="L41" s="10"/>
      <c r="M41" s="10"/>
      <c r="N41" s="10"/>
      <c r="O41" s="10"/>
      <c r="P41" s="10"/>
    </row>
    <row r="42" spans="1:16" ht="39" customHeight="1" x14ac:dyDescent="0.2">
      <c r="A42" s="10"/>
      <c r="B42" s="27"/>
      <c r="C42" s="1166" t="s">
        <v>567</v>
      </c>
      <c r="D42" s="1167"/>
      <c r="E42" s="1168"/>
      <c r="F42" s="24" t="s">
        <v>512</v>
      </c>
      <c r="G42" s="25" t="s">
        <v>512</v>
      </c>
      <c r="H42" s="25" t="s">
        <v>512</v>
      </c>
      <c r="I42" s="25" t="s">
        <v>512</v>
      </c>
      <c r="J42" s="26" t="s">
        <v>512</v>
      </c>
      <c r="K42" s="10"/>
      <c r="L42" s="10"/>
      <c r="M42" s="10"/>
      <c r="N42" s="10"/>
      <c r="O42" s="10"/>
      <c r="P42" s="10"/>
    </row>
    <row r="43" spans="1:16" ht="39" customHeight="1" thickBot="1" x14ac:dyDescent="0.25">
      <c r="A43" s="10"/>
      <c r="B43" s="28"/>
      <c r="C43" s="1169" t="s">
        <v>568</v>
      </c>
      <c r="D43" s="1170"/>
      <c r="E43" s="1171"/>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2wa6eAoYtUBDGxgVoiiqgX22TJGpbfKModzk2OAzAJ16LOfZH8Q2wTrqG9noBx2WQME5Aru4Qfm6HHUDiy8RbA==" saltValue="gqF0bAu9yfPFbtMXxCDu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AA85" sqref="AA85"/>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552</v>
      </c>
      <c r="L44" s="44" t="s">
        <v>553</v>
      </c>
      <c r="M44" s="44" t="s">
        <v>554</v>
      </c>
      <c r="N44" s="44" t="s">
        <v>555</v>
      </c>
      <c r="O44" s="45" t="s">
        <v>556</v>
      </c>
      <c r="P44" s="36"/>
      <c r="Q44" s="36"/>
      <c r="R44" s="36"/>
      <c r="S44" s="36"/>
      <c r="T44" s="36"/>
      <c r="U44" s="36"/>
    </row>
    <row r="45" spans="1:21" ht="30.75" customHeight="1" x14ac:dyDescent="0.2">
      <c r="A45" s="36"/>
      <c r="B45" s="1174" t="s">
        <v>9</v>
      </c>
      <c r="C45" s="1175"/>
      <c r="D45" s="46"/>
      <c r="E45" s="1180" t="s">
        <v>10</v>
      </c>
      <c r="F45" s="1180"/>
      <c r="G45" s="1180"/>
      <c r="H45" s="1180"/>
      <c r="I45" s="1180"/>
      <c r="J45" s="1181"/>
      <c r="K45" s="47">
        <v>73350</v>
      </c>
      <c r="L45" s="48">
        <v>67914</v>
      </c>
      <c r="M45" s="48">
        <v>65238</v>
      </c>
      <c r="N45" s="48">
        <v>62558</v>
      </c>
      <c r="O45" s="49">
        <v>61324</v>
      </c>
      <c r="P45" s="36"/>
      <c r="Q45" s="36"/>
      <c r="R45" s="36"/>
      <c r="S45" s="36"/>
      <c r="T45" s="36"/>
      <c r="U45" s="36"/>
    </row>
    <row r="46" spans="1:21" ht="30.75" customHeight="1" x14ac:dyDescent="0.2">
      <c r="A46" s="36"/>
      <c r="B46" s="1176"/>
      <c r="C46" s="1177"/>
      <c r="D46" s="50"/>
      <c r="E46" s="1182" t="s">
        <v>11</v>
      </c>
      <c r="F46" s="1182"/>
      <c r="G46" s="1182"/>
      <c r="H46" s="1182"/>
      <c r="I46" s="1182"/>
      <c r="J46" s="1183"/>
      <c r="K46" s="51" t="s">
        <v>512</v>
      </c>
      <c r="L46" s="52" t="s">
        <v>512</v>
      </c>
      <c r="M46" s="52" t="s">
        <v>512</v>
      </c>
      <c r="N46" s="52" t="s">
        <v>512</v>
      </c>
      <c r="O46" s="53" t="s">
        <v>512</v>
      </c>
      <c r="P46" s="36"/>
      <c r="Q46" s="36"/>
      <c r="R46" s="36"/>
      <c r="S46" s="36"/>
      <c r="T46" s="36"/>
      <c r="U46" s="36"/>
    </row>
    <row r="47" spans="1:21" ht="30.75" customHeight="1" x14ac:dyDescent="0.2">
      <c r="A47" s="36"/>
      <c r="B47" s="1176"/>
      <c r="C47" s="1177"/>
      <c r="D47" s="50"/>
      <c r="E47" s="1182" t="s">
        <v>12</v>
      </c>
      <c r="F47" s="1182"/>
      <c r="G47" s="1182"/>
      <c r="H47" s="1182"/>
      <c r="I47" s="1182"/>
      <c r="J47" s="1183"/>
      <c r="K47" s="51">
        <v>6883</v>
      </c>
      <c r="L47" s="52">
        <v>8050</v>
      </c>
      <c r="M47" s="52">
        <v>9217</v>
      </c>
      <c r="N47" s="52">
        <v>10217</v>
      </c>
      <c r="O47" s="53">
        <v>10883</v>
      </c>
      <c r="P47" s="36"/>
      <c r="Q47" s="36"/>
      <c r="R47" s="36"/>
      <c r="S47" s="36"/>
      <c r="T47" s="36"/>
      <c r="U47" s="36"/>
    </row>
    <row r="48" spans="1:21" ht="30.75" customHeight="1" x14ac:dyDescent="0.2">
      <c r="A48" s="36"/>
      <c r="B48" s="1176"/>
      <c r="C48" s="1177"/>
      <c r="D48" s="50"/>
      <c r="E48" s="1182" t="s">
        <v>13</v>
      </c>
      <c r="F48" s="1182"/>
      <c r="G48" s="1182"/>
      <c r="H48" s="1182"/>
      <c r="I48" s="1182"/>
      <c r="J48" s="1183"/>
      <c r="K48" s="51">
        <v>1851</v>
      </c>
      <c r="L48" s="52">
        <v>2006</v>
      </c>
      <c r="M48" s="52">
        <v>2085</v>
      </c>
      <c r="N48" s="52">
        <v>1773</v>
      </c>
      <c r="O48" s="53">
        <v>1706</v>
      </c>
      <c r="P48" s="36"/>
      <c r="Q48" s="36"/>
      <c r="R48" s="36"/>
      <c r="S48" s="36"/>
      <c r="T48" s="36"/>
      <c r="U48" s="36"/>
    </row>
    <row r="49" spans="1:21" ht="30.75" customHeight="1" x14ac:dyDescent="0.2">
      <c r="A49" s="36"/>
      <c r="B49" s="1176"/>
      <c r="C49" s="1177"/>
      <c r="D49" s="50"/>
      <c r="E49" s="1182" t="s">
        <v>14</v>
      </c>
      <c r="F49" s="1182"/>
      <c r="G49" s="1182"/>
      <c r="H49" s="1182"/>
      <c r="I49" s="1182"/>
      <c r="J49" s="1183"/>
      <c r="K49" s="51" t="s">
        <v>512</v>
      </c>
      <c r="L49" s="52">
        <v>0</v>
      </c>
      <c r="M49" s="52">
        <v>0</v>
      </c>
      <c r="N49" s="52">
        <v>4</v>
      </c>
      <c r="O49" s="53">
        <v>4</v>
      </c>
      <c r="P49" s="36"/>
      <c r="Q49" s="36"/>
      <c r="R49" s="36"/>
      <c r="S49" s="36"/>
      <c r="T49" s="36"/>
      <c r="U49" s="36"/>
    </row>
    <row r="50" spans="1:21" ht="30.75" customHeight="1" x14ac:dyDescent="0.2">
      <c r="A50" s="36"/>
      <c r="B50" s="1176"/>
      <c r="C50" s="1177"/>
      <c r="D50" s="50"/>
      <c r="E50" s="1182" t="s">
        <v>15</v>
      </c>
      <c r="F50" s="1182"/>
      <c r="G50" s="1182"/>
      <c r="H50" s="1182"/>
      <c r="I50" s="1182"/>
      <c r="J50" s="1183"/>
      <c r="K50" s="51">
        <v>1927</v>
      </c>
      <c r="L50" s="52">
        <v>1860</v>
      </c>
      <c r="M50" s="52">
        <v>1792</v>
      </c>
      <c r="N50" s="52">
        <v>1581</v>
      </c>
      <c r="O50" s="53">
        <v>1918</v>
      </c>
      <c r="P50" s="36"/>
      <c r="Q50" s="36"/>
      <c r="R50" s="36"/>
      <c r="S50" s="36"/>
      <c r="T50" s="36"/>
      <c r="U50" s="36"/>
    </row>
    <row r="51" spans="1:21" ht="30.75" customHeight="1" x14ac:dyDescent="0.2">
      <c r="A51" s="36"/>
      <c r="B51" s="1178"/>
      <c r="C51" s="1179"/>
      <c r="D51" s="54"/>
      <c r="E51" s="1182" t="s">
        <v>16</v>
      </c>
      <c r="F51" s="1182"/>
      <c r="G51" s="1182"/>
      <c r="H51" s="1182"/>
      <c r="I51" s="1182"/>
      <c r="J51" s="1183"/>
      <c r="K51" s="51">
        <v>0</v>
      </c>
      <c r="L51" s="52">
        <v>0</v>
      </c>
      <c r="M51" s="52">
        <v>1</v>
      </c>
      <c r="N51" s="52">
        <v>0</v>
      </c>
      <c r="O51" s="53">
        <v>0</v>
      </c>
      <c r="P51" s="36"/>
      <c r="Q51" s="36"/>
      <c r="R51" s="36"/>
      <c r="S51" s="36"/>
      <c r="T51" s="36"/>
      <c r="U51" s="36"/>
    </row>
    <row r="52" spans="1:21" ht="30.75" customHeight="1" x14ac:dyDescent="0.2">
      <c r="A52" s="36"/>
      <c r="B52" s="1184" t="s">
        <v>17</v>
      </c>
      <c r="C52" s="1185"/>
      <c r="D52" s="54"/>
      <c r="E52" s="1182" t="s">
        <v>18</v>
      </c>
      <c r="F52" s="1182"/>
      <c r="G52" s="1182"/>
      <c r="H52" s="1182"/>
      <c r="I52" s="1182"/>
      <c r="J52" s="1183"/>
      <c r="K52" s="51">
        <v>54943</v>
      </c>
      <c r="L52" s="52">
        <v>54044</v>
      </c>
      <c r="M52" s="52">
        <v>53500</v>
      </c>
      <c r="N52" s="52">
        <v>52993</v>
      </c>
      <c r="O52" s="53">
        <v>53121</v>
      </c>
      <c r="P52" s="36"/>
      <c r="Q52" s="36"/>
      <c r="R52" s="36"/>
      <c r="S52" s="36"/>
      <c r="T52" s="36"/>
      <c r="U52" s="36"/>
    </row>
    <row r="53" spans="1:21" ht="30.75" customHeight="1" thickBot="1" x14ac:dyDescent="0.25">
      <c r="A53" s="36"/>
      <c r="B53" s="1186" t="s">
        <v>19</v>
      </c>
      <c r="C53" s="1187"/>
      <c r="D53" s="55"/>
      <c r="E53" s="1188" t="s">
        <v>20</v>
      </c>
      <c r="F53" s="1188"/>
      <c r="G53" s="1188"/>
      <c r="H53" s="1188"/>
      <c r="I53" s="1188"/>
      <c r="J53" s="1189"/>
      <c r="K53" s="56">
        <v>29068</v>
      </c>
      <c r="L53" s="57">
        <v>25786</v>
      </c>
      <c r="M53" s="57">
        <v>24833</v>
      </c>
      <c r="N53" s="57">
        <v>23140</v>
      </c>
      <c r="O53" s="58">
        <v>22714</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60" t="s">
        <v>569</v>
      </c>
      <c r="P54" s="36"/>
      <c r="Q54" s="36"/>
      <c r="R54" s="36"/>
      <c r="S54" s="36"/>
      <c r="T54" s="36"/>
      <c r="U54" s="36"/>
    </row>
    <row r="55" spans="1:21" ht="30.75" customHeight="1" thickBot="1" x14ac:dyDescent="0.3">
      <c r="A55" s="36"/>
      <c r="B55" s="61"/>
      <c r="C55" s="62"/>
      <c r="D55" s="62"/>
      <c r="E55" s="63"/>
      <c r="F55" s="63"/>
      <c r="G55" s="63"/>
      <c r="H55" s="63"/>
      <c r="I55" s="63"/>
      <c r="J55" s="64" t="s">
        <v>2</v>
      </c>
      <c r="K55" s="65" t="s">
        <v>570</v>
      </c>
      <c r="L55" s="66" t="s">
        <v>571</v>
      </c>
      <c r="M55" s="66" t="s">
        <v>572</v>
      </c>
      <c r="N55" s="66" t="s">
        <v>573</v>
      </c>
      <c r="O55" s="67" t="s">
        <v>574</v>
      </c>
      <c r="P55" s="36"/>
      <c r="Q55" s="36"/>
      <c r="R55" s="36"/>
      <c r="S55" s="36"/>
      <c r="T55" s="36"/>
      <c r="U55" s="36"/>
    </row>
    <row r="56" spans="1:21" ht="30.75" customHeight="1" x14ac:dyDescent="0.2">
      <c r="A56" s="36"/>
      <c r="B56" s="1190" t="s">
        <v>22</v>
      </c>
      <c r="C56" s="1191"/>
      <c r="D56" s="1194" t="s">
        <v>23</v>
      </c>
      <c r="E56" s="1195"/>
      <c r="F56" s="1195"/>
      <c r="G56" s="1195"/>
      <c r="H56" s="1195"/>
      <c r="I56" s="1195"/>
      <c r="J56" s="1196"/>
      <c r="K56" s="68">
        <v>16932</v>
      </c>
      <c r="L56" s="69">
        <v>24248</v>
      </c>
      <c r="M56" s="69">
        <v>34219</v>
      </c>
      <c r="N56" s="69">
        <v>45045</v>
      </c>
      <c r="O56" s="70">
        <v>51861</v>
      </c>
      <c r="P56" s="36"/>
      <c r="Q56" s="36"/>
      <c r="R56" s="36"/>
      <c r="S56" s="36"/>
      <c r="T56" s="36"/>
      <c r="U56" s="36"/>
    </row>
    <row r="57" spans="1:21" ht="30.75" customHeight="1" thickBot="1" x14ac:dyDescent="0.25">
      <c r="A57" s="36"/>
      <c r="B57" s="1192"/>
      <c r="C57" s="1193"/>
      <c r="D57" s="1197" t="s">
        <v>24</v>
      </c>
      <c r="E57" s="1198"/>
      <c r="F57" s="1198"/>
      <c r="G57" s="1198"/>
      <c r="H57" s="1198"/>
      <c r="I57" s="1198"/>
      <c r="J57" s="1199"/>
      <c r="K57" s="71">
        <v>17100</v>
      </c>
      <c r="L57" s="72">
        <v>23983</v>
      </c>
      <c r="M57" s="72">
        <v>32033</v>
      </c>
      <c r="N57" s="72">
        <v>41250</v>
      </c>
      <c r="O57" s="73">
        <v>48133</v>
      </c>
      <c r="P57" s="36"/>
      <c r="Q57" s="36"/>
      <c r="R57" s="36"/>
      <c r="S57" s="36"/>
      <c r="T57" s="36"/>
      <c r="U57" s="36"/>
    </row>
    <row r="58" spans="1:21" ht="17.25" customHeight="1" x14ac:dyDescent="0.2">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J7WI4VTgZ0Cou0bHAzR3gJANi97HCSLsQzLrmfJAH4l18ddOLX5fKzmUiFOIL5eyGg701jh5Bt1d512jU2Ccjg==" saltValue="2zh5GyW81mureBW+5ylYv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AA85" sqref="AA85"/>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7</v>
      </c>
    </row>
    <row r="40" spans="2:13" ht="27.75" customHeight="1" thickBot="1" x14ac:dyDescent="0.3">
      <c r="B40" s="80" t="s">
        <v>8</v>
      </c>
      <c r="C40" s="81"/>
      <c r="D40" s="81"/>
      <c r="E40" s="82"/>
      <c r="F40" s="82"/>
      <c r="G40" s="82"/>
      <c r="H40" s="83" t="s">
        <v>2</v>
      </c>
      <c r="I40" s="384" t="s">
        <v>552</v>
      </c>
      <c r="J40" s="385" t="s">
        <v>553</v>
      </c>
      <c r="K40" s="385" t="s">
        <v>554</v>
      </c>
      <c r="L40" s="385" t="s">
        <v>555</v>
      </c>
      <c r="M40" s="386" t="s">
        <v>556</v>
      </c>
    </row>
    <row r="41" spans="2:13" ht="27.75" customHeight="1" x14ac:dyDescent="0.2">
      <c r="B41" s="1200" t="s">
        <v>27</v>
      </c>
      <c r="C41" s="1201"/>
      <c r="D41" s="84"/>
      <c r="E41" s="1206" t="s">
        <v>28</v>
      </c>
      <c r="F41" s="1206"/>
      <c r="G41" s="1206"/>
      <c r="H41" s="1207"/>
      <c r="I41" s="387">
        <v>903713</v>
      </c>
      <c r="J41" s="388">
        <v>894387</v>
      </c>
      <c r="K41" s="388">
        <v>889398</v>
      </c>
      <c r="L41" s="388">
        <v>885826</v>
      </c>
      <c r="M41" s="389">
        <v>877675</v>
      </c>
    </row>
    <row r="42" spans="2:13" ht="27.75" customHeight="1" x14ac:dyDescent="0.2">
      <c r="B42" s="1202"/>
      <c r="C42" s="1203"/>
      <c r="D42" s="85"/>
      <c r="E42" s="1208" t="s">
        <v>29</v>
      </c>
      <c r="F42" s="1208"/>
      <c r="G42" s="1208"/>
      <c r="H42" s="1209"/>
      <c r="I42" s="390">
        <v>10691</v>
      </c>
      <c r="J42" s="391">
        <v>8995</v>
      </c>
      <c r="K42" s="391">
        <v>13176</v>
      </c>
      <c r="L42" s="391">
        <v>12908</v>
      </c>
      <c r="M42" s="392">
        <v>10575</v>
      </c>
    </row>
    <row r="43" spans="2:13" ht="27.75" customHeight="1" x14ac:dyDescent="0.2">
      <c r="B43" s="1202"/>
      <c r="C43" s="1203"/>
      <c r="D43" s="85"/>
      <c r="E43" s="1208" t="s">
        <v>30</v>
      </c>
      <c r="F43" s="1208"/>
      <c r="G43" s="1208"/>
      <c r="H43" s="1209"/>
      <c r="I43" s="390">
        <v>30396</v>
      </c>
      <c r="J43" s="391">
        <v>30433</v>
      </c>
      <c r="K43" s="391">
        <v>28109</v>
      </c>
      <c r="L43" s="391">
        <v>29147</v>
      </c>
      <c r="M43" s="392">
        <v>27834</v>
      </c>
    </row>
    <row r="44" spans="2:13" ht="27.75" customHeight="1" x14ac:dyDescent="0.2">
      <c r="B44" s="1202"/>
      <c r="C44" s="1203"/>
      <c r="D44" s="85"/>
      <c r="E44" s="1208" t="s">
        <v>31</v>
      </c>
      <c r="F44" s="1208"/>
      <c r="G44" s="1208"/>
      <c r="H44" s="1209"/>
      <c r="I44" s="390">
        <v>33</v>
      </c>
      <c r="J44" s="391">
        <v>33</v>
      </c>
      <c r="K44" s="391">
        <v>33</v>
      </c>
      <c r="L44" s="391">
        <v>29</v>
      </c>
      <c r="M44" s="392">
        <v>25</v>
      </c>
    </row>
    <row r="45" spans="2:13" ht="27.75" customHeight="1" x14ac:dyDescent="0.2">
      <c r="B45" s="1202"/>
      <c r="C45" s="1203"/>
      <c r="D45" s="85"/>
      <c r="E45" s="1208" t="s">
        <v>32</v>
      </c>
      <c r="F45" s="1208"/>
      <c r="G45" s="1208"/>
      <c r="H45" s="1209"/>
      <c r="I45" s="390">
        <v>110781</v>
      </c>
      <c r="J45" s="391">
        <v>112275</v>
      </c>
      <c r="K45" s="391">
        <v>104758</v>
      </c>
      <c r="L45" s="391">
        <v>101633</v>
      </c>
      <c r="M45" s="392">
        <v>96240</v>
      </c>
    </row>
    <row r="46" spans="2:13" ht="27.75" customHeight="1" x14ac:dyDescent="0.2">
      <c r="B46" s="1202"/>
      <c r="C46" s="1203"/>
      <c r="D46" s="86"/>
      <c r="E46" s="1210" t="s">
        <v>33</v>
      </c>
      <c r="F46" s="1210"/>
      <c r="G46" s="1210"/>
      <c r="H46" s="1211"/>
      <c r="I46" s="390">
        <v>6138</v>
      </c>
      <c r="J46" s="391">
        <v>6337</v>
      </c>
      <c r="K46" s="391">
        <v>6364</v>
      </c>
      <c r="L46" s="391">
        <v>6410</v>
      </c>
      <c r="M46" s="392">
        <v>6596</v>
      </c>
    </row>
    <row r="47" spans="2:13" ht="27.75" customHeight="1" x14ac:dyDescent="0.2">
      <c r="B47" s="1202"/>
      <c r="C47" s="1203"/>
      <c r="D47" s="87"/>
      <c r="E47" s="1212" t="s">
        <v>34</v>
      </c>
      <c r="F47" s="1213"/>
      <c r="G47" s="1213"/>
      <c r="H47" s="1214"/>
      <c r="I47" s="390" t="s">
        <v>512</v>
      </c>
      <c r="J47" s="391" t="s">
        <v>512</v>
      </c>
      <c r="K47" s="391" t="s">
        <v>512</v>
      </c>
      <c r="L47" s="391" t="s">
        <v>512</v>
      </c>
      <c r="M47" s="392" t="s">
        <v>512</v>
      </c>
    </row>
    <row r="48" spans="2:13" ht="27.75" customHeight="1" x14ac:dyDescent="0.2">
      <c r="B48" s="1202"/>
      <c r="C48" s="1203"/>
      <c r="D48" s="85"/>
      <c r="E48" s="1208" t="s">
        <v>35</v>
      </c>
      <c r="F48" s="1208"/>
      <c r="G48" s="1208"/>
      <c r="H48" s="1209"/>
      <c r="I48" s="390" t="s">
        <v>512</v>
      </c>
      <c r="J48" s="391" t="s">
        <v>512</v>
      </c>
      <c r="K48" s="391" t="s">
        <v>512</v>
      </c>
      <c r="L48" s="391" t="s">
        <v>512</v>
      </c>
      <c r="M48" s="392" t="s">
        <v>512</v>
      </c>
    </row>
    <row r="49" spans="2:13" ht="27.75" customHeight="1" x14ac:dyDescent="0.2">
      <c r="B49" s="1204"/>
      <c r="C49" s="1205"/>
      <c r="D49" s="85"/>
      <c r="E49" s="1208" t="s">
        <v>36</v>
      </c>
      <c r="F49" s="1208"/>
      <c r="G49" s="1208"/>
      <c r="H49" s="1209"/>
      <c r="I49" s="390" t="s">
        <v>512</v>
      </c>
      <c r="J49" s="391" t="s">
        <v>512</v>
      </c>
      <c r="K49" s="391" t="s">
        <v>512</v>
      </c>
      <c r="L49" s="391" t="s">
        <v>512</v>
      </c>
      <c r="M49" s="392" t="s">
        <v>512</v>
      </c>
    </row>
    <row r="50" spans="2:13" ht="27.75" customHeight="1" x14ac:dyDescent="0.2">
      <c r="B50" s="1215" t="s">
        <v>37</v>
      </c>
      <c r="C50" s="1216"/>
      <c r="D50" s="88"/>
      <c r="E50" s="1208" t="s">
        <v>38</v>
      </c>
      <c r="F50" s="1208"/>
      <c r="G50" s="1208"/>
      <c r="H50" s="1209"/>
      <c r="I50" s="390">
        <v>85898</v>
      </c>
      <c r="J50" s="391">
        <v>96754</v>
      </c>
      <c r="K50" s="391">
        <v>106505</v>
      </c>
      <c r="L50" s="391">
        <v>113780</v>
      </c>
      <c r="M50" s="392">
        <v>117410</v>
      </c>
    </row>
    <row r="51" spans="2:13" ht="27.75" customHeight="1" x14ac:dyDescent="0.2">
      <c r="B51" s="1202"/>
      <c r="C51" s="1203"/>
      <c r="D51" s="85"/>
      <c r="E51" s="1208" t="s">
        <v>39</v>
      </c>
      <c r="F51" s="1208"/>
      <c r="G51" s="1208"/>
      <c r="H51" s="1209"/>
      <c r="I51" s="390">
        <v>24607</v>
      </c>
      <c r="J51" s="391">
        <v>24416</v>
      </c>
      <c r="K51" s="391">
        <v>24625</v>
      </c>
      <c r="L51" s="391">
        <v>26202</v>
      </c>
      <c r="M51" s="392">
        <v>25758</v>
      </c>
    </row>
    <row r="52" spans="2:13" ht="27.75" customHeight="1" x14ac:dyDescent="0.2">
      <c r="B52" s="1204"/>
      <c r="C52" s="1205"/>
      <c r="D52" s="85"/>
      <c r="E52" s="1208" t="s">
        <v>40</v>
      </c>
      <c r="F52" s="1208"/>
      <c r="G52" s="1208"/>
      <c r="H52" s="1209"/>
      <c r="I52" s="390">
        <v>570597</v>
      </c>
      <c r="J52" s="391">
        <v>557704</v>
      </c>
      <c r="K52" s="391">
        <v>541849</v>
      </c>
      <c r="L52" s="391">
        <v>529111</v>
      </c>
      <c r="M52" s="392">
        <v>515150</v>
      </c>
    </row>
    <row r="53" spans="2:13" ht="27.75" customHeight="1" thickBot="1" x14ac:dyDescent="0.25">
      <c r="B53" s="1217" t="s">
        <v>41</v>
      </c>
      <c r="C53" s="1218"/>
      <c r="D53" s="89"/>
      <c r="E53" s="1219" t="s">
        <v>42</v>
      </c>
      <c r="F53" s="1219"/>
      <c r="G53" s="1219"/>
      <c r="H53" s="1220"/>
      <c r="I53" s="393">
        <v>380651</v>
      </c>
      <c r="J53" s="394">
        <v>373586</v>
      </c>
      <c r="K53" s="394">
        <v>368857</v>
      </c>
      <c r="L53" s="394">
        <v>366861</v>
      </c>
      <c r="M53" s="395">
        <v>360626</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58kI9BM6ukjjqOeCcl0ElXgtsxUkSlyRyNqunap0/k3e2yEpruVWyhvao+2ANlJAOtyCpJBg9DELOLviBQ00Q==" saltValue="/4vrDb14WyFWLNh4s/lk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AA85" sqref="AA85"/>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554</v>
      </c>
      <c r="G54" s="97" t="s">
        <v>555</v>
      </c>
      <c r="H54" s="98" t="s">
        <v>556</v>
      </c>
    </row>
    <row r="55" spans="2:8" ht="52.5" customHeight="1" x14ac:dyDescent="0.2">
      <c r="B55" s="99"/>
      <c r="C55" s="1229" t="s">
        <v>44</v>
      </c>
      <c r="D55" s="1229"/>
      <c r="E55" s="1230"/>
      <c r="F55" s="100">
        <v>14132</v>
      </c>
      <c r="G55" s="100">
        <v>14136</v>
      </c>
      <c r="H55" s="101">
        <v>14139</v>
      </c>
    </row>
    <row r="56" spans="2:8" ht="52.5" customHeight="1" x14ac:dyDescent="0.2">
      <c r="B56" s="102"/>
      <c r="C56" s="1231" t="s">
        <v>45</v>
      </c>
      <c r="D56" s="1231"/>
      <c r="E56" s="1232"/>
      <c r="F56" s="103">
        <v>12792</v>
      </c>
      <c r="G56" s="103">
        <v>12996</v>
      </c>
      <c r="H56" s="104">
        <v>11208</v>
      </c>
    </row>
    <row r="57" spans="2:8" ht="53.25" customHeight="1" x14ac:dyDescent="0.2">
      <c r="B57" s="102"/>
      <c r="C57" s="1233" t="s">
        <v>46</v>
      </c>
      <c r="D57" s="1233"/>
      <c r="E57" s="1234"/>
      <c r="F57" s="105">
        <v>40730</v>
      </c>
      <c r="G57" s="105">
        <v>39269</v>
      </c>
      <c r="H57" s="106">
        <v>40124</v>
      </c>
    </row>
    <row r="58" spans="2:8" ht="45.75" customHeight="1" x14ac:dyDescent="0.2">
      <c r="B58" s="107"/>
      <c r="C58" s="1221" t="s">
        <v>627</v>
      </c>
      <c r="D58" s="1222"/>
      <c r="E58" s="1223"/>
      <c r="F58" s="108">
        <v>16966</v>
      </c>
      <c r="G58" s="108">
        <v>17683</v>
      </c>
      <c r="H58" s="109">
        <v>18974</v>
      </c>
    </row>
    <row r="59" spans="2:8" ht="45.75" customHeight="1" x14ac:dyDescent="0.2">
      <c r="B59" s="107"/>
      <c r="C59" s="1221" t="s">
        <v>628</v>
      </c>
      <c r="D59" s="1222"/>
      <c r="E59" s="1223"/>
      <c r="F59" s="108">
        <v>5749</v>
      </c>
      <c r="G59" s="108">
        <v>4009</v>
      </c>
      <c r="H59" s="109">
        <v>4007</v>
      </c>
    </row>
    <row r="60" spans="2:8" ht="45.75" customHeight="1" x14ac:dyDescent="0.2">
      <c r="B60" s="107"/>
      <c r="C60" s="1221" t="s">
        <v>629</v>
      </c>
      <c r="D60" s="1222"/>
      <c r="E60" s="1223"/>
      <c r="F60" s="108">
        <v>4607</v>
      </c>
      <c r="G60" s="108">
        <v>3938</v>
      </c>
      <c r="H60" s="109">
        <v>3848</v>
      </c>
    </row>
    <row r="61" spans="2:8" ht="45.75" customHeight="1" x14ac:dyDescent="0.2">
      <c r="B61" s="107"/>
      <c r="C61" s="1221" t="s">
        <v>630</v>
      </c>
      <c r="D61" s="1222"/>
      <c r="E61" s="1223"/>
      <c r="F61" s="108">
        <v>3702</v>
      </c>
      <c r="G61" s="108">
        <v>3904</v>
      </c>
      <c r="H61" s="109">
        <v>3756</v>
      </c>
    </row>
    <row r="62" spans="2:8" ht="45.75" customHeight="1" thickBot="1" x14ac:dyDescent="0.25">
      <c r="B62" s="110"/>
      <c r="C62" s="1224" t="s">
        <v>631</v>
      </c>
      <c r="D62" s="1225"/>
      <c r="E62" s="1226"/>
      <c r="F62" s="111">
        <v>1585</v>
      </c>
      <c r="G62" s="111">
        <v>1677</v>
      </c>
      <c r="H62" s="112">
        <v>1722</v>
      </c>
    </row>
    <row r="63" spans="2:8" ht="52.5" customHeight="1" thickBot="1" x14ac:dyDescent="0.25">
      <c r="B63" s="113"/>
      <c r="C63" s="1227" t="s">
        <v>47</v>
      </c>
      <c r="D63" s="1227"/>
      <c r="E63" s="1228"/>
      <c r="F63" s="114">
        <v>67654</v>
      </c>
      <c r="G63" s="114">
        <v>66402</v>
      </c>
      <c r="H63" s="115">
        <v>65472</v>
      </c>
    </row>
    <row r="64" spans="2:8" ht="15" customHeight="1" x14ac:dyDescent="0.2"/>
  </sheetData>
  <sheetProtection algorithmName="SHA-512" hashValue="hGAEAXL5jVlCCvG26Lm1WuFFxs3pO3tx3clqUOSk2DGZ5cTUkPeznrZibEcPcNd92RIcynNUCUFmC9tImJOo2A==" saltValue="v1Evh7tw2/cMkbSGkpY9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262E8-5192-4C6F-8B91-221864E18C45}">
  <sheetPr>
    <pageSetUpPr fitToPage="1"/>
  </sheetPr>
  <dimension ref="A1:WZM160"/>
  <sheetViews>
    <sheetView showGridLines="0" zoomScaleNormal="100" zoomScaleSheetLayoutView="55" workbookViewId="0">
      <selection activeCell="AA85" sqref="AA85"/>
    </sheetView>
  </sheetViews>
  <sheetFormatPr defaultColWidth="0" defaultRowHeight="0" customHeight="1" zeroHeight="1" x14ac:dyDescent="0.2"/>
  <cols>
    <col min="1" max="1" width="6.36328125" style="1235" customWidth="1"/>
    <col min="2" max="107" width="2.453125" style="1235" customWidth="1"/>
    <col min="108" max="108" width="6.08984375" style="1237" customWidth="1"/>
    <col min="109" max="109" width="5.90625" style="1236" customWidth="1"/>
    <col min="110" max="110" width="19.08984375" style="1235" hidden="1"/>
    <col min="111" max="115" width="12.6328125" style="1235" hidden="1"/>
    <col min="116" max="349" width="8.6328125" style="1235" hidden="1"/>
    <col min="350" max="355" width="14.90625" style="1235" hidden="1"/>
    <col min="356" max="357" width="15.90625" style="1235" hidden="1"/>
    <col min="358" max="363" width="16.08984375" style="1235" hidden="1"/>
    <col min="364" max="364" width="6.08984375" style="1235" hidden="1"/>
    <col min="365" max="365" width="3" style="1235" hidden="1"/>
    <col min="366" max="605" width="8.6328125" style="1235" hidden="1"/>
    <col min="606" max="611" width="14.90625" style="1235" hidden="1"/>
    <col min="612" max="613" width="15.90625" style="1235" hidden="1"/>
    <col min="614" max="619" width="16.08984375" style="1235" hidden="1"/>
    <col min="620" max="620" width="6.08984375" style="1235" hidden="1"/>
    <col min="621" max="621" width="3" style="1235" hidden="1"/>
    <col min="622" max="861" width="8.6328125" style="1235" hidden="1"/>
    <col min="862" max="867" width="14.90625" style="1235" hidden="1"/>
    <col min="868" max="869" width="15.90625" style="1235" hidden="1"/>
    <col min="870" max="875" width="16.08984375" style="1235" hidden="1"/>
    <col min="876" max="876" width="6.08984375" style="1235" hidden="1"/>
    <col min="877" max="877" width="3" style="1235" hidden="1"/>
    <col min="878" max="1117" width="8.6328125" style="1235" hidden="1"/>
    <col min="1118" max="1123" width="14.90625" style="1235" hidden="1"/>
    <col min="1124" max="1125" width="15.90625" style="1235" hidden="1"/>
    <col min="1126" max="1131" width="16.08984375" style="1235" hidden="1"/>
    <col min="1132" max="1132" width="6.08984375" style="1235" hidden="1"/>
    <col min="1133" max="1133" width="3" style="1235" hidden="1"/>
    <col min="1134" max="1373" width="8.6328125" style="1235" hidden="1"/>
    <col min="1374" max="1379" width="14.90625" style="1235" hidden="1"/>
    <col min="1380" max="1381" width="15.90625" style="1235" hidden="1"/>
    <col min="1382" max="1387" width="16.08984375" style="1235" hidden="1"/>
    <col min="1388" max="1388" width="6.08984375" style="1235" hidden="1"/>
    <col min="1389" max="1389" width="3" style="1235" hidden="1"/>
    <col min="1390" max="1629" width="8.6328125" style="1235" hidden="1"/>
    <col min="1630" max="1635" width="14.90625" style="1235" hidden="1"/>
    <col min="1636" max="1637" width="15.90625" style="1235" hidden="1"/>
    <col min="1638" max="1643" width="16.08984375" style="1235" hidden="1"/>
    <col min="1644" max="1644" width="6.08984375" style="1235" hidden="1"/>
    <col min="1645" max="1645" width="3" style="1235" hidden="1"/>
    <col min="1646" max="1885" width="8.6328125" style="1235" hidden="1"/>
    <col min="1886" max="1891" width="14.90625" style="1235" hidden="1"/>
    <col min="1892" max="1893" width="15.90625" style="1235" hidden="1"/>
    <col min="1894" max="1899" width="16.08984375" style="1235" hidden="1"/>
    <col min="1900" max="1900" width="6.08984375" style="1235" hidden="1"/>
    <col min="1901" max="1901" width="3" style="1235" hidden="1"/>
    <col min="1902" max="2141" width="8.6328125" style="1235" hidden="1"/>
    <col min="2142" max="2147" width="14.90625" style="1235" hidden="1"/>
    <col min="2148" max="2149" width="15.90625" style="1235" hidden="1"/>
    <col min="2150" max="2155" width="16.08984375" style="1235" hidden="1"/>
    <col min="2156" max="2156" width="6.08984375" style="1235" hidden="1"/>
    <col min="2157" max="2157" width="3" style="1235" hidden="1"/>
    <col min="2158" max="2397" width="8.6328125" style="1235" hidden="1"/>
    <col min="2398" max="2403" width="14.90625" style="1235" hidden="1"/>
    <col min="2404" max="2405" width="15.90625" style="1235" hidden="1"/>
    <col min="2406" max="2411" width="16.08984375" style="1235" hidden="1"/>
    <col min="2412" max="2412" width="6.08984375" style="1235" hidden="1"/>
    <col min="2413" max="2413" width="3" style="1235" hidden="1"/>
    <col min="2414" max="2653" width="8.6328125" style="1235" hidden="1"/>
    <col min="2654" max="2659" width="14.90625" style="1235" hidden="1"/>
    <col min="2660" max="2661" width="15.90625" style="1235" hidden="1"/>
    <col min="2662" max="2667" width="16.08984375" style="1235" hidden="1"/>
    <col min="2668" max="2668" width="6.08984375" style="1235" hidden="1"/>
    <col min="2669" max="2669" width="3" style="1235" hidden="1"/>
    <col min="2670" max="2909" width="8.6328125" style="1235" hidden="1"/>
    <col min="2910" max="2915" width="14.90625" style="1235" hidden="1"/>
    <col min="2916" max="2917" width="15.90625" style="1235" hidden="1"/>
    <col min="2918" max="2923" width="16.08984375" style="1235" hidden="1"/>
    <col min="2924" max="2924" width="6.08984375" style="1235" hidden="1"/>
    <col min="2925" max="2925" width="3" style="1235" hidden="1"/>
    <col min="2926" max="3165" width="8.6328125" style="1235" hidden="1"/>
    <col min="3166" max="3171" width="14.90625" style="1235" hidden="1"/>
    <col min="3172" max="3173" width="15.90625" style="1235" hidden="1"/>
    <col min="3174" max="3179" width="16.08984375" style="1235" hidden="1"/>
    <col min="3180" max="3180" width="6.08984375" style="1235" hidden="1"/>
    <col min="3181" max="3181" width="3" style="1235" hidden="1"/>
    <col min="3182" max="3421" width="8.6328125" style="1235" hidden="1"/>
    <col min="3422" max="3427" width="14.90625" style="1235" hidden="1"/>
    <col min="3428" max="3429" width="15.90625" style="1235" hidden="1"/>
    <col min="3430" max="3435" width="16.08984375" style="1235" hidden="1"/>
    <col min="3436" max="3436" width="6.08984375" style="1235" hidden="1"/>
    <col min="3437" max="3437" width="3" style="1235" hidden="1"/>
    <col min="3438" max="3677" width="8.6328125" style="1235" hidden="1"/>
    <col min="3678" max="3683" width="14.90625" style="1235" hidden="1"/>
    <col min="3684" max="3685" width="15.90625" style="1235" hidden="1"/>
    <col min="3686" max="3691" width="16.08984375" style="1235" hidden="1"/>
    <col min="3692" max="3692" width="6.08984375" style="1235" hidden="1"/>
    <col min="3693" max="3693" width="3" style="1235" hidden="1"/>
    <col min="3694" max="3933" width="8.6328125" style="1235" hidden="1"/>
    <col min="3934" max="3939" width="14.90625" style="1235" hidden="1"/>
    <col min="3940" max="3941" width="15.90625" style="1235" hidden="1"/>
    <col min="3942" max="3947" width="16.08984375" style="1235" hidden="1"/>
    <col min="3948" max="3948" width="6.08984375" style="1235" hidden="1"/>
    <col min="3949" max="3949" width="3" style="1235" hidden="1"/>
    <col min="3950" max="4189" width="8.6328125" style="1235" hidden="1"/>
    <col min="4190" max="4195" width="14.90625" style="1235" hidden="1"/>
    <col min="4196" max="4197" width="15.90625" style="1235" hidden="1"/>
    <col min="4198" max="4203" width="16.08984375" style="1235" hidden="1"/>
    <col min="4204" max="4204" width="6.08984375" style="1235" hidden="1"/>
    <col min="4205" max="4205" width="3" style="1235" hidden="1"/>
    <col min="4206" max="4445" width="8.6328125" style="1235" hidden="1"/>
    <col min="4446" max="4451" width="14.90625" style="1235" hidden="1"/>
    <col min="4452" max="4453" width="15.90625" style="1235" hidden="1"/>
    <col min="4454" max="4459" width="16.08984375" style="1235" hidden="1"/>
    <col min="4460" max="4460" width="6.08984375" style="1235" hidden="1"/>
    <col min="4461" max="4461" width="3" style="1235" hidden="1"/>
    <col min="4462" max="4701" width="8.6328125" style="1235" hidden="1"/>
    <col min="4702" max="4707" width="14.90625" style="1235" hidden="1"/>
    <col min="4708" max="4709" width="15.90625" style="1235" hidden="1"/>
    <col min="4710" max="4715" width="16.08984375" style="1235" hidden="1"/>
    <col min="4716" max="4716" width="6.08984375" style="1235" hidden="1"/>
    <col min="4717" max="4717" width="3" style="1235" hidden="1"/>
    <col min="4718" max="4957" width="8.6328125" style="1235" hidden="1"/>
    <col min="4958" max="4963" width="14.90625" style="1235" hidden="1"/>
    <col min="4964" max="4965" width="15.90625" style="1235" hidden="1"/>
    <col min="4966" max="4971" width="16.08984375" style="1235" hidden="1"/>
    <col min="4972" max="4972" width="6.08984375" style="1235" hidden="1"/>
    <col min="4973" max="4973" width="3" style="1235" hidden="1"/>
    <col min="4974" max="5213" width="8.6328125" style="1235" hidden="1"/>
    <col min="5214" max="5219" width="14.90625" style="1235" hidden="1"/>
    <col min="5220" max="5221" width="15.90625" style="1235" hidden="1"/>
    <col min="5222" max="5227" width="16.08984375" style="1235" hidden="1"/>
    <col min="5228" max="5228" width="6.08984375" style="1235" hidden="1"/>
    <col min="5229" max="5229" width="3" style="1235" hidden="1"/>
    <col min="5230" max="5469" width="8.6328125" style="1235" hidden="1"/>
    <col min="5470" max="5475" width="14.90625" style="1235" hidden="1"/>
    <col min="5476" max="5477" width="15.90625" style="1235" hidden="1"/>
    <col min="5478" max="5483" width="16.08984375" style="1235" hidden="1"/>
    <col min="5484" max="5484" width="6.08984375" style="1235" hidden="1"/>
    <col min="5485" max="5485" width="3" style="1235" hidden="1"/>
    <col min="5486" max="5725" width="8.6328125" style="1235" hidden="1"/>
    <col min="5726" max="5731" width="14.90625" style="1235" hidden="1"/>
    <col min="5732" max="5733" width="15.90625" style="1235" hidden="1"/>
    <col min="5734" max="5739" width="16.08984375" style="1235" hidden="1"/>
    <col min="5740" max="5740" width="6.08984375" style="1235" hidden="1"/>
    <col min="5741" max="5741" width="3" style="1235" hidden="1"/>
    <col min="5742" max="5981" width="8.6328125" style="1235" hidden="1"/>
    <col min="5982" max="5987" width="14.90625" style="1235" hidden="1"/>
    <col min="5988" max="5989" width="15.90625" style="1235" hidden="1"/>
    <col min="5990" max="5995" width="16.08984375" style="1235" hidden="1"/>
    <col min="5996" max="5996" width="6.08984375" style="1235" hidden="1"/>
    <col min="5997" max="5997" width="3" style="1235" hidden="1"/>
    <col min="5998" max="6237" width="8.6328125" style="1235" hidden="1"/>
    <col min="6238" max="6243" width="14.90625" style="1235" hidden="1"/>
    <col min="6244" max="6245" width="15.90625" style="1235" hidden="1"/>
    <col min="6246" max="6251" width="16.08984375" style="1235" hidden="1"/>
    <col min="6252" max="6252" width="6.08984375" style="1235" hidden="1"/>
    <col min="6253" max="6253" width="3" style="1235" hidden="1"/>
    <col min="6254" max="6493" width="8.6328125" style="1235" hidden="1"/>
    <col min="6494" max="6499" width="14.90625" style="1235" hidden="1"/>
    <col min="6500" max="6501" width="15.90625" style="1235" hidden="1"/>
    <col min="6502" max="6507" width="16.08984375" style="1235" hidden="1"/>
    <col min="6508" max="6508" width="6.08984375" style="1235" hidden="1"/>
    <col min="6509" max="6509" width="3" style="1235" hidden="1"/>
    <col min="6510" max="6749" width="8.6328125" style="1235" hidden="1"/>
    <col min="6750" max="6755" width="14.90625" style="1235" hidden="1"/>
    <col min="6756" max="6757" width="15.90625" style="1235" hidden="1"/>
    <col min="6758" max="6763" width="16.08984375" style="1235" hidden="1"/>
    <col min="6764" max="6764" width="6.08984375" style="1235" hidden="1"/>
    <col min="6765" max="6765" width="3" style="1235" hidden="1"/>
    <col min="6766" max="7005" width="8.6328125" style="1235" hidden="1"/>
    <col min="7006" max="7011" width="14.90625" style="1235" hidden="1"/>
    <col min="7012" max="7013" width="15.90625" style="1235" hidden="1"/>
    <col min="7014" max="7019" width="16.08984375" style="1235" hidden="1"/>
    <col min="7020" max="7020" width="6.08984375" style="1235" hidden="1"/>
    <col min="7021" max="7021" width="3" style="1235" hidden="1"/>
    <col min="7022" max="7261" width="8.6328125" style="1235" hidden="1"/>
    <col min="7262" max="7267" width="14.90625" style="1235" hidden="1"/>
    <col min="7268" max="7269" width="15.90625" style="1235" hidden="1"/>
    <col min="7270" max="7275" width="16.08984375" style="1235" hidden="1"/>
    <col min="7276" max="7276" width="6.08984375" style="1235" hidden="1"/>
    <col min="7277" max="7277" width="3" style="1235" hidden="1"/>
    <col min="7278" max="7517" width="8.6328125" style="1235" hidden="1"/>
    <col min="7518" max="7523" width="14.90625" style="1235" hidden="1"/>
    <col min="7524" max="7525" width="15.90625" style="1235" hidden="1"/>
    <col min="7526" max="7531" width="16.08984375" style="1235" hidden="1"/>
    <col min="7532" max="7532" width="6.08984375" style="1235" hidden="1"/>
    <col min="7533" max="7533" width="3" style="1235" hidden="1"/>
    <col min="7534" max="7773" width="8.6328125" style="1235" hidden="1"/>
    <col min="7774" max="7779" width="14.90625" style="1235" hidden="1"/>
    <col min="7780" max="7781" width="15.90625" style="1235" hidden="1"/>
    <col min="7782" max="7787" width="16.08984375" style="1235" hidden="1"/>
    <col min="7788" max="7788" width="6.08984375" style="1235" hidden="1"/>
    <col min="7789" max="7789" width="3" style="1235" hidden="1"/>
    <col min="7790" max="8029" width="8.6328125" style="1235" hidden="1"/>
    <col min="8030" max="8035" width="14.90625" style="1235" hidden="1"/>
    <col min="8036" max="8037" width="15.90625" style="1235" hidden="1"/>
    <col min="8038" max="8043" width="16.08984375" style="1235" hidden="1"/>
    <col min="8044" max="8044" width="6.08984375" style="1235" hidden="1"/>
    <col min="8045" max="8045" width="3" style="1235" hidden="1"/>
    <col min="8046" max="8285" width="8.6328125" style="1235" hidden="1"/>
    <col min="8286" max="8291" width="14.90625" style="1235" hidden="1"/>
    <col min="8292" max="8293" width="15.90625" style="1235" hidden="1"/>
    <col min="8294" max="8299" width="16.08984375" style="1235" hidden="1"/>
    <col min="8300" max="8300" width="6.08984375" style="1235" hidden="1"/>
    <col min="8301" max="8301" width="3" style="1235" hidden="1"/>
    <col min="8302" max="8541" width="8.6328125" style="1235" hidden="1"/>
    <col min="8542" max="8547" width="14.90625" style="1235" hidden="1"/>
    <col min="8548" max="8549" width="15.90625" style="1235" hidden="1"/>
    <col min="8550" max="8555" width="16.08984375" style="1235" hidden="1"/>
    <col min="8556" max="8556" width="6.08984375" style="1235" hidden="1"/>
    <col min="8557" max="8557" width="3" style="1235" hidden="1"/>
    <col min="8558" max="8797" width="8.6328125" style="1235" hidden="1"/>
    <col min="8798" max="8803" width="14.90625" style="1235" hidden="1"/>
    <col min="8804" max="8805" width="15.90625" style="1235" hidden="1"/>
    <col min="8806" max="8811" width="16.08984375" style="1235" hidden="1"/>
    <col min="8812" max="8812" width="6.08984375" style="1235" hidden="1"/>
    <col min="8813" max="8813" width="3" style="1235" hidden="1"/>
    <col min="8814" max="9053" width="8.6328125" style="1235" hidden="1"/>
    <col min="9054" max="9059" width="14.90625" style="1235" hidden="1"/>
    <col min="9060" max="9061" width="15.90625" style="1235" hidden="1"/>
    <col min="9062" max="9067" width="16.08984375" style="1235" hidden="1"/>
    <col min="9068" max="9068" width="6.08984375" style="1235" hidden="1"/>
    <col min="9069" max="9069" width="3" style="1235" hidden="1"/>
    <col min="9070" max="9309" width="8.6328125" style="1235" hidden="1"/>
    <col min="9310" max="9315" width="14.90625" style="1235" hidden="1"/>
    <col min="9316" max="9317" width="15.90625" style="1235" hidden="1"/>
    <col min="9318" max="9323" width="16.08984375" style="1235" hidden="1"/>
    <col min="9324" max="9324" width="6.08984375" style="1235" hidden="1"/>
    <col min="9325" max="9325" width="3" style="1235" hidden="1"/>
    <col min="9326" max="9565" width="8.6328125" style="1235" hidden="1"/>
    <col min="9566" max="9571" width="14.90625" style="1235" hidden="1"/>
    <col min="9572" max="9573" width="15.90625" style="1235" hidden="1"/>
    <col min="9574" max="9579" width="16.08984375" style="1235" hidden="1"/>
    <col min="9580" max="9580" width="6.08984375" style="1235" hidden="1"/>
    <col min="9581" max="9581" width="3" style="1235" hidden="1"/>
    <col min="9582" max="9821" width="8.6328125" style="1235" hidden="1"/>
    <col min="9822" max="9827" width="14.90625" style="1235" hidden="1"/>
    <col min="9828" max="9829" width="15.90625" style="1235" hidden="1"/>
    <col min="9830" max="9835" width="16.08984375" style="1235" hidden="1"/>
    <col min="9836" max="9836" width="6.08984375" style="1235" hidden="1"/>
    <col min="9837" max="9837" width="3" style="1235" hidden="1"/>
    <col min="9838" max="10077" width="8.6328125" style="1235" hidden="1"/>
    <col min="10078" max="10083" width="14.90625" style="1235" hidden="1"/>
    <col min="10084" max="10085" width="15.90625" style="1235" hidden="1"/>
    <col min="10086" max="10091" width="16.08984375" style="1235" hidden="1"/>
    <col min="10092" max="10092" width="6.08984375" style="1235" hidden="1"/>
    <col min="10093" max="10093" width="3" style="1235" hidden="1"/>
    <col min="10094" max="10333" width="8.6328125" style="1235" hidden="1"/>
    <col min="10334" max="10339" width="14.90625" style="1235" hidden="1"/>
    <col min="10340" max="10341" width="15.90625" style="1235" hidden="1"/>
    <col min="10342" max="10347" width="16.08984375" style="1235" hidden="1"/>
    <col min="10348" max="10348" width="6.08984375" style="1235" hidden="1"/>
    <col min="10349" max="10349" width="3" style="1235" hidden="1"/>
    <col min="10350" max="10589" width="8.6328125" style="1235" hidden="1"/>
    <col min="10590" max="10595" width="14.90625" style="1235" hidden="1"/>
    <col min="10596" max="10597" width="15.90625" style="1235" hidden="1"/>
    <col min="10598" max="10603" width="16.08984375" style="1235" hidden="1"/>
    <col min="10604" max="10604" width="6.08984375" style="1235" hidden="1"/>
    <col min="10605" max="10605" width="3" style="1235" hidden="1"/>
    <col min="10606" max="10845" width="8.6328125" style="1235" hidden="1"/>
    <col min="10846" max="10851" width="14.90625" style="1235" hidden="1"/>
    <col min="10852" max="10853" width="15.90625" style="1235" hidden="1"/>
    <col min="10854" max="10859" width="16.08984375" style="1235" hidden="1"/>
    <col min="10860" max="10860" width="6.08984375" style="1235" hidden="1"/>
    <col min="10861" max="10861" width="3" style="1235" hidden="1"/>
    <col min="10862" max="11101" width="8.6328125" style="1235" hidden="1"/>
    <col min="11102" max="11107" width="14.90625" style="1235" hidden="1"/>
    <col min="11108" max="11109" width="15.90625" style="1235" hidden="1"/>
    <col min="11110" max="11115" width="16.08984375" style="1235" hidden="1"/>
    <col min="11116" max="11116" width="6.08984375" style="1235" hidden="1"/>
    <col min="11117" max="11117" width="3" style="1235" hidden="1"/>
    <col min="11118" max="11357" width="8.6328125" style="1235" hidden="1"/>
    <col min="11358" max="11363" width="14.90625" style="1235" hidden="1"/>
    <col min="11364" max="11365" width="15.90625" style="1235" hidden="1"/>
    <col min="11366" max="11371" width="16.08984375" style="1235" hidden="1"/>
    <col min="11372" max="11372" width="6.08984375" style="1235" hidden="1"/>
    <col min="11373" max="11373" width="3" style="1235" hidden="1"/>
    <col min="11374" max="11613" width="8.6328125" style="1235" hidden="1"/>
    <col min="11614" max="11619" width="14.90625" style="1235" hidden="1"/>
    <col min="11620" max="11621" width="15.90625" style="1235" hidden="1"/>
    <col min="11622" max="11627" width="16.08984375" style="1235" hidden="1"/>
    <col min="11628" max="11628" width="6.08984375" style="1235" hidden="1"/>
    <col min="11629" max="11629" width="3" style="1235" hidden="1"/>
    <col min="11630" max="11869" width="8.6328125" style="1235" hidden="1"/>
    <col min="11870" max="11875" width="14.90625" style="1235" hidden="1"/>
    <col min="11876" max="11877" width="15.90625" style="1235" hidden="1"/>
    <col min="11878" max="11883" width="16.08984375" style="1235" hidden="1"/>
    <col min="11884" max="11884" width="6.08984375" style="1235" hidden="1"/>
    <col min="11885" max="11885" width="3" style="1235" hidden="1"/>
    <col min="11886" max="12125" width="8.6328125" style="1235" hidden="1"/>
    <col min="12126" max="12131" width="14.90625" style="1235" hidden="1"/>
    <col min="12132" max="12133" width="15.90625" style="1235" hidden="1"/>
    <col min="12134" max="12139" width="16.08984375" style="1235" hidden="1"/>
    <col min="12140" max="12140" width="6.08984375" style="1235" hidden="1"/>
    <col min="12141" max="12141" width="3" style="1235" hidden="1"/>
    <col min="12142" max="12381" width="8.6328125" style="1235" hidden="1"/>
    <col min="12382" max="12387" width="14.90625" style="1235" hidden="1"/>
    <col min="12388" max="12389" width="15.90625" style="1235" hidden="1"/>
    <col min="12390" max="12395" width="16.08984375" style="1235" hidden="1"/>
    <col min="12396" max="12396" width="6.08984375" style="1235" hidden="1"/>
    <col min="12397" max="12397" width="3" style="1235" hidden="1"/>
    <col min="12398" max="12637" width="8.6328125" style="1235" hidden="1"/>
    <col min="12638" max="12643" width="14.90625" style="1235" hidden="1"/>
    <col min="12644" max="12645" width="15.90625" style="1235" hidden="1"/>
    <col min="12646" max="12651" width="16.08984375" style="1235" hidden="1"/>
    <col min="12652" max="12652" width="6.08984375" style="1235" hidden="1"/>
    <col min="12653" max="12653" width="3" style="1235" hidden="1"/>
    <col min="12654" max="12893" width="8.6328125" style="1235" hidden="1"/>
    <col min="12894" max="12899" width="14.90625" style="1235" hidden="1"/>
    <col min="12900" max="12901" width="15.90625" style="1235" hidden="1"/>
    <col min="12902" max="12907" width="16.08984375" style="1235" hidden="1"/>
    <col min="12908" max="12908" width="6.08984375" style="1235" hidden="1"/>
    <col min="12909" max="12909" width="3" style="1235" hidden="1"/>
    <col min="12910" max="13149" width="8.6328125" style="1235" hidden="1"/>
    <col min="13150" max="13155" width="14.90625" style="1235" hidden="1"/>
    <col min="13156" max="13157" width="15.90625" style="1235" hidden="1"/>
    <col min="13158" max="13163" width="16.08984375" style="1235" hidden="1"/>
    <col min="13164" max="13164" width="6.08984375" style="1235" hidden="1"/>
    <col min="13165" max="13165" width="3" style="1235" hidden="1"/>
    <col min="13166" max="13405" width="8.6328125" style="1235" hidden="1"/>
    <col min="13406" max="13411" width="14.90625" style="1235" hidden="1"/>
    <col min="13412" max="13413" width="15.90625" style="1235" hidden="1"/>
    <col min="13414" max="13419" width="16.08984375" style="1235" hidden="1"/>
    <col min="13420" max="13420" width="6.08984375" style="1235" hidden="1"/>
    <col min="13421" max="13421" width="3" style="1235" hidden="1"/>
    <col min="13422" max="13661" width="8.6328125" style="1235" hidden="1"/>
    <col min="13662" max="13667" width="14.90625" style="1235" hidden="1"/>
    <col min="13668" max="13669" width="15.90625" style="1235" hidden="1"/>
    <col min="13670" max="13675" width="16.08984375" style="1235" hidden="1"/>
    <col min="13676" max="13676" width="6.08984375" style="1235" hidden="1"/>
    <col min="13677" max="13677" width="3" style="1235" hidden="1"/>
    <col min="13678" max="13917" width="8.6328125" style="1235" hidden="1"/>
    <col min="13918" max="13923" width="14.90625" style="1235" hidden="1"/>
    <col min="13924" max="13925" width="15.90625" style="1235" hidden="1"/>
    <col min="13926" max="13931" width="16.08984375" style="1235" hidden="1"/>
    <col min="13932" max="13932" width="6.08984375" style="1235" hidden="1"/>
    <col min="13933" max="13933" width="3" style="1235" hidden="1"/>
    <col min="13934" max="14173" width="8.6328125" style="1235" hidden="1"/>
    <col min="14174" max="14179" width="14.90625" style="1235" hidden="1"/>
    <col min="14180" max="14181" width="15.90625" style="1235" hidden="1"/>
    <col min="14182" max="14187" width="16.08984375" style="1235" hidden="1"/>
    <col min="14188" max="14188" width="6.08984375" style="1235" hidden="1"/>
    <col min="14189" max="14189" width="3" style="1235" hidden="1"/>
    <col min="14190" max="14429" width="8.6328125" style="1235" hidden="1"/>
    <col min="14430" max="14435" width="14.90625" style="1235" hidden="1"/>
    <col min="14436" max="14437" width="15.90625" style="1235" hidden="1"/>
    <col min="14438" max="14443" width="16.08984375" style="1235" hidden="1"/>
    <col min="14444" max="14444" width="6.08984375" style="1235" hidden="1"/>
    <col min="14445" max="14445" width="3" style="1235" hidden="1"/>
    <col min="14446" max="14685" width="8.6328125" style="1235" hidden="1"/>
    <col min="14686" max="14691" width="14.90625" style="1235" hidden="1"/>
    <col min="14692" max="14693" width="15.90625" style="1235" hidden="1"/>
    <col min="14694" max="14699" width="16.08984375" style="1235" hidden="1"/>
    <col min="14700" max="14700" width="6.08984375" style="1235" hidden="1"/>
    <col min="14701" max="14701" width="3" style="1235" hidden="1"/>
    <col min="14702" max="14941" width="8.6328125" style="1235" hidden="1"/>
    <col min="14942" max="14947" width="14.90625" style="1235" hidden="1"/>
    <col min="14948" max="14949" width="15.90625" style="1235" hidden="1"/>
    <col min="14950" max="14955" width="16.08984375" style="1235" hidden="1"/>
    <col min="14956" max="14956" width="6.08984375" style="1235" hidden="1"/>
    <col min="14957" max="14957" width="3" style="1235" hidden="1"/>
    <col min="14958" max="15197" width="8.6328125" style="1235" hidden="1"/>
    <col min="15198" max="15203" width="14.90625" style="1235" hidden="1"/>
    <col min="15204" max="15205" width="15.90625" style="1235" hidden="1"/>
    <col min="15206" max="15211" width="16.08984375" style="1235" hidden="1"/>
    <col min="15212" max="15212" width="6.08984375" style="1235" hidden="1"/>
    <col min="15213" max="15213" width="3" style="1235" hidden="1"/>
    <col min="15214" max="15453" width="8.6328125" style="1235" hidden="1"/>
    <col min="15454" max="15459" width="14.90625" style="1235" hidden="1"/>
    <col min="15460" max="15461" width="15.90625" style="1235" hidden="1"/>
    <col min="15462" max="15467" width="16.08984375" style="1235" hidden="1"/>
    <col min="15468" max="15468" width="6.08984375" style="1235" hidden="1"/>
    <col min="15469" max="15469" width="3" style="1235" hidden="1"/>
    <col min="15470" max="15709" width="8.6328125" style="1235" hidden="1"/>
    <col min="15710" max="15715" width="14.90625" style="1235" hidden="1"/>
    <col min="15716" max="15717" width="15.90625" style="1235" hidden="1"/>
    <col min="15718" max="15723" width="16.08984375" style="1235" hidden="1"/>
    <col min="15724" max="15724" width="6.08984375" style="1235" hidden="1"/>
    <col min="15725" max="15725" width="3" style="1235" hidden="1"/>
    <col min="15726" max="15965" width="8.6328125" style="1235" hidden="1"/>
    <col min="15966" max="15971" width="14.90625" style="1235" hidden="1"/>
    <col min="15972" max="15973" width="15.90625" style="1235" hidden="1"/>
    <col min="15974" max="15979" width="16.08984375" style="1235" hidden="1"/>
    <col min="15980" max="15980" width="6.08984375" style="1235" hidden="1"/>
    <col min="15981" max="15981" width="3" style="1235" hidden="1"/>
    <col min="15982" max="16221" width="8.6328125" style="1235" hidden="1"/>
    <col min="16222" max="16227" width="14.90625" style="1235" hidden="1"/>
    <col min="16228" max="16229" width="15.90625" style="1235" hidden="1"/>
    <col min="16230" max="16235" width="16.08984375" style="1235" hidden="1"/>
    <col min="16236" max="16236" width="6.08984375" style="1235" hidden="1"/>
    <col min="16237" max="16237" width="3" style="1235" hidden="1"/>
    <col min="16238" max="16384" width="8.6328125" style="1235" hidden="1"/>
  </cols>
  <sheetData>
    <row r="1" spans="1:143" ht="42.75" customHeight="1" x14ac:dyDescent="0.2">
      <c r="A1" s="1295"/>
      <c r="B1" s="1294"/>
      <c r="DD1" s="1235"/>
      <c r="DE1" s="1235"/>
    </row>
    <row r="2" spans="1:143" ht="25.5" customHeight="1" x14ac:dyDescent="0.2">
      <c r="A2" s="1293"/>
      <c r="C2" s="1293"/>
      <c r="O2" s="1293"/>
      <c r="P2" s="1293"/>
      <c r="Q2" s="1293"/>
      <c r="R2" s="1293"/>
      <c r="S2" s="1293"/>
      <c r="T2" s="1293"/>
      <c r="U2" s="1293"/>
      <c r="V2" s="1293"/>
      <c r="W2" s="1293"/>
      <c r="X2" s="1293"/>
      <c r="Y2" s="1293"/>
      <c r="Z2" s="1293"/>
      <c r="AA2" s="1293"/>
      <c r="AB2" s="1293"/>
      <c r="AC2" s="1293"/>
      <c r="AD2" s="1293"/>
      <c r="AE2" s="1293"/>
      <c r="AF2" s="1293"/>
      <c r="AG2" s="1293"/>
      <c r="AH2" s="1293"/>
      <c r="AI2" s="1293"/>
      <c r="AU2" s="1293"/>
      <c r="BG2" s="1293"/>
      <c r="BS2" s="1293"/>
      <c r="CE2" s="1293"/>
      <c r="CQ2" s="1293"/>
      <c r="DD2" s="1235"/>
      <c r="DE2" s="1235"/>
    </row>
    <row r="3" spans="1:143" ht="25.5" customHeight="1" x14ac:dyDescent="0.2">
      <c r="A3" s="1293"/>
      <c r="C3" s="1293"/>
      <c r="O3" s="1293"/>
      <c r="P3" s="1293"/>
      <c r="Q3" s="1293"/>
      <c r="R3" s="1293"/>
      <c r="S3" s="1293"/>
      <c r="T3" s="1293"/>
      <c r="U3" s="1293"/>
      <c r="V3" s="1293"/>
      <c r="W3" s="1293"/>
      <c r="X3" s="1293"/>
      <c r="Y3" s="1293"/>
      <c r="Z3" s="1293"/>
      <c r="AA3" s="1293"/>
      <c r="AB3" s="1293"/>
      <c r="AC3" s="1293"/>
      <c r="AD3" s="1293"/>
      <c r="AE3" s="1293"/>
      <c r="AF3" s="1293"/>
      <c r="AG3" s="1293"/>
      <c r="AH3" s="1293"/>
      <c r="AI3" s="1293"/>
      <c r="AU3" s="1293"/>
      <c r="BG3" s="1293"/>
      <c r="BS3" s="1293"/>
      <c r="CE3" s="1293"/>
      <c r="CQ3" s="1293"/>
      <c r="DD3" s="1235"/>
      <c r="DE3" s="1235"/>
    </row>
    <row r="4" spans="1:143" s="279" customFormat="1" ht="13" x14ac:dyDescent="0.2">
      <c r="A4" s="1293"/>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3"/>
      <c r="AM4" s="1293"/>
      <c r="AN4" s="1293"/>
      <c r="AO4" s="1293"/>
      <c r="AP4" s="1293"/>
      <c r="AQ4" s="1293"/>
      <c r="AR4" s="1293"/>
      <c r="AS4" s="1293"/>
      <c r="AT4" s="1293"/>
      <c r="AU4" s="1293"/>
      <c r="AV4" s="1293"/>
      <c r="AW4" s="1293"/>
      <c r="AX4" s="1293"/>
      <c r="AY4" s="1293"/>
      <c r="AZ4" s="1293"/>
      <c r="BA4" s="1293"/>
      <c r="BB4" s="1293"/>
      <c r="BC4" s="1293"/>
      <c r="BD4" s="1293"/>
      <c r="BE4" s="1293"/>
      <c r="BF4" s="1293"/>
      <c r="BG4" s="1293"/>
      <c r="BH4" s="1293"/>
      <c r="BI4" s="1293"/>
      <c r="BJ4" s="1293"/>
      <c r="BK4" s="1293"/>
      <c r="BL4" s="1293"/>
      <c r="BM4" s="1293"/>
      <c r="BN4" s="1293"/>
      <c r="BO4" s="1293"/>
      <c r="BP4" s="1293"/>
      <c r="BQ4" s="1293"/>
      <c r="BR4" s="1293"/>
      <c r="BS4" s="1293"/>
      <c r="BT4" s="1293"/>
      <c r="BU4" s="1293"/>
      <c r="BV4" s="1293"/>
      <c r="BW4" s="1293"/>
      <c r="BX4" s="1293"/>
      <c r="BY4" s="1293"/>
      <c r="BZ4" s="1293"/>
      <c r="CA4" s="1293"/>
      <c r="CB4" s="1293"/>
      <c r="CC4" s="1293"/>
      <c r="CD4" s="1293"/>
      <c r="CE4" s="1293"/>
      <c r="CF4" s="1293"/>
      <c r="CG4" s="1293"/>
      <c r="CH4" s="1293"/>
      <c r="CI4" s="1293"/>
      <c r="CJ4" s="1293"/>
      <c r="CK4" s="1293"/>
      <c r="CL4" s="1293"/>
      <c r="CM4" s="1293"/>
      <c r="CN4" s="1293"/>
      <c r="CO4" s="1293"/>
      <c r="CP4" s="1293"/>
      <c r="CQ4" s="1293"/>
      <c r="CR4" s="1293"/>
      <c r="CS4" s="1293"/>
      <c r="CT4" s="1293"/>
      <c r="CU4" s="1293"/>
      <c r="CV4" s="1293"/>
      <c r="CW4" s="1293"/>
      <c r="CX4" s="1293"/>
      <c r="CY4" s="1293"/>
      <c r="CZ4" s="1293"/>
      <c r="DA4" s="1293"/>
      <c r="DB4" s="1293"/>
      <c r="DC4" s="1293"/>
      <c r="DD4" s="1293"/>
      <c r="DE4" s="1293"/>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3"/>
      <c r="B5" s="1293"/>
      <c r="C5" s="1293"/>
      <c r="D5" s="1293"/>
      <c r="E5" s="1293"/>
      <c r="F5" s="1293"/>
      <c r="G5" s="1293"/>
      <c r="H5" s="1293"/>
      <c r="I5" s="1293"/>
      <c r="J5" s="1293"/>
      <c r="K5" s="1293"/>
      <c r="L5" s="1293"/>
      <c r="M5" s="1293"/>
      <c r="N5" s="1293"/>
      <c r="O5" s="1293"/>
      <c r="P5" s="1293"/>
      <c r="Q5" s="1293"/>
      <c r="R5" s="1293"/>
      <c r="S5" s="1293"/>
      <c r="T5" s="1293"/>
      <c r="U5" s="1293"/>
      <c r="V5" s="1293"/>
      <c r="W5" s="1293"/>
      <c r="X5" s="1293"/>
      <c r="Y5" s="1293"/>
      <c r="Z5" s="1293"/>
      <c r="AA5" s="1293"/>
      <c r="AB5" s="1293"/>
      <c r="AC5" s="1293"/>
      <c r="AD5" s="1293"/>
      <c r="AE5" s="1293"/>
      <c r="AF5" s="1293"/>
      <c r="AG5" s="1293"/>
      <c r="AH5" s="1293"/>
      <c r="AI5" s="1293"/>
      <c r="AJ5" s="1293"/>
      <c r="AK5" s="1293"/>
      <c r="AL5" s="1293"/>
      <c r="AM5" s="1293"/>
      <c r="AN5" s="1293"/>
      <c r="AO5" s="1293"/>
      <c r="AP5" s="1293"/>
      <c r="AQ5" s="1293"/>
      <c r="AR5" s="1293"/>
      <c r="AS5" s="1293"/>
      <c r="AT5" s="1293"/>
      <c r="AU5" s="1293"/>
      <c r="AV5" s="1293"/>
      <c r="AW5" s="1293"/>
      <c r="AX5" s="1293"/>
      <c r="AY5" s="1293"/>
      <c r="AZ5" s="1293"/>
      <c r="BA5" s="1293"/>
      <c r="BB5" s="1293"/>
      <c r="BC5" s="1293"/>
      <c r="BD5" s="1293"/>
      <c r="BE5" s="1293"/>
      <c r="BF5" s="1293"/>
      <c r="BG5" s="1293"/>
      <c r="BH5" s="1293"/>
      <c r="BI5" s="1293"/>
      <c r="BJ5" s="1293"/>
      <c r="BK5" s="1293"/>
      <c r="BL5" s="1293"/>
      <c r="BM5" s="1293"/>
      <c r="BN5" s="1293"/>
      <c r="BO5" s="1293"/>
      <c r="BP5" s="1293"/>
      <c r="BQ5" s="1293"/>
      <c r="BR5" s="1293"/>
      <c r="BS5" s="1293"/>
      <c r="BT5" s="1293"/>
      <c r="BU5" s="1293"/>
      <c r="BV5" s="1293"/>
      <c r="BW5" s="1293"/>
      <c r="BX5" s="1293"/>
      <c r="BY5" s="1293"/>
      <c r="BZ5" s="1293"/>
      <c r="CA5" s="1293"/>
      <c r="CB5" s="1293"/>
      <c r="CC5" s="1293"/>
      <c r="CD5" s="1293"/>
      <c r="CE5" s="1293"/>
      <c r="CF5" s="1293"/>
      <c r="CG5" s="1293"/>
      <c r="CH5" s="1293"/>
      <c r="CI5" s="1293"/>
      <c r="CJ5" s="1293"/>
      <c r="CK5" s="1293"/>
      <c r="CL5" s="1293"/>
      <c r="CM5" s="1293"/>
      <c r="CN5" s="1293"/>
      <c r="CO5" s="1293"/>
      <c r="CP5" s="1293"/>
      <c r="CQ5" s="1293"/>
      <c r="CR5" s="1293"/>
      <c r="CS5" s="1293"/>
      <c r="CT5" s="1293"/>
      <c r="CU5" s="1293"/>
      <c r="CV5" s="1293"/>
      <c r="CW5" s="1293"/>
      <c r="CX5" s="1293"/>
      <c r="CY5" s="1293"/>
      <c r="CZ5" s="1293"/>
      <c r="DA5" s="1293"/>
      <c r="DB5" s="1293"/>
      <c r="DC5" s="1293"/>
      <c r="DD5" s="1293"/>
      <c r="DE5" s="1293"/>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3"/>
      <c r="B6" s="1293"/>
      <c r="C6" s="1293"/>
      <c r="D6" s="1293"/>
      <c r="E6" s="1293"/>
      <c r="F6" s="1293"/>
      <c r="G6" s="1293"/>
      <c r="H6" s="1293"/>
      <c r="I6" s="1293"/>
      <c r="J6" s="1293"/>
      <c r="K6" s="1293"/>
      <c r="L6" s="1293"/>
      <c r="M6" s="1293"/>
      <c r="N6" s="1293"/>
      <c r="O6" s="1293"/>
      <c r="P6" s="1293"/>
      <c r="Q6" s="1293"/>
      <c r="R6" s="1293"/>
      <c r="S6" s="1293"/>
      <c r="T6" s="1293"/>
      <c r="U6" s="1293"/>
      <c r="V6" s="1293"/>
      <c r="W6" s="1293"/>
      <c r="X6" s="1293"/>
      <c r="Y6" s="1293"/>
      <c r="Z6" s="1293"/>
      <c r="AA6" s="1293"/>
      <c r="AB6" s="1293"/>
      <c r="AC6" s="1293"/>
      <c r="AD6" s="1293"/>
      <c r="AE6" s="1293"/>
      <c r="AF6" s="1293"/>
      <c r="AG6" s="1293"/>
      <c r="AH6" s="1293"/>
      <c r="AI6" s="1293"/>
      <c r="AJ6" s="1293"/>
      <c r="AK6" s="1293"/>
      <c r="AL6" s="1293"/>
      <c r="AM6" s="1293"/>
      <c r="AN6" s="1293"/>
      <c r="AO6" s="1293"/>
      <c r="AP6" s="1293"/>
      <c r="AQ6" s="1293"/>
      <c r="AR6" s="1293"/>
      <c r="AS6" s="1293"/>
      <c r="AT6" s="1293"/>
      <c r="AU6" s="1293"/>
      <c r="AV6" s="1293"/>
      <c r="AW6" s="1293"/>
      <c r="AX6" s="1293"/>
      <c r="AY6" s="1293"/>
      <c r="AZ6" s="1293"/>
      <c r="BA6" s="1293"/>
      <c r="BB6" s="1293"/>
      <c r="BC6" s="1293"/>
      <c r="BD6" s="1293"/>
      <c r="BE6" s="1293"/>
      <c r="BF6" s="1293"/>
      <c r="BG6" s="1293"/>
      <c r="BH6" s="1293"/>
      <c r="BI6" s="1293"/>
      <c r="BJ6" s="1293"/>
      <c r="BK6" s="1293"/>
      <c r="BL6" s="1293"/>
      <c r="BM6" s="1293"/>
      <c r="BN6" s="1293"/>
      <c r="BO6" s="1293"/>
      <c r="BP6" s="1293"/>
      <c r="BQ6" s="1293"/>
      <c r="BR6" s="1293"/>
      <c r="BS6" s="1293"/>
      <c r="BT6" s="1293"/>
      <c r="BU6" s="1293"/>
      <c r="BV6" s="1293"/>
      <c r="BW6" s="1293"/>
      <c r="BX6" s="1293"/>
      <c r="BY6" s="1293"/>
      <c r="BZ6" s="1293"/>
      <c r="CA6" s="1293"/>
      <c r="CB6" s="1293"/>
      <c r="CC6" s="1293"/>
      <c r="CD6" s="1293"/>
      <c r="CE6" s="1293"/>
      <c r="CF6" s="1293"/>
      <c r="CG6" s="1293"/>
      <c r="CH6" s="1293"/>
      <c r="CI6" s="1293"/>
      <c r="CJ6" s="1293"/>
      <c r="CK6" s="1293"/>
      <c r="CL6" s="1293"/>
      <c r="CM6" s="1293"/>
      <c r="CN6" s="1293"/>
      <c r="CO6" s="1293"/>
      <c r="CP6" s="1293"/>
      <c r="CQ6" s="1293"/>
      <c r="CR6" s="1293"/>
      <c r="CS6" s="1293"/>
      <c r="CT6" s="1293"/>
      <c r="CU6" s="1293"/>
      <c r="CV6" s="1293"/>
      <c r="CW6" s="1293"/>
      <c r="CX6" s="1293"/>
      <c r="CY6" s="1293"/>
      <c r="CZ6" s="1293"/>
      <c r="DA6" s="1293"/>
      <c r="DB6" s="1293"/>
      <c r="DC6" s="1293"/>
      <c r="DD6" s="1293"/>
      <c r="DE6" s="1293"/>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3"/>
      <c r="B7" s="1293"/>
      <c r="C7" s="1293"/>
      <c r="D7" s="1293"/>
      <c r="E7" s="1293"/>
      <c r="F7" s="1293"/>
      <c r="G7" s="1293"/>
      <c r="H7" s="1293"/>
      <c r="I7" s="1293"/>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3"/>
      <c r="AG7" s="1293"/>
      <c r="AH7" s="1293"/>
      <c r="AI7" s="1293"/>
      <c r="AJ7" s="1293"/>
      <c r="AK7" s="1293"/>
      <c r="AL7" s="1293"/>
      <c r="AM7" s="1293"/>
      <c r="AN7" s="1293"/>
      <c r="AO7" s="1293"/>
      <c r="AP7" s="1293"/>
      <c r="AQ7" s="1293"/>
      <c r="AR7" s="1293"/>
      <c r="AS7" s="1293"/>
      <c r="AT7" s="1293"/>
      <c r="AU7" s="1293"/>
      <c r="AV7" s="1293"/>
      <c r="AW7" s="1293"/>
      <c r="AX7" s="1293"/>
      <c r="AY7" s="1293"/>
      <c r="AZ7" s="1293"/>
      <c r="BA7" s="1293"/>
      <c r="BB7" s="1293"/>
      <c r="BC7" s="1293"/>
      <c r="BD7" s="1293"/>
      <c r="BE7" s="1293"/>
      <c r="BF7" s="1293"/>
      <c r="BG7" s="1293"/>
      <c r="BH7" s="1293"/>
      <c r="BI7" s="1293"/>
      <c r="BJ7" s="1293"/>
      <c r="BK7" s="1293"/>
      <c r="BL7" s="1293"/>
      <c r="BM7" s="1293"/>
      <c r="BN7" s="1293"/>
      <c r="BO7" s="1293"/>
      <c r="BP7" s="1293"/>
      <c r="BQ7" s="1293"/>
      <c r="BR7" s="1293"/>
      <c r="BS7" s="1293"/>
      <c r="BT7" s="1293"/>
      <c r="BU7" s="1293"/>
      <c r="BV7" s="1293"/>
      <c r="BW7" s="1293"/>
      <c r="BX7" s="1293"/>
      <c r="BY7" s="1293"/>
      <c r="BZ7" s="1293"/>
      <c r="CA7" s="1293"/>
      <c r="CB7" s="1293"/>
      <c r="CC7" s="1293"/>
      <c r="CD7" s="1293"/>
      <c r="CE7" s="1293"/>
      <c r="CF7" s="1293"/>
      <c r="CG7" s="1293"/>
      <c r="CH7" s="1293"/>
      <c r="CI7" s="1293"/>
      <c r="CJ7" s="1293"/>
      <c r="CK7" s="1293"/>
      <c r="CL7" s="1293"/>
      <c r="CM7" s="1293"/>
      <c r="CN7" s="1293"/>
      <c r="CO7" s="1293"/>
      <c r="CP7" s="1293"/>
      <c r="CQ7" s="1293"/>
      <c r="CR7" s="1293"/>
      <c r="CS7" s="1293"/>
      <c r="CT7" s="1293"/>
      <c r="CU7" s="1293"/>
      <c r="CV7" s="1293"/>
      <c r="CW7" s="1293"/>
      <c r="CX7" s="1293"/>
      <c r="CY7" s="1293"/>
      <c r="CZ7" s="1293"/>
      <c r="DA7" s="1293"/>
      <c r="DB7" s="1293"/>
      <c r="DC7" s="1293"/>
      <c r="DD7" s="1293"/>
      <c r="DE7" s="1293"/>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3"/>
      <c r="B8" s="1293"/>
      <c r="C8" s="1293"/>
      <c r="D8" s="1293"/>
      <c r="E8" s="1293"/>
      <c r="F8" s="1293"/>
      <c r="G8" s="1293"/>
      <c r="H8" s="1293"/>
      <c r="I8" s="1293"/>
      <c r="J8" s="1293"/>
      <c r="K8" s="1293"/>
      <c r="L8" s="1293"/>
      <c r="M8" s="1293"/>
      <c r="N8" s="1293"/>
      <c r="O8" s="1293"/>
      <c r="P8" s="1293"/>
      <c r="Q8" s="1293"/>
      <c r="R8" s="1293"/>
      <c r="S8" s="1293"/>
      <c r="T8" s="1293"/>
      <c r="U8" s="1293"/>
      <c r="V8" s="1293"/>
      <c r="W8" s="1293"/>
      <c r="X8" s="1293"/>
      <c r="Y8" s="1293"/>
      <c r="Z8" s="1293"/>
      <c r="AA8" s="1293"/>
      <c r="AB8" s="1293"/>
      <c r="AC8" s="1293"/>
      <c r="AD8" s="1293"/>
      <c r="AE8" s="1293"/>
      <c r="AF8" s="1293"/>
      <c r="AG8" s="1293"/>
      <c r="AH8" s="1293"/>
      <c r="AI8" s="1293"/>
      <c r="AJ8" s="1293"/>
      <c r="AK8" s="1293"/>
      <c r="AL8" s="1293"/>
      <c r="AM8" s="1293"/>
      <c r="AN8" s="1293"/>
      <c r="AO8" s="1293"/>
      <c r="AP8" s="1293"/>
      <c r="AQ8" s="1293"/>
      <c r="AR8" s="1293"/>
      <c r="AS8" s="1293"/>
      <c r="AT8" s="1293"/>
      <c r="AU8" s="1293"/>
      <c r="AV8" s="1293"/>
      <c r="AW8" s="1293"/>
      <c r="AX8" s="1293"/>
      <c r="AY8" s="1293"/>
      <c r="AZ8" s="1293"/>
      <c r="BA8" s="1293"/>
      <c r="BB8" s="1293"/>
      <c r="BC8" s="1293"/>
      <c r="BD8" s="1293"/>
      <c r="BE8" s="1293"/>
      <c r="BF8" s="1293"/>
      <c r="BG8" s="1293"/>
      <c r="BH8" s="1293"/>
      <c r="BI8" s="1293"/>
      <c r="BJ8" s="1293"/>
      <c r="BK8" s="1293"/>
      <c r="BL8" s="1293"/>
      <c r="BM8" s="1293"/>
      <c r="BN8" s="1293"/>
      <c r="BO8" s="1293"/>
      <c r="BP8" s="1293"/>
      <c r="BQ8" s="1293"/>
      <c r="BR8" s="1293"/>
      <c r="BS8" s="1293"/>
      <c r="BT8" s="1293"/>
      <c r="BU8" s="1293"/>
      <c r="BV8" s="1293"/>
      <c r="BW8" s="1293"/>
      <c r="BX8" s="1293"/>
      <c r="BY8" s="1293"/>
      <c r="BZ8" s="1293"/>
      <c r="CA8" s="1293"/>
      <c r="CB8" s="1293"/>
      <c r="CC8" s="1293"/>
      <c r="CD8" s="1293"/>
      <c r="CE8" s="1293"/>
      <c r="CF8" s="1293"/>
      <c r="CG8" s="1293"/>
      <c r="CH8" s="1293"/>
      <c r="CI8" s="1293"/>
      <c r="CJ8" s="1293"/>
      <c r="CK8" s="1293"/>
      <c r="CL8" s="1293"/>
      <c r="CM8" s="1293"/>
      <c r="CN8" s="1293"/>
      <c r="CO8" s="1293"/>
      <c r="CP8" s="1293"/>
      <c r="CQ8" s="1293"/>
      <c r="CR8" s="1293"/>
      <c r="CS8" s="1293"/>
      <c r="CT8" s="1293"/>
      <c r="CU8" s="1293"/>
      <c r="CV8" s="1293"/>
      <c r="CW8" s="1293"/>
      <c r="CX8" s="1293"/>
      <c r="CY8" s="1293"/>
      <c r="CZ8" s="1293"/>
      <c r="DA8" s="1293"/>
      <c r="DB8" s="1293"/>
      <c r="DC8" s="1293"/>
      <c r="DD8" s="1293"/>
      <c r="DE8" s="1293"/>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3"/>
      <c r="B9" s="1293"/>
      <c r="C9" s="1293"/>
      <c r="D9" s="1293"/>
      <c r="E9" s="1293"/>
      <c r="F9" s="1293"/>
      <c r="G9" s="1293"/>
      <c r="H9" s="1293"/>
      <c r="I9" s="1293"/>
      <c r="J9" s="1293"/>
      <c r="K9" s="1293"/>
      <c r="L9" s="1293"/>
      <c r="M9" s="1293"/>
      <c r="N9" s="1293"/>
      <c r="O9" s="1293"/>
      <c r="P9" s="1293"/>
      <c r="Q9" s="1293"/>
      <c r="R9" s="1293"/>
      <c r="S9" s="1293"/>
      <c r="T9" s="1293"/>
      <c r="U9" s="1293"/>
      <c r="V9" s="1293"/>
      <c r="W9" s="1293"/>
      <c r="X9" s="1293"/>
      <c r="Y9" s="1293"/>
      <c r="Z9" s="1293"/>
      <c r="AA9" s="1293"/>
      <c r="AB9" s="1293"/>
      <c r="AC9" s="1293"/>
      <c r="AD9" s="1293"/>
      <c r="AE9" s="1293"/>
      <c r="AF9" s="1293"/>
      <c r="AG9" s="1293"/>
      <c r="AH9" s="1293"/>
      <c r="AI9" s="1293"/>
      <c r="AJ9" s="1293"/>
      <c r="AK9" s="1293"/>
      <c r="AL9" s="1293"/>
      <c r="AM9" s="1293"/>
      <c r="AN9" s="1293"/>
      <c r="AO9" s="1293"/>
      <c r="AP9" s="1293"/>
      <c r="AQ9" s="1293"/>
      <c r="AR9" s="1293"/>
      <c r="AS9" s="1293"/>
      <c r="AT9" s="1293"/>
      <c r="AU9" s="1293"/>
      <c r="AV9" s="1293"/>
      <c r="AW9" s="1293"/>
      <c r="AX9" s="1293"/>
      <c r="AY9" s="1293"/>
      <c r="AZ9" s="1293"/>
      <c r="BA9" s="1293"/>
      <c r="BB9" s="1293"/>
      <c r="BC9" s="1293"/>
      <c r="BD9" s="1293"/>
      <c r="BE9" s="1293"/>
      <c r="BF9" s="1293"/>
      <c r="BG9" s="1293"/>
      <c r="BH9" s="1293"/>
      <c r="BI9" s="1293"/>
      <c r="BJ9" s="1293"/>
      <c r="BK9" s="1293"/>
      <c r="BL9" s="1293"/>
      <c r="BM9" s="1293"/>
      <c r="BN9" s="1293"/>
      <c r="BO9" s="1293"/>
      <c r="BP9" s="1293"/>
      <c r="BQ9" s="1293"/>
      <c r="BR9" s="1293"/>
      <c r="BS9" s="1293"/>
      <c r="BT9" s="1293"/>
      <c r="BU9" s="1293"/>
      <c r="BV9" s="1293"/>
      <c r="BW9" s="1293"/>
      <c r="BX9" s="1293"/>
      <c r="BY9" s="1293"/>
      <c r="BZ9" s="1293"/>
      <c r="CA9" s="1293"/>
      <c r="CB9" s="1293"/>
      <c r="CC9" s="1293"/>
      <c r="CD9" s="1293"/>
      <c r="CE9" s="1293"/>
      <c r="CF9" s="1293"/>
      <c r="CG9" s="1293"/>
      <c r="CH9" s="1293"/>
      <c r="CI9" s="1293"/>
      <c r="CJ9" s="1293"/>
      <c r="CK9" s="1293"/>
      <c r="CL9" s="1293"/>
      <c r="CM9" s="1293"/>
      <c r="CN9" s="1293"/>
      <c r="CO9" s="1293"/>
      <c r="CP9" s="1293"/>
      <c r="CQ9" s="1293"/>
      <c r="CR9" s="1293"/>
      <c r="CS9" s="1293"/>
      <c r="CT9" s="1293"/>
      <c r="CU9" s="1293"/>
      <c r="CV9" s="1293"/>
      <c r="CW9" s="1293"/>
      <c r="CX9" s="1293"/>
      <c r="CY9" s="1293"/>
      <c r="CZ9" s="1293"/>
      <c r="DA9" s="1293"/>
      <c r="DB9" s="1293"/>
      <c r="DC9" s="1293"/>
      <c r="DD9" s="1293"/>
      <c r="DE9" s="1293"/>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3"/>
      <c r="B10" s="1293"/>
      <c r="C10" s="1293"/>
      <c r="D10" s="1293"/>
      <c r="E10" s="1293"/>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3"/>
      <c r="AH10" s="1293"/>
      <c r="AI10" s="1293"/>
      <c r="AJ10" s="1293"/>
      <c r="AK10" s="1293"/>
      <c r="AL10" s="1293"/>
      <c r="AM10" s="1293"/>
      <c r="AN10" s="1293"/>
      <c r="AO10" s="1293"/>
      <c r="AP10" s="1293"/>
      <c r="AQ10" s="1293"/>
      <c r="AR10" s="1293"/>
      <c r="AS10" s="1293"/>
      <c r="AT10" s="1293"/>
      <c r="AU10" s="1293"/>
      <c r="AV10" s="1293"/>
      <c r="AW10" s="1293"/>
      <c r="AX10" s="1293"/>
      <c r="AY10" s="1293"/>
      <c r="AZ10" s="1293"/>
      <c r="BA10" s="1293"/>
      <c r="BB10" s="1293"/>
      <c r="BC10" s="1293"/>
      <c r="BD10" s="1293"/>
      <c r="BE10" s="1293"/>
      <c r="BF10" s="1293"/>
      <c r="BG10" s="1293"/>
      <c r="BH10" s="1293"/>
      <c r="BI10" s="1293"/>
      <c r="BJ10" s="1293"/>
      <c r="BK10" s="1293"/>
      <c r="BL10" s="1293"/>
      <c r="BM10" s="1293"/>
      <c r="BN10" s="1293"/>
      <c r="BO10" s="1293"/>
      <c r="BP10" s="1293"/>
      <c r="BQ10" s="1293"/>
      <c r="BR10" s="1293"/>
      <c r="BS10" s="1293"/>
      <c r="BT10" s="1293"/>
      <c r="BU10" s="1293"/>
      <c r="BV10" s="1293"/>
      <c r="BW10" s="1293"/>
      <c r="BX10" s="1293"/>
      <c r="BY10" s="1293"/>
      <c r="BZ10" s="1293"/>
      <c r="CA10" s="1293"/>
      <c r="CB10" s="1293"/>
      <c r="CC10" s="1293"/>
      <c r="CD10" s="1293"/>
      <c r="CE10" s="1293"/>
      <c r="CF10" s="1293"/>
      <c r="CG10" s="1293"/>
      <c r="CH10" s="1293"/>
      <c r="CI10" s="1293"/>
      <c r="CJ10" s="1293"/>
      <c r="CK10" s="1293"/>
      <c r="CL10" s="1293"/>
      <c r="CM10" s="1293"/>
      <c r="CN10" s="1293"/>
      <c r="CO10" s="1293"/>
      <c r="CP10" s="1293"/>
      <c r="CQ10" s="1293"/>
      <c r="CR10" s="1293"/>
      <c r="CS10" s="1293"/>
      <c r="CT10" s="1293"/>
      <c r="CU10" s="1293"/>
      <c r="CV10" s="1293"/>
      <c r="CW10" s="1293"/>
      <c r="CX10" s="1293"/>
      <c r="CY10" s="1293"/>
      <c r="CZ10" s="1293"/>
      <c r="DA10" s="1293"/>
      <c r="DB10" s="1293"/>
      <c r="DC10" s="1293"/>
      <c r="DD10" s="1293"/>
      <c r="DE10" s="1293"/>
      <c r="DF10" s="280"/>
      <c r="DG10" s="280"/>
      <c r="DH10" s="280"/>
      <c r="DI10" s="280"/>
      <c r="DJ10" s="280"/>
      <c r="DK10" s="280"/>
      <c r="DL10" s="280"/>
      <c r="DM10" s="280"/>
      <c r="DN10" s="280"/>
      <c r="DO10" s="280"/>
      <c r="DP10" s="280"/>
      <c r="DQ10" s="280"/>
      <c r="DR10" s="280"/>
      <c r="DS10" s="280"/>
      <c r="DT10" s="280"/>
      <c r="DU10" s="280"/>
      <c r="DV10" s="280"/>
      <c r="DW10" s="280"/>
      <c r="EM10" s="279" t="s">
        <v>643</v>
      </c>
    </row>
    <row r="11" spans="1:143" s="279" customFormat="1" ht="13" x14ac:dyDescent="0.2">
      <c r="A11" s="1293"/>
      <c r="B11" s="1293"/>
      <c r="C11" s="1293"/>
      <c r="D11" s="1293"/>
      <c r="E11" s="1293"/>
      <c r="F11" s="1293"/>
      <c r="G11" s="1293"/>
      <c r="H11" s="1293"/>
      <c r="I11" s="1293"/>
      <c r="J11" s="1293"/>
      <c r="K11" s="1293"/>
      <c r="L11" s="1293"/>
      <c r="M11" s="1293"/>
      <c r="N11" s="1293"/>
      <c r="O11" s="1293"/>
      <c r="P11" s="1293"/>
      <c r="Q11" s="1293"/>
      <c r="R11" s="1293"/>
      <c r="S11" s="1293"/>
      <c r="T11" s="1293"/>
      <c r="U11" s="1293"/>
      <c r="V11" s="1293"/>
      <c r="W11" s="1293"/>
      <c r="X11" s="1293"/>
      <c r="Y11" s="1293"/>
      <c r="Z11" s="1293"/>
      <c r="AA11" s="1293"/>
      <c r="AB11" s="1293"/>
      <c r="AC11" s="1293"/>
      <c r="AD11" s="1293"/>
      <c r="AE11" s="1293"/>
      <c r="AF11" s="1293"/>
      <c r="AG11" s="1293"/>
      <c r="AH11" s="1293"/>
      <c r="AI11" s="1293"/>
      <c r="AJ11" s="1293"/>
      <c r="AK11" s="1293"/>
      <c r="AL11" s="1293"/>
      <c r="AM11" s="1293"/>
      <c r="AN11" s="1293"/>
      <c r="AO11" s="1293"/>
      <c r="AP11" s="1293"/>
      <c r="AQ11" s="1293"/>
      <c r="AR11" s="1293"/>
      <c r="AS11" s="1293"/>
      <c r="AT11" s="1293"/>
      <c r="AU11" s="1293"/>
      <c r="AV11" s="1293"/>
      <c r="AW11" s="1293"/>
      <c r="AX11" s="1293"/>
      <c r="AY11" s="1293"/>
      <c r="AZ11" s="1293"/>
      <c r="BA11" s="1293"/>
      <c r="BB11" s="1293"/>
      <c r="BC11" s="1293"/>
      <c r="BD11" s="1293"/>
      <c r="BE11" s="1293"/>
      <c r="BF11" s="1293"/>
      <c r="BG11" s="1293"/>
      <c r="BH11" s="1293"/>
      <c r="BI11" s="1293"/>
      <c r="BJ11" s="1293"/>
      <c r="BK11" s="1293"/>
      <c r="BL11" s="1293"/>
      <c r="BM11" s="1293"/>
      <c r="BN11" s="1293"/>
      <c r="BO11" s="1293"/>
      <c r="BP11" s="1293"/>
      <c r="BQ11" s="1293"/>
      <c r="BR11" s="1293"/>
      <c r="BS11" s="1293"/>
      <c r="BT11" s="1293"/>
      <c r="BU11" s="1293"/>
      <c r="BV11" s="1293"/>
      <c r="BW11" s="1293"/>
      <c r="BX11" s="1293"/>
      <c r="BY11" s="1293"/>
      <c r="BZ11" s="1293"/>
      <c r="CA11" s="1293"/>
      <c r="CB11" s="1293"/>
      <c r="CC11" s="1293"/>
      <c r="CD11" s="1293"/>
      <c r="CE11" s="1293"/>
      <c r="CF11" s="1293"/>
      <c r="CG11" s="1293"/>
      <c r="CH11" s="1293"/>
      <c r="CI11" s="1293"/>
      <c r="CJ11" s="1293"/>
      <c r="CK11" s="1293"/>
      <c r="CL11" s="1293"/>
      <c r="CM11" s="1293"/>
      <c r="CN11" s="1293"/>
      <c r="CO11" s="1293"/>
      <c r="CP11" s="1293"/>
      <c r="CQ11" s="1293"/>
      <c r="CR11" s="1293"/>
      <c r="CS11" s="1293"/>
      <c r="CT11" s="1293"/>
      <c r="CU11" s="1293"/>
      <c r="CV11" s="1293"/>
      <c r="CW11" s="1293"/>
      <c r="CX11" s="1293"/>
      <c r="CY11" s="1293"/>
      <c r="CZ11" s="1293"/>
      <c r="DA11" s="1293"/>
      <c r="DB11" s="1293"/>
      <c r="DC11" s="1293"/>
      <c r="DD11" s="1293"/>
      <c r="DE11" s="1293"/>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3"/>
      <c r="B12" s="1293"/>
      <c r="C12" s="1293"/>
      <c r="D12" s="1293"/>
      <c r="E12" s="1293"/>
      <c r="F12" s="1293"/>
      <c r="G12" s="1293"/>
      <c r="H12" s="1293"/>
      <c r="I12" s="1293"/>
      <c r="J12" s="1293"/>
      <c r="K12" s="1293"/>
      <c r="L12" s="1293"/>
      <c r="M12" s="1293"/>
      <c r="N12" s="1293"/>
      <c r="O12" s="1293"/>
      <c r="P12" s="1293"/>
      <c r="Q12" s="1293"/>
      <c r="R12" s="1293"/>
      <c r="S12" s="1293"/>
      <c r="T12" s="1293"/>
      <c r="U12" s="1293"/>
      <c r="V12" s="1293"/>
      <c r="W12" s="1293"/>
      <c r="X12" s="1293"/>
      <c r="Y12" s="1293"/>
      <c r="Z12" s="1293"/>
      <c r="AA12" s="1293"/>
      <c r="AB12" s="1293"/>
      <c r="AC12" s="1293"/>
      <c r="AD12" s="1293"/>
      <c r="AE12" s="1293"/>
      <c r="AF12" s="1293"/>
      <c r="AG12" s="1293"/>
      <c r="AH12" s="1293"/>
      <c r="AI12" s="1293"/>
      <c r="AJ12" s="1293"/>
      <c r="AK12" s="1293"/>
      <c r="AL12" s="1293"/>
      <c r="AM12" s="1293"/>
      <c r="AN12" s="1293"/>
      <c r="AO12" s="1293"/>
      <c r="AP12" s="1293"/>
      <c r="AQ12" s="1293"/>
      <c r="AR12" s="1293"/>
      <c r="AS12" s="1293"/>
      <c r="AT12" s="1293"/>
      <c r="AU12" s="1293"/>
      <c r="AV12" s="1293"/>
      <c r="AW12" s="1293"/>
      <c r="AX12" s="1293"/>
      <c r="AY12" s="1293"/>
      <c r="AZ12" s="1293"/>
      <c r="BA12" s="1293"/>
      <c r="BB12" s="1293"/>
      <c r="BC12" s="1293"/>
      <c r="BD12" s="1293"/>
      <c r="BE12" s="1293"/>
      <c r="BF12" s="1293"/>
      <c r="BG12" s="1293"/>
      <c r="BH12" s="1293"/>
      <c r="BI12" s="1293"/>
      <c r="BJ12" s="1293"/>
      <c r="BK12" s="1293"/>
      <c r="BL12" s="1293"/>
      <c r="BM12" s="1293"/>
      <c r="BN12" s="1293"/>
      <c r="BO12" s="1293"/>
      <c r="BP12" s="1293"/>
      <c r="BQ12" s="1293"/>
      <c r="BR12" s="1293"/>
      <c r="BS12" s="1293"/>
      <c r="BT12" s="1293"/>
      <c r="BU12" s="1293"/>
      <c r="BV12" s="1293"/>
      <c r="BW12" s="1293"/>
      <c r="BX12" s="1293"/>
      <c r="BY12" s="1293"/>
      <c r="BZ12" s="1293"/>
      <c r="CA12" s="1293"/>
      <c r="CB12" s="1293"/>
      <c r="CC12" s="1293"/>
      <c r="CD12" s="1293"/>
      <c r="CE12" s="1293"/>
      <c r="CF12" s="1293"/>
      <c r="CG12" s="1293"/>
      <c r="CH12" s="1293"/>
      <c r="CI12" s="1293"/>
      <c r="CJ12" s="1293"/>
      <c r="CK12" s="1293"/>
      <c r="CL12" s="1293"/>
      <c r="CM12" s="1293"/>
      <c r="CN12" s="1293"/>
      <c r="CO12" s="1293"/>
      <c r="CP12" s="1293"/>
      <c r="CQ12" s="1293"/>
      <c r="CR12" s="1293"/>
      <c r="CS12" s="1293"/>
      <c r="CT12" s="1293"/>
      <c r="CU12" s="1293"/>
      <c r="CV12" s="1293"/>
      <c r="CW12" s="1293"/>
      <c r="CX12" s="1293"/>
      <c r="CY12" s="1293"/>
      <c r="CZ12" s="1293"/>
      <c r="DA12" s="1293"/>
      <c r="DB12" s="1293"/>
      <c r="DC12" s="1293"/>
      <c r="DD12" s="1293"/>
      <c r="DE12" s="1293"/>
      <c r="DF12" s="280"/>
      <c r="DG12" s="280"/>
      <c r="DH12" s="280"/>
      <c r="DI12" s="280"/>
      <c r="DJ12" s="280"/>
      <c r="DK12" s="280"/>
      <c r="DL12" s="280"/>
      <c r="DM12" s="280"/>
      <c r="DN12" s="280"/>
      <c r="DO12" s="280"/>
      <c r="DP12" s="280"/>
      <c r="DQ12" s="280"/>
      <c r="DR12" s="280"/>
      <c r="DS12" s="280"/>
      <c r="DT12" s="280"/>
      <c r="DU12" s="280"/>
      <c r="DV12" s="280"/>
      <c r="DW12" s="280"/>
      <c r="EM12" s="279" t="s">
        <v>643</v>
      </c>
    </row>
    <row r="13" spans="1:143" s="279" customFormat="1" ht="13" x14ac:dyDescent="0.2">
      <c r="A13" s="1293"/>
      <c r="B13" s="1293"/>
      <c r="C13" s="1293"/>
      <c r="D13" s="1293"/>
      <c r="E13" s="1293"/>
      <c r="F13" s="1293"/>
      <c r="G13" s="1293"/>
      <c r="H13" s="1293"/>
      <c r="I13" s="1293"/>
      <c r="J13" s="1293"/>
      <c r="K13" s="1293"/>
      <c r="L13" s="1293"/>
      <c r="M13" s="1293"/>
      <c r="N13" s="1293"/>
      <c r="O13" s="1293"/>
      <c r="P13" s="1293"/>
      <c r="Q13" s="1293"/>
      <c r="R13" s="1293"/>
      <c r="S13" s="1293"/>
      <c r="T13" s="1293"/>
      <c r="U13" s="1293"/>
      <c r="V13" s="1293"/>
      <c r="W13" s="1293"/>
      <c r="X13" s="1293"/>
      <c r="Y13" s="1293"/>
      <c r="Z13" s="1293"/>
      <c r="AA13" s="1293"/>
      <c r="AB13" s="1293"/>
      <c r="AC13" s="1293"/>
      <c r="AD13" s="1293"/>
      <c r="AE13" s="1293"/>
      <c r="AF13" s="1293"/>
      <c r="AG13" s="1293"/>
      <c r="AH13" s="1293"/>
      <c r="AI13" s="1293"/>
      <c r="AJ13" s="1293"/>
      <c r="AK13" s="1293"/>
      <c r="AL13" s="1293"/>
      <c r="AM13" s="1293"/>
      <c r="AN13" s="1293"/>
      <c r="AO13" s="1293"/>
      <c r="AP13" s="1293"/>
      <c r="AQ13" s="1293"/>
      <c r="AR13" s="1293"/>
      <c r="AS13" s="1293"/>
      <c r="AT13" s="1293"/>
      <c r="AU13" s="1293"/>
      <c r="AV13" s="1293"/>
      <c r="AW13" s="1293"/>
      <c r="AX13" s="1293"/>
      <c r="AY13" s="1293"/>
      <c r="AZ13" s="1293"/>
      <c r="BA13" s="1293"/>
      <c r="BB13" s="1293"/>
      <c r="BC13" s="1293"/>
      <c r="BD13" s="1293"/>
      <c r="BE13" s="1293"/>
      <c r="BF13" s="1293"/>
      <c r="BG13" s="1293"/>
      <c r="BH13" s="1293"/>
      <c r="BI13" s="1293"/>
      <c r="BJ13" s="1293"/>
      <c r="BK13" s="1293"/>
      <c r="BL13" s="1293"/>
      <c r="BM13" s="1293"/>
      <c r="BN13" s="1293"/>
      <c r="BO13" s="1293"/>
      <c r="BP13" s="1293"/>
      <c r="BQ13" s="1293"/>
      <c r="BR13" s="1293"/>
      <c r="BS13" s="1293"/>
      <c r="BT13" s="1293"/>
      <c r="BU13" s="1293"/>
      <c r="BV13" s="1293"/>
      <c r="BW13" s="1293"/>
      <c r="BX13" s="1293"/>
      <c r="BY13" s="1293"/>
      <c r="BZ13" s="1293"/>
      <c r="CA13" s="1293"/>
      <c r="CB13" s="1293"/>
      <c r="CC13" s="1293"/>
      <c r="CD13" s="1293"/>
      <c r="CE13" s="1293"/>
      <c r="CF13" s="1293"/>
      <c r="CG13" s="1293"/>
      <c r="CH13" s="1293"/>
      <c r="CI13" s="1293"/>
      <c r="CJ13" s="1293"/>
      <c r="CK13" s="1293"/>
      <c r="CL13" s="1293"/>
      <c r="CM13" s="1293"/>
      <c r="CN13" s="1293"/>
      <c r="CO13" s="1293"/>
      <c r="CP13" s="1293"/>
      <c r="CQ13" s="1293"/>
      <c r="CR13" s="1293"/>
      <c r="CS13" s="1293"/>
      <c r="CT13" s="1293"/>
      <c r="CU13" s="1293"/>
      <c r="CV13" s="1293"/>
      <c r="CW13" s="1293"/>
      <c r="CX13" s="1293"/>
      <c r="CY13" s="1293"/>
      <c r="CZ13" s="1293"/>
      <c r="DA13" s="1293"/>
      <c r="DB13" s="1293"/>
      <c r="DC13" s="1293"/>
      <c r="DD13" s="1293"/>
      <c r="DE13" s="1293"/>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3"/>
      <c r="B14" s="1293"/>
      <c r="C14" s="1293"/>
      <c r="D14" s="1293"/>
      <c r="E14" s="1293"/>
      <c r="F14" s="1293"/>
      <c r="G14" s="1293"/>
      <c r="H14" s="1293"/>
      <c r="I14" s="1293"/>
      <c r="J14" s="1293"/>
      <c r="K14" s="1293"/>
      <c r="L14" s="1293"/>
      <c r="M14" s="1293"/>
      <c r="N14" s="1293"/>
      <c r="O14" s="1293"/>
      <c r="P14" s="1293"/>
      <c r="Q14" s="1293"/>
      <c r="R14" s="1293"/>
      <c r="S14" s="1293"/>
      <c r="T14" s="1293"/>
      <c r="U14" s="1293"/>
      <c r="V14" s="1293"/>
      <c r="W14" s="1293"/>
      <c r="X14" s="1293"/>
      <c r="Y14" s="1293"/>
      <c r="Z14" s="1293"/>
      <c r="AA14" s="1293"/>
      <c r="AB14" s="1293"/>
      <c r="AC14" s="1293"/>
      <c r="AD14" s="1293"/>
      <c r="AE14" s="1293"/>
      <c r="AF14" s="1293"/>
      <c r="AG14" s="1293"/>
      <c r="AH14" s="1293"/>
      <c r="AI14" s="1293"/>
      <c r="AJ14" s="1293"/>
      <c r="AK14" s="1293"/>
      <c r="AL14" s="1293"/>
      <c r="AM14" s="1293"/>
      <c r="AN14" s="1293"/>
      <c r="AO14" s="1293"/>
      <c r="AP14" s="1293"/>
      <c r="AQ14" s="1293"/>
      <c r="AR14" s="1293"/>
      <c r="AS14" s="1293"/>
      <c r="AT14" s="1293"/>
      <c r="AU14" s="1293"/>
      <c r="AV14" s="1293"/>
      <c r="AW14" s="1293"/>
      <c r="AX14" s="1293"/>
      <c r="AY14" s="1293"/>
      <c r="AZ14" s="1293"/>
      <c r="BA14" s="1293"/>
      <c r="BB14" s="1293"/>
      <c r="BC14" s="1293"/>
      <c r="BD14" s="1293"/>
      <c r="BE14" s="1293"/>
      <c r="BF14" s="1293"/>
      <c r="BG14" s="1293"/>
      <c r="BH14" s="1293"/>
      <c r="BI14" s="1293"/>
      <c r="BJ14" s="1293"/>
      <c r="BK14" s="1293"/>
      <c r="BL14" s="1293"/>
      <c r="BM14" s="1293"/>
      <c r="BN14" s="1293"/>
      <c r="BO14" s="1293"/>
      <c r="BP14" s="1293"/>
      <c r="BQ14" s="1293"/>
      <c r="BR14" s="1293"/>
      <c r="BS14" s="1293"/>
      <c r="BT14" s="1293"/>
      <c r="BU14" s="1293"/>
      <c r="BV14" s="1293"/>
      <c r="BW14" s="1293"/>
      <c r="BX14" s="1293"/>
      <c r="BY14" s="1293"/>
      <c r="BZ14" s="1293"/>
      <c r="CA14" s="1293"/>
      <c r="CB14" s="1293"/>
      <c r="CC14" s="1293"/>
      <c r="CD14" s="1293"/>
      <c r="CE14" s="1293"/>
      <c r="CF14" s="1293"/>
      <c r="CG14" s="1293"/>
      <c r="CH14" s="1293"/>
      <c r="CI14" s="1293"/>
      <c r="CJ14" s="1293"/>
      <c r="CK14" s="1293"/>
      <c r="CL14" s="1293"/>
      <c r="CM14" s="1293"/>
      <c r="CN14" s="1293"/>
      <c r="CO14" s="1293"/>
      <c r="CP14" s="1293"/>
      <c r="CQ14" s="1293"/>
      <c r="CR14" s="1293"/>
      <c r="CS14" s="1293"/>
      <c r="CT14" s="1293"/>
      <c r="CU14" s="1293"/>
      <c r="CV14" s="1293"/>
      <c r="CW14" s="1293"/>
      <c r="CX14" s="1293"/>
      <c r="CY14" s="1293"/>
      <c r="CZ14" s="1293"/>
      <c r="DA14" s="1293"/>
      <c r="DB14" s="1293"/>
      <c r="DC14" s="1293"/>
      <c r="DD14" s="1293"/>
      <c r="DE14" s="1293"/>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5"/>
      <c r="B15" s="1293"/>
      <c r="C15" s="1293"/>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3"/>
      <c r="AM15" s="1293"/>
      <c r="AN15" s="1293"/>
      <c r="AO15" s="1293"/>
      <c r="AP15" s="1293"/>
      <c r="AQ15" s="1293"/>
      <c r="AR15" s="1293"/>
      <c r="AS15" s="1293"/>
      <c r="AT15" s="1293"/>
      <c r="AU15" s="1293"/>
      <c r="AV15" s="1293"/>
      <c r="AW15" s="1293"/>
      <c r="AX15" s="1293"/>
      <c r="AY15" s="1293"/>
      <c r="AZ15" s="1293"/>
      <c r="BA15" s="1293"/>
      <c r="BB15" s="1293"/>
      <c r="BC15" s="1293"/>
      <c r="BD15" s="1293"/>
      <c r="BE15" s="1293"/>
      <c r="BF15" s="1293"/>
      <c r="BG15" s="1293"/>
      <c r="BH15" s="1293"/>
      <c r="BI15" s="1293"/>
      <c r="BJ15" s="1293"/>
      <c r="BK15" s="1293"/>
      <c r="BL15" s="1293"/>
      <c r="BM15" s="1293"/>
      <c r="BN15" s="1293"/>
      <c r="BO15" s="1293"/>
      <c r="BP15" s="1293"/>
      <c r="BQ15" s="1293"/>
      <c r="BR15" s="1293"/>
      <c r="BS15" s="1293"/>
      <c r="BT15" s="1293"/>
      <c r="BU15" s="1293"/>
      <c r="BV15" s="1293"/>
      <c r="BW15" s="1293"/>
      <c r="BX15" s="1293"/>
      <c r="BY15" s="1293"/>
      <c r="BZ15" s="1293"/>
      <c r="CA15" s="1293"/>
      <c r="CB15" s="1293"/>
      <c r="CC15" s="1293"/>
      <c r="CD15" s="1293"/>
      <c r="CE15" s="1293"/>
      <c r="CF15" s="1293"/>
      <c r="CG15" s="1293"/>
      <c r="CH15" s="1293"/>
      <c r="CI15" s="1293"/>
      <c r="CJ15" s="1293"/>
      <c r="CK15" s="1293"/>
      <c r="CL15" s="1293"/>
      <c r="CM15" s="1293"/>
      <c r="CN15" s="1293"/>
      <c r="CO15" s="1293"/>
      <c r="CP15" s="1293"/>
      <c r="CQ15" s="1293"/>
      <c r="CR15" s="1293"/>
      <c r="CS15" s="1293"/>
      <c r="CT15" s="1293"/>
      <c r="CU15" s="1293"/>
      <c r="CV15" s="1293"/>
      <c r="CW15" s="1293"/>
      <c r="CX15" s="1293"/>
      <c r="CY15" s="1293"/>
      <c r="CZ15" s="1293"/>
      <c r="DA15" s="1293"/>
      <c r="DB15" s="1293"/>
      <c r="DC15" s="1293"/>
      <c r="DD15" s="1293"/>
      <c r="DE15" s="1293"/>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5"/>
      <c r="B16" s="1293"/>
      <c r="C16" s="1293"/>
      <c r="D16" s="1293"/>
      <c r="E16" s="1293"/>
      <c r="F16" s="1293"/>
      <c r="G16" s="1293"/>
      <c r="H16" s="1293"/>
      <c r="I16" s="1293"/>
      <c r="J16" s="1293"/>
      <c r="K16" s="1293"/>
      <c r="L16" s="1293"/>
      <c r="M16" s="1293"/>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1293"/>
      <c r="AJ16" s="1293"/>
      <c r="AK16" s="1293"/>
      <c r="AL16" s="1293"/>
      <c r="AM16" s="1293"/>
      <c r="AN16" s="1293"/>
      <c r="AO16" s="1293"/>
      <c r="AP16" s="1293"/>
      <c r="AQ16" s="1293"/>
      <c r="AR16" s="1293"/>
      <c r="AS16" s="1293"/>
      <c r="AT16" s="1293"/>
      <c r="AU16" s="1293"/>
      <c r="AV16" s="1293"/>
      <c r="AW16" s="1293"/>
      <c r="AX16" s="1293"/>
      <c r="AY16" s="1293"/>
      <c r="AZ16" s="1293"/>
      <c r="BA16" s="1293"/>
      <c r="BB16" s="1293"/>
      <c r="BC16" s="1293"/>
      <c r="BD16" s="1293"/>
      <c r="BE16" s="1293"/>
      <c r="BF16" s="1293"/>
      <c r="BG16" s="1293"/>
      <c r="BH16" s="1293"/>
      <c r="BI16" s="1293"/>
      <c r="BJ16" s="1293"/>
      <c r="BK16" s="1293"/>
      <c r="BL16" s="1293"/>
      <c r="BM16" s="1293"/>
      <c r="BN16" s="1293"/>
      <c r="BO16" s="1293"/>
      <c r="BP16" s="1293"/>
      <c r="BQ16" s="1293"/>
      <c r="BR16" s="1293"/>
      <c r="BS16" s="1293"/>
      <c r="BT16" s="1293"/>
      <c r="BU16" s="1293"/>
      <c r="BV16" s="1293"/>
      <c r="BW16" s="1293"/>
      <c r="BX16" s="1293"/>
      <c r="BY16" s="1293"/>
      <c r="BZ16" s="1293"/>
      <c r="CA16" s="1293"/>
      <c r="CB16" s="1293"/>
      <c r="CC16" s="1293"/>
      <c r="CD16" s="1293"/>
      <c r="CE16" s="1293"/>
      <c r="CF16" s="1293"/>
      <c r="CG16" s="1293"/>
      <c r="CH16" s="1293"/>
      <c r="CI16" s="1293"/>
      <c r="CJ16" s="1293"/>
      <c r="CK16" s="1293"/>
      <c r="CL16" s="1293"/>
      <c r="CM16" s="1293"/>
      <c r="CN16" s="1293"/>
      <c r="CO16" s="1293"/>
      <c r="CP16" s="1293"/>
      <c r="CQ16" s="1293"/>
      <c r="CR16" s="1293"/>
      <c r="CS16" s="1293"/>
      <c r="CT16" s="1293"/>
      <c r="CU16" s="1293"/>
      <c r="CV16" s="1293"/>
      <c r="CW16" s="1293"/>
      <c r="CX16" s="1293"/>
      <c r="CY16" s="1293"/>
      <c r="CZ16" s="1293"/>
      <c r="DA16" s="1293"/>
      <c r="DB16" s="1293"/>
      <c r="DC16" s="1293"/>
      <c r="DD16" s="1293"/>
      <c r="DE16" s="1293"/>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5"/>
      <c r="B17" s="1293"/>
      <c r="C17" s="1293"/>
      <c r="D17" s="1293"/>
      <c r="E17" s="1293"/>
      <c r="F17" s="1293"/>
      <c r="G17" s="1293"/>
      <c r="H17" s="1293"/>
      <c r="I17" s="1293"/>
      <c r="J17" s="1293"/>
      <c r="K17" s="1293"/>
      <c r="L17" s="1293"/>
      <c r="M17" s="1293"/>
      <c r="N17" s="1293"/>
      <c r="O17" s="1293"/>
      <c r="P17" s="1293"/>
      <c r="Q17" s="1293"/>
      <c r="R17" s="1293"/>
      <c r="S17" s="1293"/>
      <c r="T17" s="1293"/>
      <c r="U17" s="1293"/>
      <c r="V17" s="1293"/>
      <c r="W17" s="1293"/>
      <c r="X17" s="1293"/>
      <c r="Y17" s="1293"/>
      <c r="Z17" s="1293"/>
      <c r="AA17" s="1293"/>
      <c r="AB17" s="1293"/>
      <c r="AC17" s="1293"/>
      <c r="AD17" s="1293"/>
      <c r="AE17" s="1293"/>
      <c r="AF17" s="1293"/>
      <c r="AG17" s="1293"/>
      <c r="AH17" s="1293"/>
      <c r="AI17" s="1293"/>
      <c r="AJ17" s="1293"/>
      <c r="AK17" s="1293"/>
      <c r="AL17" s="1293"/>
      <c r="AM17" s="1293"/>
      <c r="AN17" s="1293"/>
      <c r="AO17" s="1293"/>
      <c r="AP17" s="1293"/>
      <c r="AQ17" s="1293"/>
      <c r="AR17" s="1293"/>
      <c r="AS17" s="1293"/>
      <c r="AT17" s="1293"/>
      <c r="AU17" s="1293"/>
      <c r="AV17" s="1293"/>
      <c r="AW17" s="1293"/>
      <c r="AX17" s="1293"/>
      <c r="AY17" s="1293"/>
      <c r="AZ17" s="1293"/>
      <c r="BA17" s="1293"/>
      <c r="BB17" s="1293"/>
      <c r="BC17" s="1293"/>
      <c r="BD17" s="1293"/>
      <c r="BE17" s="1293"/>
      <c r="BF17" s="1293"/>
      <c r="BG17" s="1293"/>
      <c r="BH17" s="1293"/>
      <c r="BI17" s="1293"/>
      <c r="BJ17" s="1293"/>
      <c r="BK17" s="1293"/>
      <c r="BL17" s="1293"/>
      <c r="BM17" s="1293"/>
      <c r="BN17" s="1293"/>
      <c r="BO17" s="1293"/>
      <c r="BP17" s="1293"/>
      <c r="BQ17" s="1293"/>
      <c r="BR17" s="1293"/>
      <c r="BS17" s="1293"/>
      <c r="BT17" s="1293"/>
      <c r="BU17" s="1293"/>
      <c r="BV17" s="1293"/>
      <c r="BW17" s="1293"/>
      <c r="BX17" s="1293"/>
      <c r="BY17" s="1293"/>
      <c r="BZ17" s="1293"/>
      <c r="CA17" s="1293"/>
      <c r="CB17" s="1293"/>
      <c r="CC17" s="1293"/>
      <c r="CD17" s="1293"/>
      <c r="CE17" s="1293"/>
      <c r="CF17" s="1293"/>
      <c r="CG17" s="1293"/>
      <c r="CH17" s="1293"/>
      <c r="CI17" s="1293"/>
      <c r="CJ17" s="1293"/>
      <c r="CK17" s="1293"/>
      <c r="CL17" s="1293"/>
      <c r="CM17" s="1293"/>
      <c r="CN17" s="1293"/>
      <c r="CO17" s="1293"/>
      <c r="CP17" s="1293"/>
      <c r="CQ17" s="1293"/>
      <c r="CR17" s="1293"/>
      <c r="CS17" s="1293"/>
      <c r="CT17" s="1293"/>
      <c r="CU17" s="1293"/>
      <c r="CV17" s="1293"/>
      <c r="CW17" s="1293"/>
      <c r="CX17" s="1293"/>
      <c r="CY17" s="1293"/>
      <c r="CZ17" s="1293"/>
      <c r="DA17" s="1293"/>
      <c r="DB17" s="1293"/>
      <c r="DC17" s="1293"/>
      <c r="DD17" s="1293"/>
      <c r="DE17" s="1293"/>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5"/>
      <c r="B18" s="1293"/>
      <c r="C18" s="1293"/>
      <c r="D18" s="1293"/>
      <c r="E18" s="1293"/>
      <c r="F18" s="1293"/>
      <c r="G18" s="1293"/>
      <c r="H18" s="1293"/>
      <c r="I18" s="1293"/>
      <c r="J18" s="1293"/>
      <c r="K18" s="1293"/>
      <c r="L18" s="1293"/>
      <c r="M18" s="1293"/>
      <c r="N18" s="1293"/>
      <c r="O18" s="1293"/>
      <c r="P18" s="1293"/>
      <c r="Q18" s="1293"/>
      <c r="R18" s="1293"/>
      <c r="S18" s="1293"/>
      <c r="T18" s="1293"/>
      <c r="U18" s="1293"/>
      <c r="V18" s="1293"/>
      <c r="W18" s="1293"/>
      <c r="X18" s="1293"/>
      <c r="Y18" s="1293"/>
      <c r="Z18" s="1293"/>
      <c r="AA18" s="1293"/>
      <c r="AB18" s="1293"/>
      <c r="AC18" s="1293"/>
      <c r="AD18" s="1293"/>
      <c r="AE18" s="1293"/>
      <c r="AF18" s="1293"/>
      <c r="AG18" s="1293"/>
      <c r="AH18" s="1293"/>
      <c r="AI18" s="1293"/>
      <c r="AJ18" s="1293"/>
      <c r="AK18" s="1293"/>
      <c r="AL18" s="1293"/>
      <c r="AM18" s="1293"/>
      <c r="AN18" s="1293"/>
      <c r="AO18" s="1293"/>
      <c r="AP18" s="1293"/>
      <c r="AQ18" s="1293"/>
      <c r="AR18" s="1293"/>
      <c r="AS18" s="1293"/>
      <c r="AT18" s="1293"/>
      <c r="AU18" s="1293"/>
      <c r="AV18" s="1293"/>
      <c r="AW18" s="1293"/>
      <c r="AX18" s="1293"/>
      <c r="AY18" s="1293"/>
      <c r="AZ18" s="1293"/>
      <c r="BA18" s="1293"/>
      <c r="BB18" s="1293"/>
      <c r="BC18" s="1293"/>
      <c r="BD18" s="1293"/>
      <c r="BE18" s="1293"/>
      <c r="BF18" s="1293"/>
      <c r="BG18" s="1293"/>
      <c r="BH18" s="1293"/>
      <c r="BI18" s="1293"/>
      <c r="BJ18" s="1293"/>
      <c r="BK18" s="1293"/>
      <c r="BL18" s="1293"/>
      <c r="BM18" s="1293"/>
      <c r="BN18" s="1293"/>
      <c r="BO18" s="1293"/>
      <c r="BP18" s="1293"/>
      <c r="BQ18" s="1293"/>
      <c r="BR18" s="1293"/>
      <c r="BS18" s="1293"/>
      <c r="BT18" s="1293"/>
      <c r="BU18" s="1293"/>
      <c r="BV18" s="1293"/>
      <c r="BW18" s="1293"/>
      <c r="BX18" s="1293"/>
      <c r="BY18" s="1293"/>
      <c r="BZ18" s="1293"/>
      <c r="CA18" s="1293"/>
      <c r="CB18" s="1293"/>
      <c r="CC18" s="1293"/>
      <c r="CD18" s="1293"/>
      <c r="CE18" s="1293"/>
      <c r="CF18" s="1293"/>
      <c r="CG18" s="1293"/>
      <c r="CH18" s="1293"/>
      <c r="CI18" s="1293"/>
      <c r="CJ18" s="1293"/>
      <c r="CK18" s="1293"/>
      <c r="CL18" s="1293"/>
      <c r="CM18" s="1293"/>
      <c r="CN18" s="1293"/>
      <c r="CO18" s="1293"/>
      <c r="CP18" s="1293"/>
      <c r="CQ18" s="1293"/>
      <c r="CR18" s="1293"/>
      <c r="CS18" s="1293"/>
      <c r="CT18" s="1293"/>
      <c r="CU18" s="1293"/>
      <c r="CV18" s="1293"/>
      <c r="CW18" s="1293"/>
      <c r="CX18" s="1293"/>
      <c r="CY18" s="1293"/>
      <c r="CZ18" s="1293"/>
      <c r="DA18" s="1293"/>
      <c r="DB18" s="1293"/>
      <c r="DC18" s="1293"/>
      <c r="DD18" s="1293"/>
      <c r="DE18" s="1293"/>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5"/>
      <c r="DE19" s="1235"/>
    </row>
    <row r="20" spans="1:351" ht="13" x14ac:dyDescent="0.2">
      <c r="DD20" s="1235"/>
      <c r="DE20" s="1235"/>
    </row>
    <row r="21" spans="1:351" ht="16.5" x14ac:dyDescent="0.2">
      <c r="B21" s="1292"/>
      <c r="C21" s="1288"/>
      <c r="D21" s="1288"/>
      <c r="E21" s="1288"/>
      <c r="F21" s="1288"/>
      <c r="G21" s="1288"/>
      <c r="H21" s="1288"/>
      <c r="I21" s="1288"/>
      <c r="J21" s="1288"/>
      <c r="K21" s="1288"/>
      <c r="L21" s="1288"/>
      <c r="M21" s="1288"/>
      <c r="N21" s="1291"/>
      <c r="O21" s="1288"/>
      <c r="P21" s="1288"/>
      <c r="Q21" s="1288"/>
      <c r="R21" s="1288"/>
      <c r="S21" s="1288"/>
      <c r="T21" s="1288"/>
      <c r="U21" s="1288"/>
      <c r="V21" s="1288"/>
      <c r="W21" s="1288"/>
      <c r="X21" s="1288"/>
      <c r="Y21" s="1288"/>
      <c r="Z21" s="1288"/>
      <c r="AA21" s="1288"/>
      <c r="AB21" s="1288"/>
      <c r="AC21" s="1288"/>
      <c r="AD21" s="1288"/>
      <c r="AE21" s="1288"/>
      <c r="AF21" s="1288"/>
      <c r="AG21" s="1288"/>
      <c r="AH21" s="1288"/>
      <c r="AI21" s="1288"/>
      <c r="AJ21" s="1288"/>
      <c r="AK21" s="1288"/>
      <c r="AL21" s="1288"/>
      <c r="AM21" s="1288"/>
      <c r="AN21" s="1288"/>
      <c r="AO21" s="1288"/>
      <c r="AP21" s="1288"/>
      <c r="AQ21" s="1288"/>
      <c r="AR21" s="1288"/>
      <c r="AS21" s="1288"/>
      <c r="AT21" s="1291"/>
      <c r="AU21" s="1288"/>
      <c r="AV21" s="1288"/>
      <c r="AW21" s="1288"/>
      <c r="AX21" s="1288"/>
      <c r="AY21" s="1288"/>
      <c r="AZ21" s="1288"/>
      <c r="BA21" s="1288"/>
      <c r="BB21" s="1288"/>
      <c r="BC21" s="1288"/>
      <c r="BD21" s="1288"/>
      <c r="BE21" s="1288"/>
      <c r="BF21" s="1291"/>
      <c r="BG21" s="1288"/>
      <c r="BH21" s="1288"/>
      <c r="BI21" s="1288"/>
      <c r="BJ21" s="1288"/>
      <c r="BK21" s="1288"/>
      <c r="BL21" s="1288"/>
      <c r="BM21" s="1288"/>
      <c r="BN21" s="1288"/>
      <c r="BO21" s="1288"/>
      <c r="BP21" s="1288"/>
      <c r="BQ21" s="1288"/>
      <c r="BR21" s="1291"/>
      <c r="BS21" s="1288"/>
      <c r="BT21" s="1288"/>
      <c r="BU21" s="1288"/>
      <c r="BV21" s="1288"/>
      <c r="BW21" s="1288"/>
      <c r="BX21" s="1288"/>
      <c r="BY21" s="1288"/>
      <c r="BZ21" s="1288"/>
      <c r="CA21" s="1288"/>
      <c r="CB21" s="1288"/>
      <c r="CC21" s="1288"/>
      <c r="CD21" s="1291"/>
      <c r="CE21" s="1288"/>
      <c r="CF21" s="1288"/>
      <c r="CG21" s="1288"/>
      <c r="CH21" s="1288"/>
      <c r="CI21" s="1288"/>
      <c r="CJ21" s="1288"/>
      <c r="CK21" s="1288"/>
      <c r="CL21" s="1288"/>
      <c r="CM21" s="1288"/>
      <c r="CN21" s="1288"/>
      <c r="CO21" s="1288"/>
      <c r="CP21" s="1291"/>
      <c r="CQ21" s="1288"/>
      <c r="CR21" s="1288"/>
      <c r="CS21" s="1288"/>
      <c r="CT21" s="1288"/>
      <c r="CU21" s="1288"/>
      <c r="CV21" s="1288"/>
      <c r="CW21" s="1288"/>
      <c r="CX21" s="1288"/>
      <c r="CY21" s="1288"/>
      <c r="CZ21" s="1288"/>
      <c r="DA21" s="1288"/>
      <c r="DB21" s="1291"/>
      <c r="DC21" s="1288"/>
      <c r="DD21" s="1287"/>
      <c r="DE21" s="1235"/>
      <c r="MM21" s="1290"/>
    </row>
    <row r="22" spans="1:351" ht="16.5" x14ac:dyDescent="0.2">
      <c r="B22" s="1236"/>
      <c r="MM22" s="1290"/>
    </row>
    <row r="23" spans="1:351" ht="13" x14ac:dyDescent="0.2">
      <c r="B23" s="1236"/>
    </row>
    <row r="24" spans="1:351" ht="13" x14ac:dyDescent="0.2">
      <c r="B24" s="1236"/>
    </row>
    <row r="25" spans="1:351" ht="13" x14ac:dyDescent="0.2">
      <c r="B25" s="1236"/>
    </row>
    <row r="26" spans="1:351" ht="13" x14ac:dyDescent="0.2">
      <c r="B26" s="1236"/>
    </row>
    <row r="27" spans="1:351" ht="13" x14ac:dyDescent="0.2">
      <c r="B27" s="1236"/>
    </row>
    <row r="28" spans="1:351" ht="13" x14ac:dyDescent="0.2">
      <c r="B28" s="1236"/>
    </row>
    <row r="29" spans="1:351" ht="13" x14ac:dyDescent="0.2">
      <c r="B29" s="1236"/>
    </row>
    <row r="30" spans="1:351" ht="13" x14ac:dyDescent="0.2">
      <c r="B30" s="1236"/>
    </row>
    <row r="31" spans="1:351" ht="13" x14ac:dyDescent="0.2">
      <c r="B31" s="1236"/>
    </row>
    <row r="32" spans="1:351" ht="13" x14ac:dyDescent="0.2">
      <c r="B32" s="1236"/>
    </row>
    <row r="33" spans="2:109" ht="13" x14ac:dyDescent="0.2">
      <c r="B33" s="1236"/>
    </row>
    <row r="34" spans="2:109" ht="13" x14ac:dyDescent="0.2">
      <c r="B34" s="1236"/>
    </row>
    <row r="35" spans="2:109" ht="13" x14ac:dyDescent="0.2">
      <c r="B35" s="1236"/>
    </row>
    <row r="36" spans="2:109" ht="13" x14ac:dyDescent="0.2">
      <c r="B36" s="1236"/>
    </row>
    <row r="37" spans="2:109" ht="13" x14ac:dyDescent="0.2">
      <c r="B37" s="1236"/>
    </row>
    <row r="38" spans="2:109" ht="13" x14ac:dyDescent="0.2">
      <c r="B38" s="1236"/>
    </row>
    <row r="39" spans="2:109" ht="13" x14ac:dyDescent="0.2">
      <c r="B39" s="1241"/>
      <c r="C39" s="1240"/>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c r="AF39" s="1240"/>
      <c r="AG39" s="1240"/>
      <c r="AH39" s="1240"/>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0"/>
      <c r="BH39" s="1240"/>
      <c r="BI39" s="1240"/>
      <c r="BJ39" s="1240"/>
      <c r="BK39" s="1240"/>
      <c r="BL39" s="1240"/>
      <c r="BM39" s="1240"/>
      <c r="BN39" s="1240"/>
      <c r="BO39" s="1240"/>
      <c r="BP39" s="1240"/>
      <c r="BQ39" s="1240"/>
      <c r="BR39" s="1240"/>
      <c r="BS39" s="1240"/>
      <c r="BT39" s="1240"/>
      <c r="BU39" s="1240"/>
      <c r="BV39" s="1240"/>
      <c r="BW39" s="1240"/>
      <c r="BX39" s="1240"/>
      <c r="BY39" s="1240"/>
      <c r="BZ39" s="1240"/>
      <c r="CA39" s="1240"/>
      <c r="CB39" s="1240"/>
      <c r="CC39" s="1240"/>
      <c r="CD39" s="1240"/>
      <c r="CE39" s="1240"/>
      <c r="CF39" s="1240"/>
      <c r="CG39" s="1240"/>
      <c r="CH39" s="1240"/>
      <c r="CI39" s="1240"/>
      <c r="CJ39" s="1240"/>
      <c r="CK39" s="1240"/>
      <c r="CL39" s="1240"/>
      <c r="CM39" s="1240"/>
      <c r="CN39" s="1240"/>
      <c r="CO39" s="1240"/>
      <c r="CP39" s="1240"/>
      <c r="CQ39" s="1240"/>
      <c r="CR39" s="1240"/>
      <c r="CS39" s="1240"/>
      <c r="CT39" s="1240"/>
      <c r="CU39" s="1240"/>
      <c r="CV39" s="1240"/>
      <c r="CW39" s="1240"/>
      <c r="CX39" s="1240"/>
      <c r="CY39" s="1240"/>
      <c r="CZ39" s="1240"/>
      <c r="DA39" s="1240"/>
      <c r="DB39" s="1240"/>
      <c r="DC39" s="1240"/>
      <c r="DD39" s="1239"/>
    </row>
    <row r="40" spans="2:109" ht="13" x14ac:dyDescent="0.2">
      <c r="B40" s="1277"/>
      <c r="DD40" s="1277"/>
      <c r="DE40" s="1235"/>
    </row>
    <row r="41" spans="2:109" ht="16.5" x14ac:dyDescent="0.2">
      <c r="B41" s="1289" t="s">
        <v>642</v>
      </c>
      <c r="C41" s="1288"/>
      <c r="D41" s="1288"/>
      <c r="E41" s="1288"/>
      <c r="F41" s="1288"/>
      <c r="G41" s="1288"/>
      <c r="H41" s="1288"/>
      <c r="I41" s="1288"/>
      <c r="J41" s="1288"/>
      <c r="K41" s="1288"/>
      <c r="L41" s="1288"/>
      <c r="M41" s="1288"/>
      <c r="N41" s="1288"/>
      <c r="O41" s="1288"/>
      <c r="P41" s="1288"/>
      <c r="Q41" s="1288"/>
      <c r="R41" s="1288"/>
      <c r="S41" s="1288"/>
      <c r="T41" s="1288"/>
      <c r="U41" s="1288"/>
      <c r="V41" s="1288"/>
      <c r="W41" s="1288"/>
      <c r="X41" s="1288"/>
      <c r="Y41" s="1288"/>
      <c r="Z41" s="1288"/>
      <c r="AA41" s="1288"/>
      <c r="AB41" s="1288"/>
      <c r="AC41" s="1288"/>
      <c r="AD41" s="1288"/>
      <c r="AE41" s="1288"/>
      <c r="AF41" s="1288"/>
      <c r="AG41" s="1288"/>
      <c r="AH41" s="1288"/>
      <c r="AI41" s="1288"/>
      <c r="AJ41" s="1288"/>
      <c r="AK41" s="1288"/>
      <c r="AL41" s="1288"/>
      <c r="AM41" s="1288"/>
      <c r="AN41" s="1288"/>
      <c r="AO41" s="1288"/>
      <c r="AP41" s="1288"/>
      <c r="AQ41" s="1288"/>
      <c r="AR41" s="1288"/>
      <c r="AS41" s="1288"/>
      <c r="AT41" s="1288"/>
      <c r="AU41" s="1288"/>
      <c r="AV41" s="1288"/>
      <c r="AW41" s="1288"/>
      <c r="AX41" s="1288"/>
      <c r="AY41" s="1288"/>
      <c r="AZ41" s="1288"/>
      <c r="BA41" s="1288"/>
      <c r="BB41" s="1288"/>
      <c r="BC41" s="1288"/>
      <c r="BD41" s="1288"/>
      <c r="BE41" s="1288"/>
      <c r="BF41" s="1288"/>
      <c r="BG41" s="1288"/>
      <c r="BH41" s="1288"/>
      <c r="BI41" s="1288"/>
      <c r="BJ41" s="1288"/>
      <c r="BK41" s="1288"/>
      <c r="BL41" s="1288"/>
      <c r="BM41" s="1288"/>
      <c r="BN41" s="1288"/>
      <c r="BO41" s="1288"/>
      <c r="BP41" s="1288"/>
      <c r="BQ41" s="1288"/>
      <c r="BR41" s="1288"/>
      <c r="BS41" s="1288"/>
      <c r="BT41" s="1288"/>
      <c r="BU41" s="1288"/>
      <c r="BV41" s="1288"/>
      <c r="BW41" s="1288"/>
      <c r="BX41" s="1288"/>
      <c r="BY41" s="1288"/>
      <c r="BZ41" s="1288"/>
      <c r="CA41" s="1288"/>
      <c r="CB41" s="1288"/>
      <c r="CC41" s="1288"/>
      <c r="CD41" s="1288"/>
      <c r="CE41" s="1288"/>
      <c r="CF41" s="1288"/>
      <c r="CG41" s="1288"/>
      <c r="CH41" s="1288"/>
      <c r="CI41" s="1288"/>
      <c r="CJ41" s="1288"/>
      <c r="CK41" s="1288"/>
      <c r="CL41" s="1288"/>
      <c r="CM41" s="1288"/>
      <c r="CN41" s="1288"/>
      <c r="CO41" s="1288"/>
      <c r="CP41" s="1288"/>
      <c r="CQ41" s="1288"/>
      <c r="CR41" s="1288"/>
      <c r="CS41" s="1288"/>
      <c r="CT41" s="1288"/>
      <c r="CU41" s="1288"/>
      <c r="CV41" s="1288"/>
      <c r="CW41" s="1288"/>
      <c r="CX41" s="1288"/>
      <c r="CY41" s="1288"/>
      <c r="CZ41" s="1288"/>
      <c r="DA41" s="1288"/>
      <c r="DB41" s="1288"/>
      <c r="DC41" s="1288"/>
      <c r="DD41" s="1287"/>
    </row>
    <row r="42" spans="2:109" ht="13" x14ac:dyDescent="0.2">
      <c r="B42" s="1236"/>
      <c r="G42" s="1273"/>
      <c r="I42" s="1272"/>
      <c r="J42" s="1272"/>
      <c r="K42" s="1272"/>
      <c r="AM42" s="1273"/>
      <c r="AN42" s="1273" t="s">
        <v>638</v>
      </c>
      <c r="AP42" s="1272"/>
      <c r="AQ42" s="1272"/>
      <c r="AR42" s="1272"/>
      <c r="AY42" s="1273"/>
      <c r="BA42" s="1272"/>
      <c r="BB42" s="1272"/>
      <c r="BC42" s="1272"/>
      <c r="BK42" s="1273"/>
      <c r="BM42" s="1272"/>
      <c r="BN42" s="1272"/>
      <c r="BO42" s="1272"/>
      <c r="BW42" s="1273"/>
      <c r="BY42" s="1272"/>
      <c r="BZ42" s="1272"/>
      <c r="CA42" s="1272"/>
      <c r="CI42" s="1273"/>
      <c r="CK42" s="1272"/>
      <c r="CL42" s="1272"/>
      <c r="CM42" s="1272"/>
      <c r="CU42" s="1273"/>
      <c r="CW42" s="1272"/>
      <c r="CX42" s="1272"/>
      <c r="CY42" s="1272"/>
    </row>
    <row r="43" spans="2:109" ht="13.5" customHeight="1" x14ac:dyDescent="0.2">
      <c r="B43" s="1236"/>
      <c r="AN43" s="1271" t="s">
        <v>641</v>
      </c>
      <c r="AO43" s="1270"/>
      <c r="AP43" s="1270"/>
      <c r="AQ43" s="1270"/>
      <c r="AR43" s="1270"/>
      <c r="AS43" s="1270"/>
      <c r="AT43" s="1270"/>
      <c r="AU43" s="1270"/>
      <c r="AV43" s="1270"/>
      <c r="AW43" s="1270"/>
      <c r="AX43" s="1270"/>
      <c r="AY43" s="1270"/>
      <c r="AZ43" s="1270"/>
      <c r="BA43" s="1270"/>
      <c r="BB43" s="1270"/>
      <c r="BC43" s="1270"/>
      <c r="BD43" s="1270"/>
      <c r="BE43" s="1270"/>
      <c r="BF43" s="1270"/>
      <c r="BG43" s="1270"/>
      <c r="BH43" s="1270"/>
      <c r="BI43" s="1270"/>
      <c r="BJ43" s="1270"/>
      <c r="BK43" s="1270"/>
      <c r="BL43" s="1270"/>
      <c r="BM43" s="1270"/>
      <c r="BN43" s="1270"/>
      <c r="BO43" s="1270"/>
      <c r="BP43" s="1270"/>
      <c r="BQ43" s="1270"/>
      <c r="BR43" s="1270"/>
      <c r="BS43" s="1270"/>
      <c r="BT43" s="1270"/>
      <c r="BU43" s="1270"/>
      <c r="BV43" s="1270"/>
      <c r="BW43" s="1270"/>
      <c r="BX43" s="1270"/>
      <c r="BY43" s="1270"/>
      <c r="BZ43" s="1270"/>
      <c r="CA43" s="1270"/>
      <c r="CB43" s="1270"/>
      <c r="CC43" s="1270"/>
      <c r="CD43" s="1270"/>
      <c r="CE43" s="1270"/>
      <c r="CF43" s="1270"/>
      <c r="CG43" s="1270"/>
      <c r="CH43" s="1270"/>
      <c r="CI43" s="1270"/>
      <c r="CJ43" s="1270"/>
      <c r="CK43" s="1270"/>
      <c r="CL43" s="1270"/>
      <c r="CM43" s="1270"/>
      <c r="CN43" s="1270"/>
      <c r="CO43" s="1270"/>
      <c r="CP43" s="1270"/>
      <c r="CQ43" s="1270"/>
      <c r="CR43" s="1270"/>
      <c r="CS43" s="1270"/>
      <c r="CT43" s="1270"/>
      <c r="CU43" s="1270"/>
      <c r="CV43" s="1270"/>
      <c r="CW43" s="1270"/>
      <c r="CX43" s="1270"/>
      <c r="CY43" s="1270"/>
      <c r="CZ43" s="1270"/>
      <c r="DA43" s="1270"/>
      <c r="DB43" s="1270"/>
      <c r="DC43" s="1269"/>
    </row>
    <row r="44" spans="2:109" ht="13" x14ac:dyDescent="0.2">
      <c r="B44" s="1236"/>
      <c r="AN44" s="1268"/>
      <c r="AO44" s="1267"/>
      <c r="AP44" s="1267"/>
      <c r="AQ44" s="1267"/>
      <c r="AR44" s="1267"/>
      <c r="AS44" s="1267"/>
      <c r="AT44" s="1267"/>
      <c r="AU44" s="1267"/>
      <c r="AV44" s="1267"/>
      <c r="AW44" s="1267"/>
      <c r="AX44" s="1267"/>
      <c r="AY44" s="1267"/>
      <c r="AZ44" s="1267"/>
      <c r="BA44" s="1267"/>
      <c r="BB44" s="1267"/>
      <c r="BC44" s="1267"/>
      <c r="BD44" s="1267"/>
      <c r="BE44" s="1267"/>
      <c r="BF44" s="1267"/>
      <c r="BG44" s="1267"/>
      <c r="BH44" s="1267"/>
      <c r="BI44" s="1267"/>
      <c r="BJ44" s="1267"/>
      <c r="BK44" s="1267"/>
      <c r="BL44" s="1267"/>
      <c r="BM44" s="1267"/>
      <c r="BN44" s="1267"/>
      <c r="BO44" s="1267"/>
      <c r="BP44" s="1267"/>
      <c r="BQ44" s="1267"/>
      <c r="BR44" s="1267"/>
      <c r="BS44" s="1267"/>
      <c r="BT44" s="1267"/>
      <c r="BU44" s="1267"/>
      <c r="BV44" s="1267"/>
      <c r="BW44" s="1267"/>
      <c r="BX44" s="1267"/>
      <c r="BY44" s="1267"/>
      <c r="BZ44" s="1267"/>
      <c r="CA44" s="1267"/>
      <c r="CB44" s="1267"/>
      <c r="CC44" s="1267"/>
      <c r="CD44" s="1267"/>
      <c r="CE44" s="1267"/>
      <c r="CF44" s="1267"/>
      <c r="CG44" s="1267"/>
      <c r="CH44" s="1267"/>
      <c r="CI44" s="1267"/>
      <c r="CJ44" s="1267"/>
      <c r="CK44" s="1267"/>
      <c r="CL44" s="1267"/>
      <c r="CM44" s="1267"/>
      <c r="CN44" s="1267"/>
      <c r="CO44" s="1267"/>
      <c r="CP44" s="1267"/>
      <c r="CQ44" s="1267"/>
      <c r="CR44" s="1267"/>
      <c r="CS44" s="1267"/>
      <c r="CT44" s="1267"/>
      <c r="CU44" s="1267"/>
      <c r="CV44" s="1267"/>
      <c r="CW44" s="1267"/>
      <c r="CX44" s="1267"/>
      <c r="CY44" s="1267"/>
      <c r="CZ44" s="1267"/>
      <c r="DA44" s="1267"/>
      <c r="DB44" s="1267"/>
      <c r="DC44" s="1266"/>
    </row>
    <row r="45" spans="2:109" ht="13" x14ac:dyDescent="0.2">
      <c r="B45" s="1236"/>
      <c r="AN45" s="1268"/>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1267"/>
      <c r="BZ45" s="1267"/>
      <c r="CA45" s="1267"/>
      <c r="CB45" s="1267"/>
      <c r="CC45" s="1267"/>
      <c r="CD45" s="1267"/>
      <c r="CE45" s="1267"/>
      <c r="CF45" s="1267"/>
      <c r="CG45" s="1267"/>
      <c r="CH45" s="1267"/>
      <c r="CI45" s="1267"/>
      <c r="CJ45" s="1267"/>
      <c r="CK45" s="1267"/>
      <c r="CL45" s="1267"/>
      <c r="CM45" s="1267"/>
      <c r="CN45" s="1267"/>
      <c r="CO45" s="1267"/>
      <c r="CP45" s="1267"/>
      <c r="CQ45" s="1267"/>
      <c r="CR45" s="1267"/>
      <c r="CS45" s="1267"/>
      <c r="CT45" s="1267"/>
      <c r="CU45" s="1267"/>
      <c r="CV45" s="1267"/>
      <c r="CW45" s="1267"/>
      <c r="CX45" s="1267"/>
      <c r="CY45" s="1267"/>
      <c r="CZ45" s="1267"/>
      <c r="DA45" s="1267"/>
      <c r="DB45" s="1267"/>
      <c r="DC45" s="1266"/>
    </row>
    <row r="46" spans="2:109" ht="13" x14ac:dyDescent="0.2">
      <c r="B46" s="1236"/>
      <c r="AN46" s="1268"/>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1267"/>
      <c r="CW46" s="1267"/>
      <c r="CX46" s="1267"/>
      <c r="CY46" s="1267"/>
      <c r="CZ46" s="1267"/>
      <c r="DA46" s="1267"/>
      <c r="DB46" s="1267"/>
      <c r="DC46" s="1266"/>
    </row>
    <row r="47" spans="2:109" ht="13" x14ac:dyDescent="0.2">
      <c r="B47" s="1236"/>
      <c r="AN47" s="1265"/>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3"/>
    </row>
    <row r="48" spans="2:109" ht="13" x14ac:dyDescent="0.2">
      <c r="B48" s="1236"/>
      <c r="H48" s="1250"/>
      <c r="I48" s="1250"/>
      <c r="J48" s="1250"/>
      <c r="AN48" s="1250"/>
      <c r="AO48" s="1250"/>
      <c r="AP48" s="1250"/>
      <c r="AZ48" s="1250"/>
      <c r="BA48" s="1250"/>
      <c r="BB48" s="1250"/>
      <c r="BL48" s="1250"/>
      <c r="BM48" s="1250"/>
      <c r="BN48" s="1250"/>
      <c r="BX48" s="1250"/>
      <c r="BY48" s="1250"/>
      <c r="BZ48" s="1250"/>
      <c r="CJ48" s="1250"/>
      <c r="CK48" s="1250"/>
      <c r="CL48" s="1250"/>
      <c r="CV48" s="1250"/>
      <c r="CW48" s="1250"/>
      <c r="CX48" s="1250"/>
    </row>
    <row r="49" spans="1:109" ht="13" x14ac:dyDescent="0.2">
      <c r="B49" s="1236"/>
      <c r="AN49" s="1235" t="s">
        <v>636</v>
      </c>
    </row>
    <row r="50" spans="1:109" ht="13" x14ac:dyDescent="0.2">
      <c r="B50" s="1236"/>
      <c r="G50" s="1248"/>
      <c r="H50" s="1248"/>
      <c r="I50" s="1248"/>
      <c r="J50" s="1248"/>
      <c r="K50" s="1257"/>
      <c r="L50" s="1257"/>
      <c r="M50" s="1256"/>
      <c r="N50" s="1256"/>
      <c r="AN50" s="1255"/>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3"/>
      <c r="BP50" s="1245" t="s">
        <v>552</v>
      </c>
      <c r="BQ50" s="1245"/>
      <c r="BR50" s="1245"/>
      <c r="BS50" s="1245"/>
      <c r="BT50" s="1245"/>
      <c r="BU50" s="1245"/>
      <c r="BV50" s="1245"/>
      <c r="BW50" s="1245"/>
      <c r="BX50" s="1245" t="s">
        <v>553</v>
      </c>
      <c r="BY50" s="1245"/>
      <c r="BZ50" s="1245"/>
      <c r="CA50" s="1245"/>
      <c r="CB50" s="1245"/>
      <c r="CC50" s="1245"/>
      <c r="CD50" s="1245"/>
      <c r="CE50" s="1245"/>
      <c r="CF50" s="1245" t="s">
        <v>554</v>
      </c>
      <c r="CG50" s="1245"/>
      <c r="CH50" s="1245"/>
      <c r="CI50" s="1245"/>
      <c r="CJ50" s="1245"/>
      <c r="CK50" s="1245"/>
      <c r="CL50" s="1245"/>
      <c r="CM50" s="1245"/>
      <c r="CN50" s="1245" t="s">
        <v>555</v>
      </c>
      <c r="CO50" s="1245"/>
      <c r="CP50" s="1245"/>
      <c r="CQ50" s="1245"/>
      <c r="CR50" s="1245"/>
      <c r="CS50" s="1245"/>
      <c r="CT50" s="1245"/>
      <c r="CU50" s="1245"/>
      <c r="CV50" s="1245" t="s">
        <v>556</v>
      </c>
      <c r="CW50" s="1245"/>
      <c r="CX50" s="1245"/>
      <c r="CY50" s="1245"/>
      <c r="CZ50" s="1245"/>
      <c r="DA50" s="1245"/>
      <c r="DB50" s="1245"/>
      <c r="DC50" s="1245"/>
    </row>
    <row r="51" spans="1:109" ht="13.5" customHeight="1" x14ac:dyDescent="0.2">
      <c r="B51" s="1236"/>
      <c r="G51" s="1252"/>
      <c r="H51" s="1252"/>
      <c r="I51" s="1286"/>
      <c r="J51" s="1286"/>
      <c r="K51" s="1251"/>
      <c r="L51" s="1251"/>
      <c r="M51" s="1251"/>
      <c r="N51" s="1251"/>
      <c r="AM51" s="1250"/>
      <c r="AN51" s="1244" t="s">
        <v>635</v>
      </c>
      <c r="AO51" s="1244"/>
      <c r="AP51" s="1244"/>
      <c r="AQ51" s="1244"/>
      <c r="AR51" s="1244"/>
      <c r="AS51" s="1244"/>
      <c r="AT51" s="1244"/>
      <c r="AU51" s="1244"/>
      <c r="AV51" s="1244"/>
      <c r="AW51" s="1244"/>
      <c r="AX51" s="1244"/>
      <c r="AY51" s="1244"/>
      <c r="AZ51" s="1244"/>
      <c r="BA51" s="1244"/>
      <c r="BB51" s="1244" t="s">
        <v>633</v>
      </c>
      <c r="BC51" s="1244"/>
      <c r="BD51" s="1244"/>
      <c r="BE51" s="1244"/>
      <c r="BF51" s="1244"/>
      <c r="BG51" s="1244"/>
      <c r="BH51" s="1244"/>
      <c r="BI51" s="1244"/>
      <c r="BJ51" s="1244"/>
      <c r="BK51" s="1244"/>
      <c r="BL51" s="1244"/>
      <c r="BM51" s="1244"/>
      <c r="BN51" s="1244"/>
      <c r="BO51" s="1244"/>
      <c r="BP51" s="1285"/>
      <c r="BQ51" s="1243"/>
      <c r="BR51" s="1243"/>
      <c r="BS51" s="1243"/>
      <c r="BT51" s="1243"/>
      <c r="BU51" s="1243"/>
      <c r="BV51" s="1243"/>
      <c r="BW51" s="1243"/>
      <c r="BX51" s="1243">
        <v>182.1</v>
      </c>
      <c r="BY51" s="1243"/>
      <c r="BZ51" s="1243"/>
      <c r="CA51" s="1243"/>
      <c r="CB51" s="1243"/>
      <c r="CC51" s="1243"/>
      <c r="CD51" s="1243"/>
      <c r="CE51" s="1243"/>
      <c r="CF51" s="1243">
        <v>181.8</v>
      </c>
      <c r="CG51" s="1243"/>
      <c r="CH51" s="1243"/>
      <c r="CI51" s="1243"/>
      <c r="CJ51" s="1243"/>
      <c r="CK51" s="1243"/>
      <c r="CL51" s="1243"/>
      <c r="CM51" s="1243"/>
      <c r="CN51" s="1243">
        <v>184.4</v>
      </c>
      <c r="CO51" s="1243"/>
      <c r="CP51" s="1243"/>
      <c r="CQ51" s="1243"/>
      <c r="CR51" s="1243"/>
      <c r="CS51" s="1243"/>
      <c r="CT51" s="1243"/>
      <c r="CU51" s="1243"/>
      <c r="CV51" s="1243">
        <v>180.6</v>
      </c>
      <c r="CW51" s="1243"/>
      <c r="CX51" s="1243"/>
      <c r="CY51" s="1243"/>
      <c r="CZ51" s="1243"/>
      <c r="DA51" s="1243"/>
      <c r="DB51" s="1243"/>
      <c r="DC51" s="1243"/>
    </row>
    <row r="52" spans="1:109" ht="13" x14ac:dyDescent="0.2">
      <c r="B52" s="1236"/>
      <c r="G52" s="1252"/>
      <c r="H52" s="1252"/>
      <c r="I52" s="1286"/>
      <c r="J52" s="1286"/>
      <c r="K52" s="1251"/>
      <c r="L52" s="1251"/>
      <c r="M52" s="1251"/>
      <c r="N52" s="1251"/>
      <c r="AM52" s="1250"/>
      <c r="AN52" s="1244"/>
      <c r="AO52" s="1244"/>
      <c r="AP52" s="1244"/>
      <c r="AQ52" s="1244"/>
      <c r="AR52" s="1244"/>
      <c r="AS52" s="1244"/>
      <c r="AT52" s="1244"/>
      <c r="AU52" s="1244"/>
      <c r="AV52" s="1244"/>
      <c r="AW52" s="1244"/>
      <c r="AX52" s="1244"/>
      <c r="AY52" s="1244"/>
      <c r="AZ52" s="1244"/>
      <c r="BA52" s="1244"/>
      <c r="BB52" s="1244"/>
      <c r="BC52" s="1244"/>
      <c r="BD52" s="1244"/>
      <c r="BE52" s="1244"/>
      <c r="BF52" s="1244"/>
      <c r="BG52" s="1244"/>
      <c r="BH52" s="1244"/>
      <c r="BI52" s="1244"/>
      <c r="BJ52" s="1244"/>
      <c r="BK52" s="1244"/>
      <c r="BL52" s="1244"/>
      <c r="BM52" s="1244"/>
      <c r="BN52" s="1244"/>
      <c r="BO52" s="1244"/>
      <c r="BP52" s="1243"/>
      <c r="BQ52" s="1243"/>
      <c r="BR52" s="1243"/>
      <c r="BS52" s="1243"/>
      <c r="BT52" s="1243"/>
      <c r="BU52" s="1243"/>
      <c r="BV52" s="1243"/>
      <c r="BW52" s="1243"/>
      <c r="BX52" s="1243"/>
      <c r="BY52" s="1243"/>
      <c r="BZ52" s="1243"/>
      <c r="CA52" s="1243"/>
      <c r="CB52" s="1243"/>
      <c r="CC52" s="1243"/>
      <c r="CD52" s="1243"/>
      <c r="CE52" s="1243"/>
      <c r="CF52" s="1243"/>
      <c r="CG52" s="1243"/>
      <c r="CH52" s="1243"/>
      <c r="CI52" s="1243"/>
      <c r="CJ52" s="1243"/>
      <c r="CK52" s="1243"/>
      <c r="CL52" s="1243"/>
      <c r="CM52" s="1243"/>
      <c r="CN52" s="1243"/>
      <c r="CO52" s="1243"/>
      <c r="CP52" s="1243"/>
      <c r="CQ52" s="1243"/>
      <c r="CR52" s="1243"/>
      <c r="CS52" s="1243"/>
      <c r="CT52" s="1243"/>
      <c r="CU52" s="1243"/>
      <c r="CV52" s="1243"/>
      <c r="CW52" s="1243"/>
      <c r="CX52" s="1243"/>
      <c r="CY52" s="1243"/>
      <c r="CZ52" s="1243"/>
      <c r="DA52" s="1243"/>
      <c r="DB52" s="1243"/>
      <c r="DC52" s="1243"/>
    </row>
    <row r="53" spans="1:109" ht="13" x14ac:dyDescent="0.2">
      <c r="A53" s="1272"/>
      <c r="B53" s="1236"/>
      <c r="G53" s="1252"/>
      <c r="H53" s="1252"/>
      <c r="I53" s="1248"/>
      <c r="J53" s="1248"/>
      <c r="K53" s="1251"/>
      <c r="L53" s="1251"/>
      <c r="M53" s="1251"/>
      <c r="N53" s="1251"/>
      <c r="AM53" s="1250"/>
      <c r="AN53" s="1244"/>
      <c r="AO53" s="1244"/>
      <c r="AP53" s="1244"/>
      <c r="AQ53" s="1244"/>
      <c r="AR53" s="1244"/>
      <c r="AS53" s="1244"/>
      <c r="AT53" s="1244"/>
      <c r="AU53" s="1244"/>
      <c r="AV53" s="1244"/>
      <c r="AW53" s="1244"/>
      <c r="AX53" s="1244"/>
      <c r="AY53" s="1244"/>
      <c r="AZ53" s="1244"/>
      <c r="BA53" s="1244"/>
      <c r="BB53" s="1244" t="s">
        <v>640</v>
      </c>
      <c r="BC53" s="1244"/>
      <c r="BD53" s="1244"/>
      <c r="BE53" s="1244"/>
      <c r="BF53" s="1244"/>
      <c r="BG53" s="1244"/>
      <c r="BH53" s="1244"/>
      <c r="BI53" s="1244"/>
      <c r="BJ53" s="1244"/>
      <c r="BK53" s="1244"/>
      <c r="BL53" s="1244"/>
      <c r="BM53" s="1244"/>
      <c r="BN53" s="1244"/>
      <c r="BO53" s="1244"/>
      <c r="BP53" s="1285"/>
      <c r="BQ53" s="1243"/>
      <c r="BR53" s="1243"/>
      <c r="BS53" s="1243"/>
      <c r="BT53" s="1243"/>
      <c r="BU53" s="1243"/>
      <c r="BV53" s="1243"/>
      <c r="BW53" s="1243"/>
      <c r="BX53" s="1243">
        <v>56</v>
      </c>
      <c r="BY53" s="1243"/>
      <c r="BZ53" s="1243"/>
      <c r="CA53" s="1243"/>
      <c r="CB53" s="1243"/>
      <c r="CC53" s="1243"/>
      <c r="CD53" s="1243"/>
      <c r="CE53" s="1243"/>
      <c r="CF53" s="1243">
        <v>55.9</v>
      </c>
      <c r="CG53" s="1243"/>
      <c r="CH53" s="1243"/>
      <c r="CI53" s="1243"/>
      <c r="CJ53" s="1243"/>
      <c r="CK53" s="1243"/>
      <c r="CL53" s="1243"/>
      <c r="CM53" s="1243"/>
      <c r="CN53" s="1243">
        <v>56.8</v>
      </c>
      <c r="CO53" s="1243"/>
      <c r="CP53" s="1243"/>
      <c r="CQ53" s="1243"/>
      <c r="CR53" s="1243"/>
      <c r="CS53" s="1243"/>
      <c r="CT53" s="1243"/>
      <c r="CU53" s="1243"/>
      <c r="CV53" s="1243">
        <v>57.8</v>
      </c>
      <c r="CW53" s="1243"/>
      <c r="CX53" s="1243"/>
      <c r="CY53" s="1243"/>
      <c r="CZ53" s="1243"/>
      <c r="DA53" s="1243"/>
      <c r="DB53" s="1243"/>
      <c r="DC53" s="1243"/>
    </row>
    <row r="54" spans="1:109" ht="13" x14ac:dyDescent="0.2">
      <c r="A54" s="1272"/>
      <c r="B54" s="1236"/>
      <c r="G54" s="1252"/>
      <c r="H54" s="1252"/>
      <c r="I54" s="1248"/>
      <c r="J54" s="1248"/>
      <c r="K54" s="1251"/>
      <c r="L54" s="1251"/>
      <c r="M54" s="1251"/>
      <c r="N54" s="1251"/>
      <c r="AM54" s="1250"/>
      <c r="AN54" s="1244"/>
      <c r="AO54" s="1244"/>
      <c r="AP54" s="1244"/>
      <c r="AQ54" s="1244"/>
      <c r="AR54" s="1244"/>
      <c r="AS54" s="1244"/>
      <c r="AT54" s="1244"/>
      <c r="AU54" s="1244"/>
      <c r="AV54" s="1244"/>
      <c r="AW54" s="1244"/>
      <c r="AX54" s="1244"/>
      <c r="AY54" s="1244"/>
      <c r="AZ54" s="1244"/>
      <c r="BA54" s="1244"/>
      <c r="BB54" s="1244"/>
      <c r="BC54" s="1244"/>
      <c r="BD54" s="1244"/>
      <c r="BE54" s="1244"/>
      <c r="BF54" s="1244"/>
      <c r="BG54" s="1244"/>
      <c r="BH54" s="1244"/>
      <c r="BI54" s="1244"/>
      <c r="BJ54" s="1244"/>
      <c r="BK54" s="1244"/>
      <c r="BL54" s="1244"/>
      <c r="BM54" s="1244"/>
      <c r="BN54" s="1244"/>
      <c r="BO54" s="1244"/>
      <c r="BP54" s="1243"/>
      <c r="BQ54" s="1243"/>
      <c r="BR54" s="1243"/>
      <c r="BS54" s="1243"/>
      <c r="BT54" s="1243"/>
      <c r="BU54" s="1243"/>
      <c r="BV54" s="1243"/>
      <c r="BW54" s="1243"/>
      <c r="BX54" s="1243"/>
      <c r="BY54" s="1243"/>
      <c r="BZ54" s="1243"/>
      <c r="CA54" s="1243"/>
      <c r="CB54" s="1243"/>
      <c r="CC54" s="1243"/>
      <c r="CD54" s="1243"/>
      <c r="CE54" s="1243"/>
      <c r="CF54" s="1243"/>
      <c r="CG54" s="1243"/>
      <c r="CH54" s="1243"/>
      <c r="CI54" s="1243"/>
      <c r="CJ54" s="1243"/>
      <c r="CK54" s="1243"/>
      <c r="CL54" s="1243"/>
      <c r="CM54" s="1243"/>
      <c r="CN54" s="1243"/>
      <c r="CO54" s="1243"/>
      <c r="CP54" s="1243"/>
      <c r="CQ54" s="1243"/>
      <c r="CR54" s="1243"/>
      <c r="CS54" s="1243"/>
      <c r="CT54" s="1243"/>
      <c r="CU54" s="1243"/>
      <c r="CV54" s="1243"/>
      <c r="CW54" s="1243"/>
      <c r="CX54" s="1243"/>
      <c r="CY54" s="1243"/>
      <c r="CZ54" s="1243"/>
      <c r="DA54" s="1243"/>
      <c r="DB54" s="1243"/>
      <c r="DC54" s="1243"/>
    </row>
    <row r="55" spans="1:109" ht="13" x14ac:dyDescent="0.2">
      <c r="A55" s="1272"/>
      <c r="B55" s="1236"/>
      <c r="G55" s="1248"/>
      <c r="H55" s="1248"/>
      <c r="I55" s="1248"/>
      <c r="J55" s="1248"/>
      <c r="K55" s="1251"/>
      <c r="L55" s="1251"/>
      <c r="M55" s="1251"/>
      <c r="N55" s="1251"/>
      <c r="AN55" s="1245" t="s">
        <v>634</v>
      </c>
      <c r="AO55" s="1245"/>
      <c r="AP55" s="1245"/>
      <c r="AQ55" s="1245"/>
      <c r="AR55" s="1245"/>
      <c r="AS55" s="1245"/>
      <c r="AT55" s="1245"/>
      <c r="AU55" s="1245"/>
      <c r="AV55" s="1245"/>
      <c r="AW55" s="1245"/>
      <c r="AX55" s="1245"/>
      <c r="AY55" s="1245"/>
      <c r="AZ55" s="1245"/>
      <c r="BA55" s="1245"/>
      <c r="BB55" s="1244" t="s">
        <v>633</v>
      </c>
      <c r="BC55" s="1244"/>
      <c r="BD55" s="1244"/>
      <c r="BE55" s="1244"/>
      <c r="BF55" s="1244"/>
      <c r="BG55" s="1244"/>
      <c r="BH55" s="1244"/>
      <c r="BI55" s="1244"/>
      <c r="BJ55" s="1244"/>
      <c r="BK55" s="1244"/>
      <c r="BL55" s="1244"/>
      <c r="BM55" s="1244"/>
      <c r="BN55" s="1244"/>
      <c r="BO55" s="1244"/>
      <c r="BP55" s="1285"/>
      <c r="BQ55" s="1243"/>
      <c r="BR55" s="1243"/>
      <c r="BS55" s="1243"/>
      <c r="BT55" s="1243"/>
      <c r="BU55" s="1243"/>
      <c r="BV55" s="1243"/>
      <c r="BW55" s="1243"/>
      <c r="BX55" s="1243">
        <v>174.6</v>
      </c>
      <c r="BY55" s="1243"/>
      <c r="BZ55" s="1243"/>
      <c r="CA55" s="1243"/>
      <c r="CB55" s="1243"/>
      <c r="CC55" s="1243"/>
      <c r="CD55" s="1243"/>
      <c r="CE55" s="1243"/>
      <c r="CF55" s="1243">
        <v>173</v>
      </c>
      <c r="CG55" s="1243"/>
      <c r="CH55" s="1243"/>
      <c r="CI55" s="1243"/>
      <c r="CJ55" s="1243"/>
      <c r="CK55" s="1243"/>
      <c r="CL55" s="1243"/>
      <c r="CM55" s="1243"/>
      <c r="CN55" s="1243">
        <v>171.9</v>
      </c>
      <c r="CO55" s="1243"/>
      <c r="CP55" s="1243"/>
      <c r="CQ55" s="1243"/>
      <c r="CR55" s="1243"/>
      <c r="CS55" s="1243"/>
      <c r="CT55" s="1243"/>
      <c r="CU55" s="1243"/>
      <c r="CV55" s="1243">
        <v>173</v>
      </c>
      <c r="CW55" s="1243"/>
      <c r="CX55" s="1243"/>
      <c r="CY55" s="1243"/>
      <c r="CZ55" s="1243"/>
      <c r="DA55" s="1243"/>
      <c r="DB55" s="1243"/>
      <c r="DC55" s="1243"/>
    </row>
    <row r="56" spans="1:109" ht="13" x14ac:dyDescent="0.2">
      <c r="A56" s="1272"/>
      <c r="B56" s="1236"/>
      <c r="G56" s="1248"/>
      <c r="H56" s="1248"/>
      <c r="I56" s="1248"/>
      <c r="J56" s="1248"/>
      <c r="K56" s="1251"/>
      <c r="L56" s="1251"/>
      <c r="M56" s="1251"/>
      <c r="N56" s="1251"/>
      <c r="AN56" s="1245"/>
      <c r="AO56" s="1245"/>
      <c r="AP56" s="1245"/>
      <c r="AQ56" s="1245"/>
      <c r="AR56" s="1245"/>
      <c r="AS56" s="1245"/>
      <c r="AT56" s="1245"/>
      <c r="AU56" s="1245"/>
      <c r="AV56" s="1245"/>
      <c r="AW56" s="1245"/>
      <c r="AX56" s="1245"/>
      <c r="AY56" s="1245"/>
      <c r="AZ56" s="1245"/>
      <c r="BA56" s="1245"/>
      <c r="BB56" s="1244"/>
      <c r="BC56" s="1244"/>
      <c r="BD56" s="1244"/>
      <c r="BE56" s="1244"/>
      <c r="BF56" s="1244"/>
      <c r="BG56" s="1244"/>
      <c r="BH56" s="1244"/>
      <c r="BI56" s="1244"/>
      <c r="BJ56" s="1244"/>
      <c r="BK56" s="1244"/>
      <c r="BL56" s="1244"/>
      <c r="BM56" s="1244"/>
      <c r="BN56" s="1244"/>
      <c r="BO56" s="1244"/>
      <c r="BP56" s="1243"/>
      <c r="BQ56" s="1243"/>
      <c r="BR56" s="1243"/>
      <c r="BS56" s="1243"/>
      <c r="BT56" s="1243"/>
      <c r="BU56" s="1243"/>
      <c r="BV56" s="1243"/>
      <c r="BW56" s="1243"/>
      <c r="BX56" s="1243"/>
      <c r="BY56" s="1243"/>
      <c r="BZ56" s="1243"/>
      <c r="CA56" s="1243"/>
      <c r="CB56" s="1243"/>
      <c r="CC56" s="1243"/>
      <c r="CD56" s="1243"/>
      <c r="CE56" s="1243"/>
      <c r="CF56" s="1243"/>
      <c r="CG56" s="1243"/>
      <c r="CH56" s="1243"/>
      <c r="CI56" s="1243"/>
      <c r="CJ56" s="1243"/>
      <c r="CK56" s="1243"/>
      <c r="CL56" s="1243"/>
      <c r="CM56" s="1243"/>
      <c r="CN56" s="1243"/>
      <c r="CO56" s="1243"/>
      <c r="CP56" s="1243"/>
      <c r="CQ56" s="1243"/>
      <c r="CR56" s="1243"/>
      <c r="CS56" s="1243"/>
      <c r="CT56" s="1243"/>
      <c r="CU56" s="1243"/>
      <c r="CV56" s="1243"/>
      <c r="CW56" s="1243"/>
      <c r="CX56" s="1243"/>
      <c r="CY56" s="1243"/>
      <c r="CZ56" s="1243"/>
      <c r="DA56" s="1243"/>
      <c r="DB56" s="1243"/>
      <c r="DC56" s="1243"/>
    </row>
    <row r="57" spans="1:109" s="1272" customFormat="1" ht="13" x14ac:dyDescent="0.2">
      <c r="B57" s="1278"/>
      <c r="G57" s="1248"/>
      <c r="H57" s="1248"/>
      <c r="I57" s="1247"/>
      <c r="J57" s="1247"/>
      <c r="K57" s="1251"/>
      <c r="L57" s="1251"/>
      <c r="M57" s="1251"/>
      <c r="N57" s="1251"/>
      <c r="AM57" s="1235"/>
      <c r="AN57" s="1245"/>
      <c r="AO57" s="1245"/>
      <c r="AP57" s="1245"/>
      <c r="AQ57" s="1245"/>
      <c r="AR57" s="1245"/>
      <c r="AS57" s="1245"/>
      <c r="AT57" s="1245"/>
      <c r="AU57" s="1245"/>
      <c r="AV57" s="1245"/>
      <c r="AW57" s="1245"/>
      <c r="AX57" s="1245"/>
      <c r="AY57" s="1245"/>
      <c r="AZ57" s="1245"/>
      <c r="BA57" s="1245"/>
      <c r="BB57" s="1244" t="s">
        <v>640</v>
      </c>
      <c r="BC57" s="1244"/>
      <c r="BD57" s="1244"/>
      <c r="BE57" s="1244"/>
      <c r="BF57" s="1244"/>
      <c r="BG57" s="1244"/>
      <c r="BH57" s="1244"/>
      <c r="BI57" s="1244"/>
      <c r="BJ57" s="1244"/>
      <c r="BK57" s="1244"/>
      <c r="BL57" s="1244"/>
      <c r="BM57" s="1244"/>
      <c r="BN57" s="1244"/>
      <c r="BO57" s="1244"/>
      <c r="BP57" s="1285"/>
      <c r="BQ57" s="1243"/>
      <c r="BR57" s="1243"/>
      <c r="BS57" s="1243"/>
      <c r="BT57" s="1243"/>
      <c r="BU57" s="1243"/>
      <c r="BV57" s="1243"/>
      <c r="BW57" s="1243"/>
      <c r="BX57" s="1243">
        <v>53.3</v>
      </c>
      <c r="BY57" s="1243"/>
      <c r="BZ57" s="1243"/>
      <c r="CA57" s="1243"/>
      <c r="CB57" s="1243"/>
      <c r="CC57" s="1243"/>
      <c r="CD57" s="1243"/>
      <c r="CE57" s="1243"/>
      <c r="CF57" s="1243">
        <v>53.7</v>
      </c>
      <c r="CG57" s="1243"/>
      <c r="CH57" s="1243"/>
      <c r="CI57" s="1243"/>
      <c r="CJ57" s="1243"/>
      <c r="CK57" s="1243"/>
      <c r="CL57" s="1243"/>
      <c r="CM57" s="1243"/>
      <c r="CN57" s="1243">
        <v>55.8</v>
      </c>
      <c r="CO57" s="1243"/>
      <c r="CP57" s="1243"/>
      <c r="CQ57" s="1243"/>
      <c r="CR57" s="1243"/>
      <c r="CS57" s="1243"/>
      <c r="CT57" s="1243"/>
      <c r="CU57" s="1243"/>
      <c r="CV57" s="1243">
        <v>57.2</v>
      </c>
      <c r="CW57" s="1243"/>
      <c r="CX57" s="1243"/>
      <c r="CY57" s="1243"/>
      <c r="CZ57" s="1243"/>
      <c r="DA57" s="1243"/>
      <c r="DB57" s="1243"/>
      <c r="DC57" s="1243"/>
      <c r="DD57" s="1283"/>
      <c r="DE57" s="1278"/>
    </row>
    <row r="58" spans="1:109" s="1272" customFormat="1" ht="13" x14ac:dyDescent="0.2">
      <c r="A58" s="1235"/>
      <c r="B58" s="1278"/>
      <c r="G58" s="1248"/>
      <c r="H58" s="1248"/>
      <c r="I58" s="1247"/>
      <c r="J58" s="1247"/>
      <c r="K58" s="1251"/>
      <c r="L58" s="1251"/>
      <c r="M58" s="1251"/>
      <c r="N58" s="1251"/>
      <c r="AM58" s="1235"/>
      <c r="AN58" s="1245"/>
      <c r="AO58" s="1245"/>
      <c r="AP58" s="1245"/>
      <c r="AQ58" s="1245"/>
      <c r="AR58" s="1245"/>
      <c r="AS58" s="1245"/>
      <c r="AT58" s="1245"/>
      <c r="AU58" s="1245"/>
      <c r="AV58" s="1245"/>
      <c r="AW58" s="1245"/>
      <c r="AX58" s="1245"/>
      <c r="AY58" s="1245"/>
      <c r="AZ58" s="1245"/>
      <c r="BA58" s="1245"/>
      <c r="BB58" s="1244"/>
      <c r="BC58" s="1244"/>
      <c r="BD58" s="1244"/>
      <c r="BE58" s="1244"/>
      <c r="BF58" s="1244"/>
      <c r="BG58" s="1244"/>
      <c r="BH58" s="1244"/>
      <c r="BI58" s="1244"/>
      <c r="BJ58" s="1244"/>
      <c r="BK58" s="1244"/>
      <c r="BL58" s="1244"/>
      <c r="BM58" s="1244"/>
      <c r="BN58" s="1244"/>
      <c r="BO58" s="1244"/>
      <c r="BP58" s="1243"/>
      <c r="BQ58" s="1243"/>
      <c r="BR58" s="1243"/>
      <c r="BS58" s="1243"/>
      <c r="BT58" s="1243"/>
      <c r="BU58" s="1243"/>
      <c r="BV58" s="1243"/>
      <c r="BW58" s="1243"/>
      <c r="BX58" s="1243"/>
      <c r="BY58" s="1243"/>
      <c r="BZ58" s="1243"/>
      <c r="CA58" s="1243"/>
      <c r="CB58" s="1243"/>
      <c r="CC58" s="1243"/>
      <c r="CD58" s="1243"/>
      <c r="CE58" s="1243"/>
      <c r="CF58" s="1243"/>
      <c r="CG58" s="1243"/>
      <c r="CH58" s="1243"/>
      <c r="CI58" s="1243"/>
      <c r="CJ58" s="1243"/>
      <c r="CK58" s="1243"/>
      <c r="CL58" s="1243"/>
      <c r="CM58" s="1243"/>
      <c r="CN58" s="1243"/>
      <c r="CO58" s="1243"/>
      <c r="CP58" s="1243"/>
      <c r="CQ58" s="1243"/>
      <c r="CR58" s="1243"/>
      <c r="CS58" s="1243"/>
      <c r="CT58" s="1243"/>
      <c r="CU58" s="1243"/>
      <c r="CV58" s="1243"/>
      <c r="CW58" s="1243"/>
      <c r="CX58" s="1243"/>
      <c r="CY58" s="1243"/>
      <c r="CZ58" s="1243"/>
      <c r="DA58" s="1243"/>
      <c r="DB58" s="1243"/>
      <c r="DC58" s="1243"/>
      <c r="DD58" s="1283"/>
      <c r="DE58" s="1278"/>
    </row>
    <row r="59" spans="1:109" s="1272" customFormat="1" ht="13" x14ac:dyDescent="0.2">
      <c r="A59" s="1235"/>
      <c r="B59" s="1278"/>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78"/>
    </row>
    <row r="60" spans="1:109" s="1272" customFormat="1" ht="13" x14ac:dyDescent="0.2">
      <c r="A60" s="1235"/>
      <c r="B60" s="1278"/>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78"/>
    </row>
    <row r="61" spans="1:109" s="1272" customFormat="1" ht="13" x14ac:dyDescent="0.2">
      <c r="A61" s="1235"/>
      <c r="B61" s="1282"/>
      <c r="C61" s="1281"/>
      <c r="D61" s="1281"/>
      <c r="E61" s="1281"/>
      <c r="F61" s="1281"/>
      <c r="G61" s="1281"/>
      <c r="H61" s="1281"/>
      <c r="I61" s="1281"/>
      <c r="J61" s="1281"/>
      <c r="K61" s="1281"/>
      <c r="L61" s="1281"/>
      <c r="M61" s="1280"/>
      <c r="N61" s="1280"/>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281"/>
      <c r="AK61" s="1281"/>
      <c r="AL61" s="1281"/>
      <c r="AM61" s="1281"/>
      <c r="AN61" s="1281"/>
      <c r="AO61" s="1281"/>
      <c r="AP61" s="1281"/>
      <c r="AQ61" s="1281"/>
      <c r="AR61" s="1281"/>
      <c r="AS61" s="1280"/>
      <c r="AT61" s="1280"/>
      <c r="AU61" s="1281"/>
      <c r="AV61" s="1281"/>
      <c r="AW61" s="1281"/>
      <c r="AX61" s="1281"/>
      <c r="AY61" s="1281"/>
      <c r="AZ61" s="1281"/>
      <c r="BA61" s="1281"/>
      <c r="BB61" s="1281"/>
      <c r="BC61" s="1281"/>
      <c r="BD61" s="1281"/>
      <c r="BE61" s="1280"/>
      <c r="BF61" s="1280"/>
      <c r="BG61" s="1281"/>
      <c r="BH61" s="1281"/>
      <c r="BI61" s="1281"/>
      <c r="BJ61" s="1281"/>
      <c r="BK61" s="1281"/>
      <c r="BL61" s="1281"/>
      <c r="BM61" s="1281"/>
      <c r="BN61" s="1281"/>
      <c r="BO61" s="1281"/>
      <c r="BP61" s="1281"/>
      <c r="BQ61" s="1280"/>
      <c r="BR61" s="1280"/>
      <c r="BS61" s="1281"/>
      <c r="BT61" s="1281"/>
      <c r="BU61" s="1281"/>
      <c r="BV61" s="1281"/>
      <c r="BW61" s="1281"/>
      <c r="BX61" s="1281"/>
      <c r="BY61" s="1281"/>
      <c r="BZ61" s="1281"/>
      <c r="CA61" s="1281"/>
      <c r="CB61" s="1281"/>
      <c r="CC61" s="1280"/>
      <c r="CD61" s="1280"/>
      <c r="CE61" s="1281"/>
      <c r="CF61" s="1281"/>
      <c r="CG61" s="1281"/>
      <c r="CH61" s="1281"/>
      <c r="CI61" s="1281"/>
      <c r="CJ61" s="1281"/>
      <c r="CK61" s="1281"/>
      <c r="CL61" s="1281"/>
      <c r="CM61" s="1281"/>
      <c r="CN61" s="1281"/>
      <c r="CO61" s="1280"/>
      <c r="CP61" s="1280"/>
      <c r="CQ61" s="1281"/>
      <c r="CR61" s="1281"/>
      <c r="CS61" s="1281"/>
      <c r="CT61" s="1281"/>
      <c r="CU61" s="1281"/>
      <c r="CV61" s="1281"/>
      <c r="CW61" s="1281"/>
      <c r="CX61" s="1281"/>
      <c r="CY61" s="1281"/>
      <c r="CZ61" s="1281"/>
      <c r="DA61" s="1280"/>
      <c r="DB61" s="1280"/>
      <c r="DC61" s="1280"/>
      <c r="DD61" s="1279"/>
      <c r="DE61" s="1278"/>
    </row>
    <row r="62" spans="1:109" ht="13" x14ac:dyDescent="0.2">
      <c r="B62" s="1277"/>
      <c r="C62" s="1277"/>
      <c r="D62" s="1277"/>
      <c r="E62" s="1277"/>
      <c r="F62" s="1277"/>
      <c r="G62" s="1277"/>
      <c r="H62" s="1277"/>
      <c r="I62" s="1277"/>
      <c r="J62" s="1277"/>
      <c r="K62" s="1277"/>
      <c r="L62" s="1277"/>
      <c r="M62" s="1277"/>
      <c r="N62" s="1277"/>
      <c r="O62" s="1277"/>
      <c r="P62" s="1277"/>
      <c r="Q62" s="1277"/>
      <c r="R62" s="1277"/>
      <c r="S62" s="1277"/>
      <c r="T62" s="1277"/>
      <c r="U62" s="1277"/>
      <c r="V62" s="1277"/>
      <c r="W62" s="1277"/>
      <c r="X62" s="1277"/>
      <c r="Y62" s="1277"/>
      <c r="Z62" s="1277"/>
      <c r="AA62" s="1277"/>
      <c r="AB62" s="1277"/>
      <c r="AC62" s="1277"/>
      <c r="AD62" s="1277"/>
      <c r="AE62" s="1277"/>
      <c r="AF62" s="1277"/>
      <c r="AG62" s="1277"/>
      <c r="AH62" s="1277"/>
      <c r="AI62" s="1277"/>
      <c r="AJ62" s="1277"/>
      <c r="AK62" s="1277"/>
      <c r="AL62" s="1277"/>
      <c r="AM62" s="1277"/>
      <c r="AN62" s="1277"/>
      <c r="AO62" s="1277"/>
      <c r="AP62" s="1277"/>
      <c r="AQ62" s="1277"/>
      <c r="AR62" s="1277"/>
      <c r="AS62" s="1277"/>
      <c r="AT62" s="1277"/>
      <c r="AU62" s="1277"/>
      <c r="AV62" s="1277"/>
      <c r="AW62" s="1277"/>
      <c r="AX62" s="1277"/>
      <c r="AY62" s="1277"/>
      <c r="AZ62" s="1277"/>
      <c r="BA62" s="1277"/>
      <c r="BB62" s="1277"/>
      <c r="BC62" s="1277"/>
      <c r="BD62" s="1277"/>
      <c r="BE62" s="1277"/>
      <c r="BF62" s="1277"/>
      <c r="BG62" s="1277"/>
      <c r="BH62" s="1277"/>
      <c r="BI62" s="1277"/>
      <c r="BJ62" s="1277"/>
      <c r="BK62" s="1277"/>
      <c r="BL62" s="1277"/>
      <c r="BM62" s="1277"/>
      <c r="BN62" s="1277"/>
      <c r="BO62" s="1277"/>
      <c r="BP62" s="1277"/>
      <c r="BQ62" s="1277"/>
      <c r="BR62" s="1277"/>
      <c r="BS62" s="1277"/>
      <c r="BT62" s="1277"/>
      <c r="BU62" s="1277"/>
      <c r="BV62" s="1277"/>
      <c r="BW62" s="1277"/>
      <c r="BX62" s="1277"/>
      <c r="BY62" s="1277"/>
      <c r="BZ62" s="1277"/>
      <c r="CA62" s="1277"/>
      <c r="CB62" s="1277"/>
      <c r="CC62" s="1277"/>
      <c r="CD62" s="1277"/>
      <c r="CE62" s="1277"/>
      <c r="CF62" s="1277"/>
      <c r="CG62" s="1277"/>
      <c r="CH62" s="1277"/>
      <c r="CI62" s="1277"/>
      <c r="CJ62" s="1277"/>
      <c r="CK62" s="1277"/>
      <c r="CL62" s="1277"/>
      <c r="CM62" s="1277"/>
      <c r="CN62" s="1277"/>
      <c r="CO62" s="1277"/>
      <c r="CP62" s="1277"/>
      <c r="CQ62" s="1277"/>
      <c r="CR62" s="1277"/>
      <c r="CS62" s="1277"/>
      <c r="CT62" s="1277"/>
      <c r="CU62" s="1277"/>
      <c r="CV62" s="1277"/>
      <c r="CW62" s="1277"/>
      <c r="CX62" s="1277"/>
      <c r="CY62" s="1277"/>
      <c r="CZ62" s="1277"/>
      <c r="DA62" s="1277"/>
      <c r="DB62" s="1277"/>
      <c r="DC62" s="1277"/>
      <c r="DD62" s="1277"/>
      <c r="DE62" s="1235"/>
    </row>
    <row r="63" spans="1:109" ht="16.5" x14ac:dyDescent="0.2">
      <c r="B63" s="1276" t="s">
        <v>639</v>
      </c>
    </row>
    <row r="64" spans="1:109" ht="13" x14ac:dyDescent="0.2">
      <c r="B64" s="1236"/>
      <c r="G64" s="1273"/>
      <c r="I64" s="1275"/>
      <c r="J64" s="1275"/>
      <c r="K64" s="1275"/>
      <c r="L64" s="1275"/>
      <c r="M64" s="1275"/>
      <c r="N64" s="1274"/>
      <c r="AM64" s="1273"/>
      <c r="AN64" s="1273" t="s">
        <v>638</v>
      </c>
      <c r="AP64" s="1272"/>
      <c r="AQ64" s="1272"/>
      <c r="AR64" s="1272"/>
      <c r="AY64" s="1273"/>
      <c r="BA64" s="1272"/>
      <c r="BB64" s="1272"/>
      <c r="BC64" s="1272"/>
      <c r="BK64" s="1273"/>
      <c r="BM64" s="1272"/>
      <c r="BN64" s="1272"/>
      <c r="BO64" s="1272"/>
      <c r="BW64" s="1273"/>
      <c r="BY64" s="1272"/>
      <c r="BZ64" s="1272"/>
      <c r="CA64" s="1272"/>
      <c r="CI64" s="1273"/>
      <c r="CK64" s="1272"/>
      <c r="CL64" s="1272"/>
      <c r="CM64" s="1272"/>
      <c r="CU64" s="1273"/>
      <c r="CW64" s="1272"/>
      <c r="CX64" s="1272"/>
      <c r="CY64" s="1272"/>
    </row>
    <row r="65" spans="2:107" ht="13" x14ac:dyDescent="0.2">
      <c r="B65" s="1236"/>
      <c r="AN65" s="1271" t="s">
        <v>637</v>
      </c>
      <c r="AO65" s="1270"/>
      <c r="AP65" s="1270"/>
      <c r="AQ65" s="1270"/>
      <c r="AR65" s="1270"/>
      <c r="AS65" s="1270"/>
      <c r="AT65" s="1270"/>
      <c r="AU65" s="1270"/>
      <c r="AV65" s="1270"/>
      <c r="AW65" s="1270"/>
      <c r="AX65" s="1270"/>
      <c r="AY65" s="1270"/>
      <c r="AZ65" s="1270"/>
      <c r="BA65" s="1270"/>
      <c r="BB65" s="1270"/>
      <c r="BC65" s="1270"/>
      <c r="BD65" s="1270"/>
      <c r="BE65" s="1270"/>
      <c r="BF65" s="1270"/>
      <c r="BG65" s="1270"/>
      <c r="BH65" s="1270"/>
      <c r="BI65" s="1270"/>
      <c r="BJ65" s="1270"/>
      <c r="BK65" s="1270"/>
      <c r="BL65" s="1270"/>
      <c r="BM65" s="1270"/>
      <c r="BN65" s="1270"/>
      <c r="BO65" s="1270"/>
      <c r="BP65" s="1270"/>
      <c r="BQ65" s="1270"/>
      <c r="BR65" s="1270"/>
      <c r="BS65" s="1270"/>
      <c r="BT65" s="1270"/>
      <c r="BU65" s="1270"/>
      <c r="BV65" s="1270"/>
      <c r="BW65" s="1270"/>
      <c r="BX65" s="1270"/>
      <c r="BY65" s="1270"/>
      <c r="BZ65" s="1270"/>
      <c r="CA65" s="1270"/>
      <c r="CB65" s="1270"/>
      <c r="CC65" s="1270"/>
      <c r="CD65" s="1270"/>
      <c r="CE65" s="1270"/>
      <c r="CF65" s="1270"/>
      <c r="CG65" s="1270"/>
      <c r="CH65" s="1270"/>
      <c r="CI65" s="1270"/>
      <c r="CJ65" s="1270"/>
      <c r="CK65" s="1270"/>
      <c r="CL65" s="1270"/>
      <c r="CM65" s="1270"/>
      <c r="CN65" s="1270"/>
      <c r="CO65" s="1270"/>
      <c r="CP65" s="1270"/>
      <c r="CQ65" s="1270"/>
      <c r="CR65" s="1270"/>
      <c r="CS65" s="1270"/>
      <c r="CT65" s="1270"/>
      <c r="CU65" s="1270"/>
      <c r="CV65" s="1270"/>
      <c r="CW65" s="1270"/>
      <c r="CX65" s="1270"/>
      <c r="CY65" s="1270"/>
      <c r="CZ65" s="1270"/>
      <c r="DA65" s="1270"/>
      <c r="DB65" s="1270"/>
      <c r="DC65" s="1269"/>
    </row>
    <row r="66" spans="2:107" ht="13" x14ac:dyDescent="0.2">
      <c r="B66" s="1236"/>
      <c r="AN66" s="1268"/>
      <c r="AO66" s="1267"/>
      <c r="AP66" s="1267"/>
      <c r="AQ66" s="1267"/>
      <c r="AR66" s="1267"/>
      <c r="AS66" s="1267"/>
      <c r="AT66" s="1267"/>
      <c r="AU66" s="1267"/>
      <c r="AV66" s="1267"/>
      <c r="AW66" s="1267"/>
      <c r="AX66" s="1267"/>
      <c r="AY66" s="1267"/>
      <c r="AZ66" s="1267"/>
      <c r="BA66" s="1267"/>
      <c r="BB66" s="1267"/>
      <c r="BC66" s="1267"/>
      <c r="BD66" s="1267"/>
      <c r="BE66" s="1267"/>
      <c r="BF66" s="1267"/>
      <c r="BG66" s="1267"/>
      <c r="BH66" s="1267"/>
      <c r="BI66" s="1267"/>
      <c r="BJ66" s="1267"/>
      <c r="BK66" s="1267"/>
      <c r="BL66" s="1267"/>
      <c r="BM66" s="1267"/>
      <c r="BN66" s="1267"/>
      <c r="BO66" s="1267"/>
      <c r="BP66" s="1267"/>
      <c r="BQ66" s="1267"/>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1267"/>
      <c r="CW66" s="1267"/>
      <c r="CX66" s="1267"/>
      <c r="CY66" s="1267"/>
      <c r="CZ66" s="1267"/>
      <c r="DA66" s="1267"/>
      <c r="DB66" s="1267"/>
      <c r="DC66" s="1266"/>
    </row>
    <row r="67" spans="2:107" ht="13" x14ac:dyDescent="0.2">
      <c r="B67" s="1236"/>
      <c r="AN67" s="1268"/>
      <c r="AO67" s="1267"/>
      <c r="AP67" s="1267"/>
      <c r="AQ67" s="1267"/>
      <c r="AR67" s="1267"/>
      <c r="AS67" s="1267"/>
      <c r="AT67" s="1267"/>
      <c r="AU67" s="1267"/>
      <c r="AV67" s="1267"/>
      <c r="AW67" s="1267"/>
      <c r="AX67" s="1267"/>
      <c r="AY67" s="1267"/>
      <c r="AZ67" s="1267"/>
      <c r="BA67" s="1267"/>
      <c r="BB67" s="1267"/>
      <c r="BC67" s="1267"/>
      <c r="BD67" s="1267"/>
      <c r="BE67" s="1267"/>
      <c r="BF67" s="1267"/>
      <c r="BG67" s="1267"/>
      <c r="BH67" s="1267"/>
      <c r="BI67" s="1267"/>
      <c r="BJ67" s="1267"/>
      <c r="BK67" s="1267"/>
      <c r="BL67" s="1267"/>
      <c r="BM67" s="1267"/>
      <c r="BN67" s="1267"/>
      <c r="BO67" s="1267"/>
      <c r="BP67" s="1267"/>
      <c r="BQ67" s="1267"/>
      <c r="BR67" s="1267"/>
      <c r="BS67" s="1267"/>
      <c r="BT67" s="1267"/>
      <c r="BU67" s="1267"/>
      <c r="BV67" s="1267"/>
      <c r="BW67" s="1267"/>
      <c r="BX67" s="1267"/>
      <c r="BY67" s="1267"/>
      <c r="BZ67" s="1267"/>
      <c r="CA67" s="1267"/>
      <c r="CB67" s="1267"/>
      <c r="CC67" s="1267"/>
      <c r="CD67" s="1267"/>
      <c r="CE67" s="1267"/>
      <c r="CF67" s="1267"/>
      <c r="CG67" s="1267"/>
      <c r="CH67" s="1267"/>
      <c r="CI67" s="1267"/>
      <c r="CJ67" s="1267"/>
      <c r="CK67" s="1267"/>
      <c r="CL67" s="1267"/>
      <c r="CM67" s="1267"/>
      <c r="CN67" s="1267"/>
      <c r="CO67" s="1267"/>
      <c r="CP67" s="1267"/>
      <c r="CQ67" s="1267"/>
      <c r="CR67" s="1267"/>
      <c r="CS67" s="1267"/>
      <c r="CT67" s="1267"/>
      <c r="CU67" s="1267"/>
      <c r="CV67" s="1267"/>
      <c r="CW67" s="1267"/>
      <c r="CX67" s="1267"/>
      <c r="CY67" s="1267"/>
      <c r="CZ67" s="1267"/>
      <c r="DA67" s="1267"/>
      <c r="DB67" s="1267"/>
      <c r="DC67" s="1266"/>
    </row>
    <row r="68" spans="2:107" ht="13" x14ac:dyDescent="0.2">
      <c r="B68" s="1236"/>
      <c r="AN68" s="1268"/>
      <c r="AO68" s="1267"/>
      <c r="AP68" s="1267"/>
      <c r="AQ68" s="1267"/>
      <c r="AR68" s="1267"/>
      <c r="AS68" s="1267"/>
      <c r="AT68" s="1267"/>
      <c r="AU68" s="1267"/>
      <c r="AV68" s="1267"/>
      <c r="AW68" s="1267"/>
      <c r="AX68" s="1267"/>
      <c r="AY68" s="1267"/>
      <c r="AZ68" s="1267"/>
      <c r="BA68" s="1267"/>
      <c r="BB68" s="1267"/>
      <c r="BC68" s="1267"/>
      <c r="BD68" s="1267"/>
      <c r="BE68" s="1267"/>
      <c r="BF68" s="1267"/>
      <c r="BG68" s="1267"/>
      <c r="BH68" s="1267"/>
      <c r="BI68" s="1267"/>
      <c r="BJ68" s="1267"/>
      <c r="BK68" s="1267"/>
      <c r="BL68" s="1267"/>
      <c r="BM68" s="1267"/>
      <c r="BN68" s="1267"/>
      <c r="BO68" s="1267"/>
      <c r="BP68" s="1267"/>
      <c r="BQ68" s="1267"/>
      <c r="BR68" s="1267"/>
      <c r="BS68" s="1267"/>
      <c r="BT68" s="1267"/>
      <c r="BU68" s="1267"/>
      <c r="BV68" s="1267"/>
      <c r="BW68" s="1267"/>
      <c r="BX68" s="1267"/>
      <c r="BY68" s="1267"/>
      <c r="BZ68" s="1267"/>
      <c r="CA68" s="1267"/>
      <c r="CB68" s="1267"/>
      <c r="CC68" s="1267"/>
      <c r="CD68" s="1267"/>
      <c r="CE68" s="1267"/>
      <c r="CF68" s="1267"/>
      <c r="CG68" s="1267"/>
      <c r="CH68" s="1267"/>
      <c r="CI68" s="1267"/>
      <c r="CJ68" s="1267"/>
      <c r="CK68" s="1267"/>
      <c r="CL68" s="1267"/>
      <c r="CM68" s="1267"/>
      <c r="CN68" s="1267"/>
      <c r="CO68" s="1267"/>
      <c r="CP68" s="1267"/>
      <c r="CQ68" s="1267"/>
      <c r="CR68" s="1267"/>
      <c r="CS68" s="1267"/>
      <c r="CT68" s="1267"/>
      <c r="CU68" s="1267"/>
      <c r="CV68" s="1267"/>
      <c r="CW68" s="1267"/>
      <c r="CX68" s="1267"/>
      <c r="CY68" s="1267"/>
      <c r="CZ68" s="1267"/>
      <c r="DA68" s="1267"/>
      <c r="DB68" s="1267"/>
      <c r="DC68" s="1266"/>
    </row>
    <row r="69" spans="2:107" ht="13" x14ac:dyDescent="0.2">
      <c r="B69" s="1236"/>
      <c r="AN69" s="1265"/>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3"/>
    </row>
    <row r="70" spans="2:107" ht="13" x14ac:dyDescent="0.2">
      <c r="B70" s="1236"/>
      <c r="H70" s="1262"/>
      <c r="I70" s="1262"/>
      <c r="J70" s="1260"/>
      <c r="K70" s="1260"/>
      <c r="L70" s="1259"/>
      <c r="M70" s="1260"/>
      <c r="N70" s="1259"/>
      <c r="AN70" s="1250"/>
      <c r="AO70" s="1250"/>
      <c r="AP70" s="1250"/>
      <c r="AZ70" s="1250"/>
      <c r="BA70" s="1250"/>
      <c r="BB70" s="1250"/>
      <c r="BL70" s="1250"/>
      <c r="BM70" s="1250"/>
      <c r="BN70" s="1250"/>
      <c r="BX70" s="1250"/>
      <c r="BY70" s="1250"/>
      <c r="BZ70" s="1250"/>
      <c r="CJ70" s="1250"/>
      <c r="CK70" s="1250"/>
      <c r="CL70" s="1250"/>
      <c r="CV70" s="1250"/>
      <c r="CW70" s="1250"/>
      <c r="CX70" s="1250"/>
    </row>
    <row r="71" spans="2:107" ht="13" x14ac:dyDescent="0.2">
      <c r="B71" s="1236"/>
      <c r="G71" s="1258"/>
      <c r="I71" s="1261"/>
      <c r="J71" s="1260"/>
      <c r="K71" s="1260"/>
      <c r="L71" s="1259"/>
      <c r="M71" s="1260"/>
      <c r="N71" s="1259"/>
      <c r="AM71" s="1258"/>
      <c r="AN71" s="1235" t="s">
        <v>636</v>
      </c>
    </row>
    <row r="72" spans="2:107" ht="13" x14ac:dyDescent="0.2">
      <c r="B72" s="1236"/>
      <c r="G72" s="1248"/>
      <c r="H72" s="1248"/>
      <c r="I72" s="1248"/>
      <c r="J72" s="1248"/>
      <c r="K72" s="1257"/>
      <c r="L72" s="1257"/>
      <c r="M72" s="1256"/>
      <c r="N72" s="1256"/>
      <c r="AN72" s="1255"/>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3"/>
      <c r="BP72" s="1245" t="s">
        <v>552</v>
      </c>
      <c r="BQ72" s="1245"/>
      <c r="BR72" s="1245"/>
      <c r="BS72" s="1245"/>
      <c r="BT72" s="1245"/>
      <c r="BU72" s="1245"/>
      <c r="BV72" s="1245"/>
      <c r="BW72" s="1245"/>
      <c r="BX72" s="1245" t="s">
        <v>553</v>
      </c>
      <c r="BY72" s="1245"/>
      <c r="BZ72" s="1245"/>
      <c r="CA72" s="1245"/>
      <c r="CB72" s="1245"/>
      <c r="CC72" s="1245"/>
      <c r="CD72" s="1245"/>
      <c r="CE72" s="1245"/>
      <c r="CF72" s="1245" t="s">
        <v>554</v>
      </c>
      <c r="CG72" s="1245"/>
      <c r="CH72" s="1245"/>
      <c r="CI72" s="1245"/>
      <c r="CJ72" s="1245"/>
      <c r="CK72" s="1245"/>
      <c r="CL72" s="1245"/>
      <c r="CM72" s="1245"/>
      <c r="CN72" s="1245" t="s">
        <v>555</v>
      </c>
      <c r="CO72" s="1245"/>
      <c r="CP72" s="1245"/>
      <c r="CQ72" s="1245"/>
      <c r="CR72" s="1245"/>
      <c r="CS72" s="1245"/>
      <c r="CT72" s="1245"/>
      <c r="CU72" s="1245"/>
      <c r="CV72" s="1245" t="s">
        <v>556</v>
      </c>
      <c r="CW72" s="1245"/>
      <c r="CX72" s="1245"/>
      <c r="CY72" s="1245"/>
      <c r="CZ72" s="1245"/>
      <c r="DA72" s="1245"/>
      <c r="DB72" s="1245"/>
      <c r="DC72" s="1245"/>
    </row>
    <row r="73" spans="2:107" ht="13" x14ac:dyDescent="0.2">
      <c r="B73" s="1236"/>
      <c r="G73" s="1252"/>
      <c r="H73" s="1252"/>
      <c r="I73" s="1252"/>
      <c r="J73" s="1252"/>
      <c r="K73" s="1249"/>
      <c r="L73" s="1249"/>
      <c r="M73" s="1249"/>
      <c r="N73" s="1249"/>
      <c r="AM73" s="1250"/>
      <c r="AN73" s="1244" t="s">
        <v>635</v>
      </c>
      <c r="AO73" s="1244"/>
      <c r="AP73" s="1244"/>
      <c r="AQ73" s="1244"/>
      <c r="AR73" s="1244"/>
      <c r="AS73" s="1244"/>
      <c r="AT73" s="1244"/>
      <c r="AU73" s="1244"/>
      <c r="AV73" s="1244"/>
      <c r="AW73" s="1244"/>
      <c r="AX73" s="1244"/>
      <c r="AY73" s="1244"/>
      <c r="AZ73" s="1244"/>
      <c r="BA73" s="1244"/>
      <c r="BB73" s="1244" t="s">
        <v>633</v>
      </c>
      <c r="BC73" s="1244"/>
      <c r="BD73" s="1244"/>
      <c r="BE73" s="1244"/>
      <c r="BF73" s="1244"/>
      <c r="BG73" s="1244"/>
      <c r="BH73" s="1244"/>
      <c r="BI73" s="1244"/>
      <c r="BJ73" s="1244"/>
      <c r="BK73" s="1244"/>
      <c r="BL73" s="1244"/>
      <c r="BM73" s="1244"/>
      <c r="BN73" s="1244"/>
      <c r="BO73" s="1244"/>
      <c r="BP73" s="1243">
        <v>180.4</v>
      </c>
      <c r="BQ73" s="1243"/>
      <c r="BR73" s="1243"/>
      <c r="BS73" s="1243"/>
      <c r="BT73" s="1243"/>
      <c r="BU73" s="1243"/>
      <c r="BV73" s="1243"/>
      <c r="BW73" s="1243"/>
      <c r="BX73" s="1243">
        <v>182.1</v>
      </c>
      <c r="BY73" s="1243"/>
      <c r="BZ73" s="1243"/>
      <c r="CA73" s="1243"/>
      <c r="CB73" s="1243"/>
      <c r="CC73" s="1243"/>
      <c r="CD73" s="1243"/>
      <c r="CE73" s="1243"/>
      <c r="CF73" s="1243">
        <v>181.8</v>
      </c>
      <c r="CG73" s="1243"/>
      <c r="CH73" s="1243"/>
      <c r="CI73" s="1243"/>
      <c r="CJ73" s="1243"/>
      <c r="CK73" s="1243"/>
      <c r="CL73" s="1243"/>
      <c r="CM73" s="1243"/>
      <c r="CN73" s="1243">
        <v>184.4</v>
      </c>
      <c r="CO73" s="1243"/>
      <c r="CP73" s="1243"/>
      <c r="CQ73" s="1243"/>
      <c r="CR73" s="1243"/>
      <c r="CS73" s="1243"/>
      <c r="CT73" s="1243"/>
      <c r="CU73" s="1243"/>
      <c r="CV73" s="1243">
        <v>180.6</v>
      </c>
      <c r="CW73" s="1243"/>
      <c r="CX73" s="1243"/>
      <c r="CY73" s="1243"/>
      <c r="CZ73" s="1243"/>
      <c r="DA73" s="1243"/>
      <c r="DB73" s="1243"/>
      <c r="DC73" s="1243"/>
    </row>
    <row r="74" spans="2:107" ht="13" x14ac:dyDescent="0.2">
      <c r="B74" s="1236"/>
      <c r="G74" s="1252"/>
      <c r="H74" s="1252"/>
      <c r="I74" s="1252"/>
      <c r="J74" s="1252"/>
      <c r="K74" s="1249"/>
      <c r="L74" s="1249"/>
      <c r="M74" s="1249"/>
      <c r="N74" s="1249"/>
      <c r="AM74" s="1250"/>
      <c r="AN74" s="1244"/>
      <c r="AO74" s="1244"/>
      <c r="AP74" s="1244"/>
      <c r="AQ74" s="1244"/>
      <c r="AR74" s="1244"/>
      <c r="AS74" s="1244"/>
      <c r="AT74" s="1244"/>
      <c r="AU74" s="1244"/>
      <c r="AV74" s="1244"/>
      <c r="AW74" s="1244"/>
      <c r="AX74" s="1244"/>
      <c r="AY74" s="1244"/>
      <c r="AZ74" s="1244"/>
      <c r="BA74" s="1244"/>
      <c r="BB74" s="1244"/>
      <c r="BC74" s="1244"/>
      <c r="BD74" s="1244"/>
      <c r="BE74" s="1244"/>
      <c r="BF74" s="1244"/>
      <c r="BG74" s="1244"/>
      <c r="BH74" s="1244"/>
      <c r="BI74" s="1244"/>
      <c r="BJ74" s="1244"/>
      <c r="BK74" s="1244"/>
      <c r="BL74" s="1244"/>
      <c r="BM74" s="1244"/>
      <c r="BN74" s="1244"/>
      <c r="BO74" s="1244"/>
      <c r="BP74" s="1243"/>
      <c r="BQ74" s="1243"/>
      <c r="BR74" s="1243"/>
      <c r="BS74" s="1243"/>
      <c r="BT74" s="1243"/>
      <c r="BU74" s="1243"/>
      <c r="BV74" s="1243"/>
      <c r="BW74" s="1243"/>
      <c r="BX74" s="1243"/>
      <c r="BY74" s="1243"/>
      <c r="BZ74" s="1243"/>
      <c r="CA74" s="1243"/>
      <c r="CB74" s="1243"/>
      <c r="CC74" s="1243"/>
      <c r="CD74" s="1243"/>
      <c r="CE74" s="1243"/>
      <c r="CF74" s="1243"/>
      <c r="CG74" s="1243"/>
      <c r="CH74" s="1243"/>
      <c r="CI74" s="1243"/>
      <c r="CJ74" s="1243"/>
      <c r="CK74" s="1243"/>
      <c r="CL74" s="1243"/>
      <c r="CM74" s="1243"/>
      <c r="CN74" s="1243"/>
      <c r="CO74" s="1243"/>
      <c r="CP74" s="1243"/>
      <c r="CQ74" s="1243"/>
      <c r="CR74" s="1243"/>
      <c r="CS74" s="1243"/>
      <c r="CT74" s="1243"/>
      <c r="CU74" s="1243"/>
      <c r="CV74" s="1243"/>
      <c r="CW74" s="1243"/>
      <c r="CX74" s="1243"/>
      <c r="CY74" s="1243"/>
      <c r="CZ74" s="1243"/>
      <c r="DA74" s="1243"/>
      <c r="DB74" s="1243"/>
      <c r="DC74" s="1243"/>
    </row>
    <row r="75" spans="2:107" ht="13" x14ac:dyDescent="0.2">
      <c r="B75" s="1236"/>
      <c r="G75" s="1252"/>
      <c r="H75" s="1252"/>
      <c r="I75" s="1248"/>
      <c r="J75" s="1248"/>
      <c r="K75" s="1251"/>
      <c r="L75" s="1251"/>
      <c r="M75" s="1251"/>
      <c r="N75" s="1251"/>
      <c r="AM75" s="1250"/>
      <c r="AN75" s="1244"/>
      <c r="AO75" s="1244"/>
      <c r="AP75" s="1244"/>
      <c r="AQ75" s="1244"/>
      <c r="AR75" s="1244"/>
      <c r="AS75" s="1244"/>
      <c r="AT75" s="1244"/>
      <c r="AU75" s="1244"/>
      <c r="AV75" s="1244"/>
      <c r="AW75" s="1244"/>
      <c r="AX75" s="1244"/>
      <c r="AY75" s="1244"/>
      <c r="AZ75" s="1244"/>
      <c r="BA75" s="1244"/>
      <c r="BB75" s="1244" t="s">
        <v>632</v>
      </c>
      <c r="BC75" s="1244"/>
      <c r="BD75" s="1244"/>
      <c r="BE75" s="1244"/>
      <c r="BF75" s="1244"/>
      <c r="BG75" s="1244"/>
      <c r="BH75" s="1244"/>
      <c r="BI75" s="1244"/>
      <c r="BJ75" s="1244"/>
      <c r="BK75" s="1244"/>
      <c r="BL75" s="1244"/>
      <c r="BM75" s="1244"/>
      <c r="BN75" s="1244"/>
      <c r="BO75" s="1244"/>
      <c r="BP75" s="1243">
        <v>16.7</v>
      </c>
      <c r="BQ75" s="1243"/>
      <c r="BR75" s="1243"/>
      <c r="BS75" s="1243"/>
      <c r="BT75" s="1243"/>
      <c r="BU75" s="1243"/>
      <c r="BV75" s="1243"/>
      <c r="BW75" s="1243"/>
      <c r="BX75" s="1243">
        <v>14.6</v>
      </c>
      <c r="BY75" s="1243"/>
      <c r="BZ75" s="1243"/>
      <c r="CA75" s="1243"/>
      <c r="CB75" s="1243"/>
      <c r="CC75" s="1243"/>
      <c r="CD75" s="1243"/>
      <c r="CE75" s="1243"/>
      <c r="CF75" s="1243">
        <v>12.8</v>
      </c>
      <c r="CG75" s="1243"/>
      <c r="CH75" s="1243"/>
      <c r="CI75" s="1243"/>
      <c r="CJ75" s="1243"/>
      <c r="CK75" s="1243"/>
      <c r="CL75" s="1243"/>
      <c r="CM75" s="1243"/>
      <c r="CN75" s="1243">
        <v>12.1</v>
      </c>
      <c r="CO75" s="1243"/>
      <c r="CP75" s="1243"/>
      <c r="CQ75" s="1243"/>
      <c r="CR75" s="1243"/>
      <c r="CS75" s="1243"/>
      <c r="CT75" s="1243"/>
      <c r="CU75" s="1243"/>
      <c r="CV75" s="1243">
        <v>11.7</v>
      </c>
      <c r="CW75" s="1243"/>
      <c r="CX75" s="1243"/>
      <c r="CY75" s="1243"/>
      <c r="CZ75" s="1243"/>
      <c r="DA75" s="1243"/>
      <c r="DB75" s="1243"/>
      <c r="DC75" s="1243"/>
    </row>
    <row r="76" spans="2:107" ht="13" x14ac:dyDescent="0.2">
      <c r="B76" s="1236"/>
      <c r="G76" s="1252"/>
      <c r="H76" s="1252"/>
      <c r="I76" s="1248"/>
      <c r="J76" s="1248"/>
      <c r="K76" s="1251"/>
      <c r="L76" s="1251"/>
      <c r="M76" s="1251"/>
      <c r="N76" s="1251"/>
      <c r="AM76" s="1250"/>
      <c r="AN76" s="1244"/>
      <c r="AO76" s="1244"/>
      <c r="AP76" s="1244"/>
      <c r="AQ76" s="1244"/>
      <c r="AR76" s="1244"/>
      <c r="AS76" s="1244"/>
      <c r="AT76" s="1244"/>
      <c r="AU76" s="1244"/>
      <c r="AV76" s="1244"/>
      <c r="AW76" s="1244"/>
      <c r="AX76" s="1244"/>
      <c r="AY76" s="1244"/>
      <c r="AZ76" s="1244"/>
      <c r="BA76" s="1244"/>
      <c r="BB76" s="1244"/>
      <c r="BC76" s="1244"/>
      <c r="BD76" s="1244"/>
      <c r="BE76" s="1244"/>
      <c r="BF76" s="1244"/>
      <c r="BG76" s="1244"/>
      <c r="BH76" s="1244"/>
      <c r="BI76" s="1244"/>
      <c r="BJ76" s="1244"/>
      <c r="BK76" s="1244"/>
      <c r="BL76" s="1244"/>
      <c r="BM76" s="1244"/>
      <c r="BN76" s="1244"/>
      <c r="BO76" s="1244"/>
      <c r="BP76" s="1243"/>
      <c r="BQ76" s="1243"/>
      <c r="BR76" s="1243"/>
      <c r="BS76" s="1243"/>
      <c r="BT76" s="1243"/>
      <c r="BU76" s="1243"/>
      <c r="BV76" s="1243"/>
      <c r="BW76" s="1243"/>
      <c r="BX76" s="1243"/>
      <c r="BY76" s="1243"/>
      <c r="BZ76" s="1243"/>
      <c r="CA76" s="1243"/>
      <c r="CB76" s="1243"/>
      <c r="CC76" s="1243"/>
      <c r="CD76" s="1243"/>
      <c r="CE76" s="1243"/>
      <c r="CF76" s="1243"/>
      <c r="CG76" s="1243"/>
      <c r="CH76" s="1243"/>
      <c r="CI76" s="1243"/>
      <c r="CJ76" s="1243"/>
      <c r="CK76" s="1243"/>
      <c r="CL76" s="1243"/>
      <c r="CM76" s="1243"/>
      <c r="CN76" s="1243"/>
      <c r="CO76" s="1243"/>
      <c r="CP76" s="1243"/>
      <c r="CQ76" s="1243"/>
      <c r="CR76" s="1243"/>
      <c r="CS76" s="1243"/>
      <c r="CT76" s="1243"/>
      <c r="CU76" s="1243"/>
      <c r="CV76" s="1243"/>
      <c r="CW76" s="1243"/>
      <c r="CX76" s="1243"/>
      <c r="CY76" s="1243"/>
      <c r="CZ76" s="1243"/>
      <c r="DA76" s="1243"/>
      <c r="DB76" s="1243"/>
      <c r="DC76" s="1243"/>
    </row>
    <row r="77" spans="2:107" ht="13" x14ac:dyDescent="0.2">
      <c r="B77" s="1236"/>
      <c r="G77" s="1248"/>
      <c r="H77" s="1248"/>
      <c r="I77" s="1248"/>
      <c r="J77" s="1248"/>
      <c r="K77" s="1249"/>
      <c r="L77" s="1249"/>
      <c r="M77" s="1249"/>
      <c r="N77" s="1249"/>
      <c r="AN77" s="1245" t="s">
        <v>634</v>
      </c>
      <c r="AO77" s="1245"/>
      <c r="AP77" s="1245"/>
      <c r="AQ77" s="1245"/>
      <c r="AR77" s="1245"/>
      <c r="AS77" s="1245"/>
      <c r="AT77" s="1245"/>
      <c r="AU77" s="1245"/>
      <c r="AV77" s="1245"/>
      <c r="AW77" s="1245"/>
      <c r="AX77" s="1245"/>
      <c r="AY77" s="1245"/>
      <c r="AZ77" s="1245"/>
      <c r="BA77" s="1245"/>
      <c r="BB77" s="1244" t="s">
        <v>633</v>
      </c>
      <c r="BC77" s="1244"/>
      <c r="BD77" s="1244"/>
      <c r="BE77" s="1244"/>
      <c r="BF77" s="1244"/>
      <c r="BG77" s="1244"/>
      <c r="BH77" s="1244"/>
      <c r="BI77" s="1244"/>
      <c r="BJ77" s="1244"/>
      <c r="BK77" s="1244"/>
      <c r="BL77" s="1244"/>
      <c r="BM77" s="1244"/>
      <c r="BN77" s="1244"/>
      <c r="BO77" s="1244"/>
      <c r="BP77" s="1243">
        <v>169.1</v>
      </c>
      <c r="BQ77" s="1243"/>
      <c r="BR77" s="1243"/>
      <c r="BS77" s="1243"/>
      <c r="BT77" s="1243"/>
      <c r="BU77" s="1243"/>
      <c r="BV77" s="1243"/>
      <c r="BW77" s="1243"/>
      <c r="BX77" s="1243">
        <v>174.6</v>
      </c>
      <c r="BY77" s="1243"/>
      <c r="BZ77" s="1243"/>
      <c r="CA77" s="1243"/>
      <c r="CB77" s="1243"/>
      <c r="CC77" s="1243"/>
      <c r="CD77" s="1243"/>
      <c r="CE77" s="1243"/>
      <c r="CF77" s="1243">
        <v>173</v>
      </c>
      <c r="CG77" s="1243"/>
      <c r="CH77" s="1243"/>
      <c r="CI77" s="1243"/>
      <c r="CJ77" s="1243"/>
      <c r="CK77" s="1243"/>
      <c r="CL77" s="1243"/>
      <c r="CM77" s="1243"/>
      <c r="CN77" s="1243">
        <v>171.9</v>
      </c>
      <c r="CO77" s="1243"/>
      <c r="CP77" s="1243"/>
      <c r="CQ77" s="1243"/>
      <c r="CR77" s="1243"/>
      <c r="CS77" s="1243"/>
      <c r="CT77" s="1243"/>
      <c r="CU77" s="1243"/>
      <c r="CV77" s="1243">
        <v>173</v>
      </c>
      <c r="CW77" s="1243"/>
      <c r="CX77" s="1243"/>
      <c r="CY77" s="1243"/>
      <c r="CZ77" s="1243"/>
      <c r="DA77" s="1243"/>
      <c r="DB77" s="1243"/>
      <c r="DC77" s="1243"/>
    </row>
    <row r="78" spans="2:107" ht="13" x14ac:dyDescent="0.2">
      <c r="B78" s="1236"/>
      <c r="G78" s="1248"/>
      <c r="H78" s="1248"/>
      <c r="I78" s="1248"/>
      <c r="J78" s="1248"/>
      <c r="K78" s="1249"/>
      <c r="L78" s="1249"/>
      <c r="M78" s="1249"/>
      <c r="N78" s="1249"/>
      <c r="AN78" s="1245"/>
      <c r="AO78" s="1245"/>
      <c r="AP78" s="1245"/>
      <c r="AQ78" s="1245"/>
      <c r="AR78" s="1245"/>
      <c r="AS78" s="1245"/>
      <c r="AT78" s="1245"/>
      <c r="AU78" s="1245"/>
      <c r="AV78" s="1245"/>
      <c r="AW78" s="1245"/>
      <c r="AX78" s="1245"/>
      <c r="AY78" s="1245"/>
      <c r="AZ78" s="1245"/>
      <c r="BA78" s="1245"/>
      <c r="BB78" s="1244"/>
      <c r="BC78" s="1244"/>
      <c r="BD78" s="1244"/>
      <c r="BE78" s="1244"/>
      <c r="BF78" s="1244"/>
      <c r="BG78" s="1244"/>
      <c r="BH78" s="1244"/>
      <c r="BI78" s="1244"/>
      <c r="BJ78" s="1244"/>
      <c r="BK78" s="1244"/>
      <c r="BL78" s="1244"/>
      <c r="BM78" s="1244"/>
      <c r="BN78" s="1244"/>
      <c r="BO78" s="1244"/>
      <c r="BP78" s="1243"/>
      <c r="BQ78" s="1243"/>
      <c r="BR78" s="1243"/>
      <c r="BS78" s="1243"/>
      <c r="BT78" s="1243"/>
      <c r="BU78" s="1243"/>
      <c r="BV78" s="1243"/>
      <c r="BW78" s="1243"/>
      <c r="BX78" s="1243"/>
      <c r="BY78" s="1243"/>
      <c r="BZ78" s="1243"/>
      <c r="CA78" s="1243"/>
      <c r="CB78" s="1243"/>
      <c r="CC78" s="1243"/>
      <c r="CD78" s="1243"/>
      <c r="CE78" s="1243"/>
      <c r="CF78" s="1243"/>
      <c r="CG78" s="1243"/>
      <c r="CH78" s="1243"/>
      <c r="CI78" s="1243"/>
      <c r="CJ78" s="1243"/>
      <c r="CK78" s="1243"/>
      <c r="CL78" s="1243"/>
      <c r="CM78" s="1243"/>
      <c r="CN78" s="1243"/>
      <c r="CO78" s="1243"/>
      <c r="CP78" s="1243"/>
      <c r="CQ78" s="1243"/>
      <c r="CR78" s="1243"/>
      <c r="CS78" s="1243"/>
      <c r="CT78" s="1243"/>
      <c r="CU78" s="1243"/>
      <c r="CV78" s="1243"/>
      <c r="CW78" s="1243"/>
      <c r="CX78" s="1243"/>
      <c r="CY78" s="1243"/>
      <c r="CZ78" s="1243"/>
      <c r="DA78" s="1243"/>
      <c r="DB78" s="1243"/>
      <c r="DC78" s="1243"/>
    </row>
    <row r="79" spans="2:107" ht="13" x14ac:dyDescent="0.2">
      <c r="B79" s="1236"/>
      <c r="G79" s="1248"/>
      <c r="H79" s="1248"/>
      <c r="I79" s="1247"/>
      <c r="J79" s="1247"/>
      <c r="K79" s="1246"/>
      <c r="L79" s="1246"/>
      <c r="M79" s="1246"/>
      <c r="N79" s="1246"/>
      <c r="AN79" s="1245"/>
      <c r="AO79" s="1245"/>
      <c r="AP79" s="1245"/>
      <c r="AQ79" s="1245"/>
      <c r="AR79" s="1245"/>
      <c r="AS79" s="1245"/>
      <c r="AT79" s="1245"/>
      <c r="AU79" s="1245"/>
      <c r="AV79" s="1245"/>
      <c r="AW79" s="1245"/>
      <c r="AX79" s="1245"/>
      <c r="AY79" s="1245"/>
      <c r="AZ79" s="1245"/>
      <c r="BA79" s="1245"/>
      <c r="BB79" s="1244" t="s">
        <v>632</v>
      </c>
      <c r="BC79" s="1244"/>
      <c r="BD79" s="1244"/>
      <c r="BE79" s="1244"/>
      <c r="BF79" s="1244"/>
      <c r="BG79" s="1244"/>
      <c r="BH79" s="1244"/>
      <c r="BI79" s="1244"/>
      <c r="BJ79" s="1244"/>
      <c r="BK79" s="1244"/>
      <c r="BL79" s="1244"/>
      <c r="BM79" s="1244"/>
      <c r="BN79" s="1244"/>
      <c r="BO79" s="1244"/>
      <c r="BP79" s="1243">
        <v>14.1</v>
      </c>
      <c r="BQ79" s="1243"/>
      <c r="BR79" s="1243"/>
      <c r="BS79" s="1243"/>
      <c r="BT79" s="1243"/>
      <c r="BU79" s="1243"/>
      <c r="BV79" s="1243"/>
      <c r="BW79" s="1243"/>
      <c r="BX79" s="1243">
        <v>13.1</v>
      </c>
      <c r="BY79" s="1243"/>
      <c r="BZ79" s="1243"/>
      <c r="CA79" s="1243"/>
      <c r="CB79" s="1243"/>
      <c r="CC79" s="1243"/>
      <c r="CD79" s="1243"/>
      <c r="CE79" s="1243"/>
      <c r="CF79" s="1243">
        <v>12.2</v>
      </c>
      <c r="CG79" s="1243"/>
      <c r="CH79" s="1243"/>
      <c r="CI79" s="1243"/>
      <c r="CJ79" s="1243"/>
      <c r="CK79" s="1243"/>
      <c r="CL79" s="1243"/>
      <c r="CM79" s="1243"/>
      <c r="CN79" s="1243">
        <v>11.7</v>
      </c>
      <c r="CO79" s="1243"/>
      <c r="CP79" s="1243"/>
      <c r="CQ79" s="1243"/>
      <c r="CR79" s="1243"/>
      <c r="CS79" s="1243"/>
      <c r="CT79" s="1243"/>
      <c r="CU79" s="1243"/>
      <c r="CV79" s="1243">
        <v>11.1</v>
      </c>
      <c r="CW79" s="1243"/>
      <c r="CX79" s="1243"/>
      <c r="CY79" s="1243"/>
      <c r="CZ79" s="1243"/>
      <c r="DA79" s="1243"/>
      <c r="DB79" s="1243"/>
      <c r="DC79" s="1243"/>
    </row>
    <row r="80" spans="2:107" ht="13" x14ac:dyDescent="0.2">
      <c r="B80" s="1236"/>
      <c r="G80" s="1248"/>
      <c r="H80" s="1248"/>
      <c r="I80" s="1247"/>
      <c r="J80" s="1247"/>
      <c r="K80" s="1246"/>
      <c r="L80" s="1246"/>
      <c r="M80" s="1246"/>
      <c r="N80" s="1246"/>
      <c r="AN80" s="1245"/>
      <c r="AO80" s="1245"/>
      <c r="AP80" s="1245"/>
      <c r="AQ80" s="1245"/>
      <c r="AR80" s="1245"/>
      <c r="AS80" s="1245"/>
      <c r="AT80" s="1245"/>
      <c r="AU80" s="1245"/>
      <c r="AV80" s="1245"/>
      <c r="AW80" s="1245"/>
      <c r="AX80" s="1245"/>
      <c r="AY80" s="1245"/>
      <c r="AZ80" s="1245"/>
      <c r="BA80" s="1245"/>
      <c r="BB80" s="1244"/>
      <c r="BC80" s="1244"/>
      <c r="BD80" s="1244"/>
      <c r="BE80" s="1244"/>
      <c r="BF80" s="1244"/>
      <c r="BG80" s="1244"/>
      <c r="BH80" s="1244"/>
      <c r="BI80" s="1244"/>
      <c r="BJ80" s="1244"/>
      <c r="BK80" s="1244"/>
      <c r="BL80" s="1244"/>
      <c r="BM80" s="1244"/>
      <c r="BN80" s="1244"/>
      <c r="BO80" s="1244"/>
      <c r="BP80" s="1243"/>
      <c r="BQ80" s="1243"/>
      <c r="BR80" s="1243"/>
      <c r="BS80" s="1243"/>
      <c r="BT80" s="1243"/>
      <c r="BU80" s="1243"/>
      <c r="BV80" s="1243"/>
      <c r="BW80" s="1243"/>
      <c r="BX80" s="1243"/>
      <c r="BY80" s="1243"/>
      <c r="BZ80" s="1243"/>
      <c r="CA80" s="1243"/>
      <c r="CB80" s="1243"/>
      <c r="CC80" s="1243"/>
      <c r="CD80" s="1243"/>
      <c r="CE80" s="1243"/>
      <c r="CF80" s="1243"/>
      <c r="CG80" s="1243"/>
      <c r="CH80" s="1243"/>
      <c r="CI80" s="1243"/>
      <c r="CJ80" s="1243"/>
      <c r="CK80" s="1243"/>
      <c r="CL80" s="1243"/>
      <c r="CM80" s="1243"/>
      <c r="CN80" s="1243"/>
      <c r="CO80" s="1243"/>
      <c r="CP80" s="1243"/>
      <c r="CQ80" s="1243"/>
      <c r="CR80" s="1243"/>
      <c r="CS80" s="1243"/>
      <c r="CT80" s="1243"/>
      <c r="CU80" s="1243"/>
      <c r="CV80" s="1243"/>
      <c r="CW80" s="1243"/>
      <c r="CX80" s="1243"/>
      <c r="CY80" s="1243"/>
      <c r="CZ80" s="1243"/>
      <c r="DA80" s="1243"/>
      <c r="DB80" s="1243"/>
      <c r="DC80" s="1243"/>
    </row>
    <row r="81" spans="2:109" ht="13" x14ac:dyDescent="0.2">
      <c r="B81" s="1236"/>
    </row>
    <row r="82" spans="2:109" ht="16.5" x14ac:dyDescent="0.2">
      <c r="B82" s="1236"/>
      <c r="K82" s="1242"/>
      <c r="L82" s="1242"/>
      <c r="M82" s="1242"/>
      <c r="N82" s="1242"/>
      <c r="AQ82" s="1242"/>
      <c r="AR82" s="1242"/>
      <c r="AS82" s="1242"/>
      <c r="AT82" s="1242"/>
      <c r="BC82" s="1242"/>
      <c r="BD82" s="1242"/>
      <c r="BE82" s="1242"/>
      <c r="BF82" s="1242"/>
      <c r="BO82" s="1242"/>
      <c r="BP82" s="1242"/>
      <c r="BQ82" s="1242"/>
      <c r="BR82" s="1242"/>
      <c r="CA82" s="1242"/>
      <c r="CB82" s="1242"/>
      <c r="CC82" s="1242"/>
      <c r="CD82" s="1242"/>
      <c r="CM82" s="1242"/>
      <c r="CN82" s="1242"/>
      <c r="CO82" s="1242"/>
      <c r="CP82" s="1242"/>
      <c r="CY82" s="1242"/>
      <c r="CZ82" s="1242"/>
      <c r="DA82" s="1242"/>
      <c r="DB82" s="1242"/>
      <c r="DC82" s="1242"/>
    </row>
    <row r="83" spans="2:109" ht="13" x14ac:dyDescent="0.2">
      <c r="B83" s="1241"/>
      <c r="C83" s="1240"/>
      <c r="D83" s="1240"/>
      <c r="E83" s="1240"/>
      <c r="F83" s="1240"/>
      <c r="G83" s="1240"/>
      <c r="H83" s="1240"/>
      <c r="I83" s="1240"/>
      <c r="J83" s="1240"/>
      <c r="K83" s="1240"/>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1240"/>
      <c r="AT83" s="1240"/>
      <c r="AU83" s="1240"/>
      <c r="AV83" s="1240"/>
      <c r="AW83" s="1240"/>
      <c r="AX83" s="1240"/>
      <c r="AY83" s="1240"/>
      <c r="AZ83" s="1240"/>
      <c r="BA83" s="1240"/>
      <c r="BB83" s="1240"/>
      <c r="BC83" s="1240"/>
      <c r="BD83" s="1240"/>
      <c r="BE83" s="1240"/>
      <c r="BF83" s="1240"/>
      <c r="BG83" s="1240"/>
      <c r="BH83" s="1240"/>
      <c r="BI83" s="1240"/>
      <c r="BJ83" s="1240"/>
      <c r="BK83" s="1240"/>
      <c r="BL83" s="1240"/>
      <c r="BM83" s="1240"/>
      <c r="BN83" s="1240"/>
      <c r="BO83" s="1240"/>
      <c r="BP83" s="1240"/>
      <c r="BQ83" s="1240"/>
      <c r="BR83" s="1240"/>
      <c r="BS83" s="1240"/>
      <c r="BT83" s="1240"/>
      <c r="BU83" s="1240"/>
      <c r="BV83" s="1240"/>
      <c r="BW83" s="1240"/>
      <c r="BX83" s="1240"/>
      <c r="BY83" s="1240"/>
      <c r="BZ83" s="1240"/>
      <c r="CA83" s="1240"/>
      <c r="CB83" s="1240"/>
      <c r="CC83" s="1240"/>
      <c r="CD83" s="1240"/>
      <c r="CE83" s="1240"/>
      <c r="CF83" s="1240"/>
      <c r="CG83" s="1240"/>
      <c r="CH83" s="1240"/>
      <c r="CI83" s="1240"/>
      <c r="CJ83" s="1240"/>
      <c r="CK83" s="1240"/>
      <c r="CL83" s="1240"/>
      <c r="CM83" s="1240"/>
      <c r="CN83" s="1240"/>
      <c r="CO83" s="1240"/>
      <c r="CP83" s="1240"/>
      <c r="CQ83" s="1240"/>
      <c r="CR83" s="1240"/>
      <c r="CS83" s="1240"/>
      <c r="CT83" s="1240"/>
      <c r="CU83" s="1240"/>
      <c r="CV83" s="1240"/>
      <c r="CW83" s="1240"/>
      <c r="CX83" s="1240"/>
      <c r="CY83" s="1240"/>
      <c r="CZ83" s="1240"/>
      <c r="DA83" s="1240"/>
      <c r="DB83" s="1240"/>
      <c r="DC83" s="1240"/>
      <c r="DD83" s="1239"/>
    </row>
    <row r="84" spans="2:109" ht="13" x14ac:dyDescent="0.2">
      <c r="DD84" s="1235"/>
      <c r="DE84" s="1235"/>
    </row>
    <row r="85" spans="2:109" ht="13" x14ac:dyDescent="0.2">
      <c r="DD85" s="1235"/>
      <c r="DE85" s="1235"/>
    </row>
    <row r="86" spans="2:109" ht="13" hidden="1" x14ac:dyDescent="0.2">
      <c r="DD86" s="1235"/>
      <c r="DE86" s="1235"/>
    </row>
    <row r="87" spans="2:109" ht="13" hidden="1" x14ac:dyDescent="0.2">
      <c r="K87" s="1238"/>
      <c r="AQ87" s="1238"/>
      <c r="BC87" s="1238"/>
      <c r="BO87" s="1238"/>
      <c r="CA87" s="1238"/>
      <c r="CM87" s="1238"/>
      <c r="CY87" s="1238"/>
      <c r="DD87" s="1235"/>
      <c r="DE87" s="1235"/>
    </row>
    <row r="88" spans="2:109" ht="13" hidden="1" x14ac:dyDescent="0.2">
      <c r="DD88" s="1235"/>
      <c r="DE88" s="1235"/>
    </row>
    <row r="89" spans="2:109" ht="13" hidden="1" x14ac:dyDescent="0.2">
      <c r="DD89" s="1235"/>
      <c r="DE89" s="1235"/>
    </row>
    <row r="90" spans="2:109" ht="13" hidden="1" x14ac:dyDescent="0.2">
      <c r="DD90" s="1235"/>
      <c r="DE90" s="1235"/>
    </row>
    <row r="91" spans="2:109" ht="13" hidden="1" x14ac:dyDescent="0.2">
      <c r="DD91" s="1235"/>
      <c r="DE91" s="1235"/>
    </row>
    <row r="92" spans="2:109" ht="13.5" hidden="1" customHeight="1" x14ac:dyDescent="0.2">
      <c r="DD92" s="1235"/>
      <c r="DE92" s="1235"/>
    </row>
    <row r="93" spans="2:109" ht="13.5" hidden="1" customHeight="1" x14ac:dyDescent="0.2">
      <c r="DD93" s="1235"/>
      <c r="DE93" s="1235"/>
    </row>
    <row r="94" spans="2:109" ht="13.5" hidden="1" customHeight="1" x14ac:dyDescent="0.2">
      <c r="DD94" s="1235"/>
      <c r="DE94" s="1235"/>
    </row>
    <row r="95" spans="2:109" ht="13.5" hidden="1" customHeight="1" x14ac:dyDescent="0.2">
      <c r="DD95" s="1235"/>
      <c r="DE95" s="1235"/>
    </row>
    <row r="96" spans="2:109" ht="13.5" hidden="1" customHeight="1" x14ac:dyDescent="0.2">
      <c r="DD96" s="1235"/>
      <c r="DE96" s="1235"/>
    </row>
    <row r="97" s="1235" customFormat="1" ht="13.5" hidden="1" customHeight="1" x14ac:dyDescent="0.2"/>
    <row r="98" s="1235" customFormat="1" ht="13.5" hidden="1" customHeight="1" x14ac:dyDescent="0.2"/>
    <row r="99" s="1235" customFormat="1" ht="13.5" hidden="1" customHeight="1" x14ac:dyDescent="0.2"/>
    <row r="100" s="1235" customFormat="1" ht="13.5" hidden="1" customHeight="1" x14ac:dyDescent="0.2"/>
    <row r="101" s="1235" customFormat="1" ht="13.5" hidden="1" customHeight="1" x14ac:dyDescent="0.2"/>
    <row r="102" s="1235" customFormat="1" ht="13.5" hidden="1" customHeight="1" x14ac:dyDescent="0.2"/>
    <row r="103" s="1235" customFormat="1" ht="13.5" hidden="1" customHeight="1" x14ac:dyDescent="0.2"/>
    <row r="104" s="1235" customFormat="1" ht="13.5" hidden="1" customHeight="1" x14ac:dyDescent="0.2"/>
    <row r="105" s="1235" customFormat="1" ht="13.5" hidden="1" customHeight="1" x14ac:dyDescent="0.2"/>
    <row r="106" s="1235" customFormat="1" ht="13.5" hidden="1" customHeight="1" x14ac:dyDescent="0.2"/>
    <row r="107" s="1235" customFormat="1" ht="13.5" hidden="1" customHeight="1" x14ac:dyDescent="0.2"/>
    <row r="108" s="1235" customFormat="1" ht="13.5" hidden="1" customHeight="1" x14ac:dyDescent="0.2"/>
    <row r="109" s="1235" customFormat="1" ht="13.5" hidden="1" customHeight="1" x14ac:dyDescent="0.2"/>
    <row r="110" s="1235" customFormat="1" ht="13.5" hidden="1" customHeight="1" x14ac:dyDescent="0.2"/>
    <row r="111" s="1235" customFormat="1" ht="13.5" hidden="1" customHeight="1" x14ac:dyDescent="0.2"/>
    <row r="112" s="1235" customFormat="1" ht="13.5" hidden="1" customHeight="1" x14ac:dyDescent="0.2"/>
    <row r="113" s="1235" customFormat="1" ht="13.5" hidden="1" customHeight="1" x14ac:dyDescent="0.2"/>
    <row r="114" s="1235" customFormat="1" ht="13.5" hidden="1" customHeight="1" x14ac:dyDescent="0.2"/>
    <row r="115" s="1235" customFormat="1" ht="13.5" hidden="1" customHeight="1" x14ac:dyDescent="0.2"/>
    <row r="116" s="1235" customFormat="1" ht="13.5" hidden="1" customHeight="1" x14ac:dyDescent="0.2"/>
    <row r="117" s="1235" customFormat="1" ht="13.5" hidden="1" customHeight="1" x14ac:dyDescent="0.2"/>
    <row r="118" s="1235" customFormat="1" ht="13.5" hidden="1" customHeight="1" x14ac:dyDescent="0.2"/>
    <row r="119" s="1235" customFormat="1" ht="13.5" hidden="1" customHeight="1" x14ac:dyDescent="0.2"/>
    <row r="120" s="1235" customFormat="1" ht="13.5" hidden="1" customHeight="1" x14ac:dyDescent="0.2"/>
    <row r="121" s="1235" customFormat="1" ht="13.5" hidden="1" customHeight="1" x14ac:dyDescent="0.2"/>
    <row r="122" s="1235" customFormat="1" ht="13.5" hidden="1" customHeight="1" x14ac:dyDescent="0.2"/>
    <row r="123" s="1235" customFormat="1" ht="13.5" hidden="1" customHeight="1" x14ac:dyDescent="0.2"/>
    <row r="124" s="1235" customFormat="1" ht="13.5" hidden="1" customHeight="1" x14ac:dyDescent="0.2"/>
    <row r="125" s="1235" customFormat="1" ht="13.5" hidden="1" customHeight="1" x14ac:dyDescent="0.2"/>
    <row r="126" s="1235" customFormat="1" ht="13.5" hidden="1" customHeight="1" x14ac:dyDescent="0.2"/>
    <row r="127" s="1235" customFormat="1" ht="13.5" hidden="1" customHeight="1" x14ac:dyDescent="0.2"/>
    <row r="128" s="1235" customFormat="1" ht="13.5" hidden="1" customHeight="1" x14ac:dyDescent="0.2"/>
    <row r="129" s="1235" customFormat="1" ht="13.5" hidden="1" customHeight="1" x14ac:dyDescent="0.2"/>
    <row r="130" s="1235" customFormat="1" ht="13.5" hidden="1" customHeight="1" x14ac:dyDescent="0.2"/>
    <row r="131" s="1235" customFormat="1" ht="13.5" hidden="1" customHeight="1" x14ac:dyDescent="0.2"/>
    <row r="132" s="1235" customFormat="1" ht="13.5" hidden="1" customHeight="1" x14ac:dyDescent="0.2"/>
    <row r="133" s="1235" customFormat="1" ht="13.5" hidden="1" customHeight="1" x14ac:dyDescent="0.2"/>
    <row r="134" s="1235" customFormat="1" ht="13.5" hidden="1" customHeight="1" x14ac:dyDescent="0.2"/>
    <row r="135" s="1235" customFormat="1" ht="13.5" hidden="1" customHeight="1" x14ac:dyDescent="0.2"/>
    <row r="136" s="1235" customFormat="1" ht="13.5" hidden="1" customHeight="1" x14ac:dyDescent="0.2"/>
    <row r="137" s="1235" customFormat="1" ht="13.5" hidden="1" customHeight="1" x14ac:dyDescent="0.2"/>
    <row r="138" s="1235" customFormat="1" ht="13.5" hidden="1" customHeight="1" x14ac:dyDescent="0.2"/>
    <row r="139" s="1235" customFormat="1" ht="13.5" hidden="1" customHeight="1" x14ac:dyDescent="0.2"/>
    <row r="140" s="1235" customFormat="1" ht="13.5" hidden="1" customHeight="1" x14ac:dyDescent="0.2"/>
    <row r="141" s="1235" customFormat="1" ht="13.5" hidden="1" customHeight="1" x14ac:dyDescent="0.2"/>
    <row r="142" s="1235" customFormat="1" ht="13.5" hidden="1" customHeight="1" x14ac:dyDescent="0.2"/>
    <row r="143" s="1235" customFormat="1" ht="13.5" hidden="1" customHeight="1" x14ac:dyDescent="0.2"/>
    <row r="144" s="1235" customFormat="1" ht="13.5" hidden="1" customHeight="1" x14ac:dyDescent="0.2"/>
    <row r="145" s="1235" customFormat="1" ht="13.5" hidden="1" customHeight="1" x14ac:dyDescent="0.2"/>
    <row r="146" s="1235" customFormat="1" ht="13.5" hidden="1" customHeight="1" x14ac:dyDescent="0.2"/>
    <row r="147" s="1235" customFormat="1" ht="13.5" hidden="1" customHeight="1" x14ac:dyDescent="0.2"/>
    <row r="148" s="1235" customFormat="1" ht="13.5" hidden="1" customHeight="1" x14ac:dyDescent="0.2"/>
    <row r="149" s="1235" customFormat="1" ht="13.5" hidden="1" customHeight="1" x14ac:dyDescent="0.2"/>
    <row r="150" s="1235" customFormat="1" ht="13.5" hidden="1" customHeight="1" x14ac:dyDescent="0.2"/>
    <row r="151" s="1235" customFormat="1" ht="13.5" hidden="1" customHeight="1" x14ac:dyDescent="0.2"/>
    <row r="152" s="1235" customFormat="1" ht="13.5" hidden="1" customHeight="1" x14ac:dyDescent="0.2"/>
    <row r="153" s="1235" customFormat="1" ht="13.5" hidden="1" customHeight="1" x14ac:dyDescent="0.2"/>
    <row r="154" s="1235" customFormat="1" ht="13.5" hidden="1" customHeight="1" x14ac:dyDescent="0.2"/>
    <row r="155" s="1235" customFormat="1" ht="13.5" hidden="1" customHeight="1" x14ac:dyDescent="0.2"/>
    <row r="156" s="1235" customFormat="1" ht="13.5" hidden="1" customHeight="1" x14ac:dyDescent="0.2"/>
    <row r="157" s="1235" customFormat="1" ht="13.5" hidden="1" customHeight="1" x14ac:dyDescent="0.2"/>
    <row r="158" s="1235" customFormat="1" ht="13.5" hidden="1" customHeight="1" x14ac:dyDescent="0.2"/>
    <row r="159" s="1235" customFormat="1" ht="13.5" hidden="1" customHeight="1" x14ac:dyDescent="0.2"/>
    <row r="160" s="1235" customFormat="1" ht="13.5" hidden="1" customHeight="1" x14ac:dyDescent="0.2"/>
  </sheetData>
  <sheetProtection algorithmName="SHA-512" hashValue="hg4mu0ckBQeWgc8k4fqEH5QhYoGB4uBAp08GtxaqFPenc4hIk3zpefvdAOypSMPs4xn51lrguwIv3Is3ELfwcg==" saltValue="Ub/3zAjfnFsy1hZFiqu8z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04EE-8B92-4E04-9151-BDDEE27EF6D8}">
  <sheetPr>
    <pageSetUpPr fitToPage="1"/>
  </sheetPr>
  <dimension ref="A1:DR125"/>
  <sheetViews>
    <sheetView showGridLines="0" zoomScaleNormal="100" zoomScaleSheetLayoutView="55" workbookViewId="0">
      <selection activeCell="AA85" sqref="AA85"/>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499</v>
      </c>
    </row>
  </sheetData>
  <sheetProtection algorithmName="SHA-512" hashValue="1MjH0lyZTpsnoSYU9V5uPMVXgOsOdi88H8RTTjnULp63TWXLvZm51QeO/QLPh0eQELGaStM8IQRZHTIkWC+uRA==" saltValue="Y4Hr47dX+SdrNVDatGUBo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5EF4C-BDC7-475A-AC48-F22CB8BC9862}">
  <sheetPr>
    <pageSetUpPr fitToPage="1"/>
  </sheetPr>
  <dimension ref="A1:DR125"/>
  <sheetViews>
    <sheetView showGridLines="0" zoomScaleNormal="100" zoomScaleSheetLayoutView="55" workbookViewId="0">
      <selection activeCell="AA85" sqref="AA85"/>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499</v>
      </c>
    </row>
  </sheetData>
  <sheetProtection algorithmName="SHA-512" hashValue="blQcALyieZPNHME0RGqFG7Ra7O/SbmWBT1ETT8E/59wMIG/ACBc5egOeTx/3V8LqY1hdCx44pdQ//4Dnle6buw==" saltValue="WK0sArJQy3Yiiogm0PLI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543</v>
      </c>
      <c r="B3" s="131"/>
      <c r="C3" s="132"/>
      <c r="D3" s="133">
        <v>93315</v>
      </c>
      <c r="E3" s="134"/>
      <c r="F3" s="135">
        <v>97161</v>
      </c>
      <c r="G3" s="136"/>
      <c r="H3" s="137"/>
    </row>
    <row r="4" spans="1:8" x14ac:dyDescent="0.2">
      <c r="A4" s="138"/>
      <c r="B4" s="139"/>
      <c r="C4" s="140"/>
      <c r="D4" s="141">
        <v>27464</v>
      </c>
      <c r="E4" s="142"/>
      <c r="F4" s="143">
        <v>26543</v>
      </c>
      <c r="G4" s="144"/>
      <c r="H4" s="145"/>
    </row>
    <row r="5" spans="1:8" x14ac:dyDescent="0.2">
      <c r="A5" s="126" t="s">
        <v>545</v>
      </c>
      <c r="B5" s="131"/>
      <c r="C5" s="132"/>
      <c r="D5" s="133">
        <v>87438</v>
      </c>
      <c r="E5" s="134"/>
      <c r="F5" s="135">
        <v>101731</v>
      </c>
      <c r="G5" s="136"/>
      <c r="H5" s="137"/>
    </row>
    <row r="6" spans="1:8" x14ac:dyDescent="0.2">
      <c r="A6" s="138"/>
      <c r="B6" s="139"/>
      <c r="C6" s="140"/>
      <c r="D6" s="141">
        <v>20315</v>
      </c>
      <c r="E6" s="142"/>
      <c r="F6" s="143">
        <v>26906</v>
      </c>
      <c r="G6" s="144"/>
      <c r="H6" s="145"/>
    </row>
    <row r="7" spans="1:8" x14ac:dyDescent="0.2">
      <c r="A7" s="126" t="s">
        <v>546</v>
      </c>
      <c r="B7" s="131"/>
      <c r="C7" s="132"/>
      <c r="D7" s="133">
        <v>95408</v>
      </c>
      <c r="E7" s="134"/>
      <c r="F7" s="135">
        <v>108224</v>
      </c>
      <c r="G7" s="136"/>
      <c r="H7" s="137"/>
    </row>
    <row r="8" spans="1:8" x14ac:dyDescent="0.2">
      <c r="A8" s="138"/>
      <c r="B8" s="139"/>
      <c r="C8" s="140"/>
      <c r="D8" s="141">
        <v>27617</v>
      </c>
      <c r="E8" s="142"/>
      <c r="F8" s="143">
        <v>27358</v>
      </c>
      <c r="G8" s="144"/>
      <c r="H8" s="145"/>
    </row>
    <row r="9" spans="1:8" x14ac:dyDescent="0.2">
      <c r="A9" s="126" t="s">
        <v>547</v>
      </c>
      <c r="B9" s="131"/>
      <c r="C9" s="132"/>
      <c r="D9" s="133">
        <v>97084</v>
      </c>
      <c r="E9" s="134"/>
      <c r="F9" s="135">
        <v>105585</v>
      </c>
      <c r="G9" s="136"/>
      <c r="H9" s="137"/>
    </row>
    <row r="10" spans="1:8" x14ac:dyDescent="0.2">
      <c r="A10" s="138"/>
      <c r="B10" s="139"/>
      <c r="C10" s="140"/>
      <c r="D10" s="141">
        <v>20543</v>
      </c>
      <c r="E10" s="142"/>
      <c r="F10" s="143">
        <v>26225</v>
      </c>
      <c r="G10" s="144"/>
      <c r="H10" s="145"/>
    </row>
    <row r="11" spans="1:8" x14ac:dyDescent="0.2">
      <c r="A11" s="126" t="s">
        <v>548</v>
      </c>
      <c r="B11" s="131"/>
      <c r="C11" s="132"/>
      <c r="D11" s="133">
        <v>102426</v>
      </c>
      <c r="E11" s="134"/>
      <c r="F11" s="135">
        <v>111577</v>
      </c>
      <c r="G11" s="136"/>
      <c r="H11" s="137"/>
    </row>
    <row r="12" spans="1:8" x14ac:dyDescent="0.2">
      <c r="A12" s="138"/>
      <c r="B12" s="139"/>
      <c r="C12" s="146"/>
      <c r="D12" s="141">
        <v>18426</v>
      </c>
      <c r="E12" s="142"/>
      <c r="F12" s="143">
        <v>26257</v>
      </c>
      <c r="G12" s="144"/>
      <c r="H12" s="145"/>
    </row>
    <row r="13" spans="1:8" x14ac:dyDescent="0.2">
      <c r="A13" s="126"/>
      <c r="B13" s="131"/>
      <c r="C13" s="147"/>
      <c r="D13" s="148">
        <v>95134</v>
      </c>
      <c r="E13" s="149"/>
      <c r="F13" s="150">
        <v>104856</v>
      </c>
      <c r="G13" s="151"/>
      <c r="H13" s="137"/>
    </row>
    <row r="14" spans="1:8" x14ac:dyDescent="0.2">
      <c r="A14" s="138"/>
      <c r="B14" s="139"/>
      <c r="C14" s="140"/>
      <c r="D14" s="141">
        <v>22873</v>
      </c>
      <c r="E14" s="142"/>
      <c r="F14" s="143">
        <v>26658</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2.58</v>
      </c>
      <c r="C19" s="152">
        <f>ROUND(VALUE(SUBSTITUTE(実質収支比率等に係る経年分析!G$48,"▲","-")),2)</f>
        <v>2.95</v>
      </c>
      <c r="D19" s="152">
        <f>ROUND(VALUE(SUBSTITUTE(実質収支比率等に係る経年分析!H$48,"▲","-")),2)</f>
        <v>3.41</v>
      </c>
      <c r="E19" s="152">
        <f>ROUND(VALUE(SUBSTITUTE(実質収支比率等に係る経年分析!I$48,"▲","-")),2)</f>
        <v>3.95</v>
      </c>
      <c r="F19" s="152">
        <f>ROUND(VALUE(SUBSTITUTE(実質収支比率等に係る経年分析!J$48,"▲","-")),2)</f>
        <v>3.23</v>
      </c>
    </row>
    <row r="20" spans="1:11" x14ac:dyDescent="0.2">
      <c r="A20" s="152" t="s">
        <v>52</v>
      </c>
      <c r="B20" s="152">
        <f>ROUND(VALUE(SUBSTITUTE(実質収支比率等に係る経年分析!F$47,"▲","-")),2)</f>
        <v>5.34</v>
      </c>
      <c r="C20" s="152">
        <f>ROUND(VALUE(SUBSTITUTE(実質収支比率等に係る経年分析!G$47,"▲","-")),2)</f>
        <v>5.49</v>
      </c>
      <c r="D20" s="152">
        <f>ROUND(VALUE(SUBSTITUTE(実質収支比率等に係る経年分析!H$47,"▲","-")),2)</f>
        <v>5.56</v>
      </c>
      <c r="E20" s="152">
        <f>ROUND(VALUE(SUBSTITUTE(実質収支比率等に係る経年分析!I$47,"▲","-")),2)</f>
        <v>5.67</v>
      </c>
      <c r="F20" s="152">
        <f>ROUND(VALUE(SUBSTITUTE(実質収支比率等に係る経年分析!J$47,"▲","-")),2)</f>
        <v>5.65</v>
      </c>
    </row>
    <row r="21" spans="1:11" x14ac:dyDescent="0.2">
      <c r="A21" s="152" t="s">
        <v>53</v>
      </c>
      <c r="B21" s="152">
        <f>IF(ISNUMBER(VALUE(SUBSTITUTE(実質収支比率等に係る経年分析!F$49,"▲","-"))),ROUND(VALUE(SUBSTITUTE(実質収支比率等に係る経年分析!F$49,"▲","-")),2),NA())</f>
        <v>-0.82</v>
      </c>
      <c r="C21" s="152">
        <f>IF(ISNUMBER(VALUE(SUBSTITUTE(実質収支比率等に係る経年分析!G$49,"▲","-"))),ROUND(VALUE(SUBSTITUTE(実質収支比率等に係る経年分析!G$49,"▲","-")),2),NA())</f>
        <v>0.31</v>
      </c>
      <c r="D21" s="152">
        <f>IF(ISNUMBER(VALUE(SUBSTITUTE(実質収支比率等に係る経年分析!H$49,"▲","-"))),ROUND(VALUE(SUBSTITUTE(実質収支比率等に係る経年分析!H$49,"▲","-")),2),NA())</f>
        <v>0.42</v>
      </c>
      <c r="E21" s="152">
        <f>IF(ISNUMBER(VALUE(SUBSTITUTE(実質収支比率等に係る経年分析!I$49,"▲","-"))),ROUND(VALUE(SUBSTITUTE(実質収支比率等に係る経年分析!I$49,"▲","-")),2),NA())</f>
        <v>0.47</v>
      </c>
      <c r="F21" s="152">
        <f>IF(ISNUMBER(VALUE(SUBSTITUTE(実質収支比率等に係る経年分析!J$49,"▲","-"))),ROUND(VALUE(SUBSTITUTE(実質収支比率等に係る経年分析!J$49,"▲","-")),2),NA())</f>
        <v>-0.71</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流域下水道事業特別会計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駐車場事業会計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0.26</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0.3</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0.32</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0.35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0.35</v>
      </c>
    </row>
    <row r="31" spans="1:11" x14ac:dyDescent="0.2">
      <c r="A31" s="153" t="str">
        <f>IF(連結実質赤字比率に係る赤字・黒字の構成分析!C$39="",NA(),連結実質赤字比率に係る赤字・黒字の構成分析!C$39)</f>
        <v>国民健康保険事業特別会計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0.39</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0.36</v>
      </c>
    </row>
    <row r="32" spans="1:11" x14ac:dyDescent="0.2">
      <c r="A32" s="153" t="str">
        <f>IF(連結実質赤字比率に係る赤字・黒字の構成分析!C$38="",NA(),連結実質赤字比率に係る赤字・黒字の構成分析!C$38)</f>
        <v>土地造成事業会計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0.43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0.47</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0.46</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0.47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0.47</v>
      </c>
    </row>
    <row r="33" spans="1:16" x14ac:dyDescent="0.2">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1.04</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1.35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1.39</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1.38</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1.17</v>
      </c>
    </row>
    <row r="34" spans="1:16" x14ac:dyDescent="0.2">
      <c r="A34" s="153" t="str">
        <f>IF(連結実質赤字比率に係る赤字・黒字の構成分析!C$36="",NA(),連結実質赤字比率に係る赤字・黒字の構成分析!C$36)</f>
        <v>病院事業会計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1.71</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1.56</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1.18</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1.17</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1.29</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2.57</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2.95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3.4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3.94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3.22</v>
      </c>
    </row>
    <row r="36" spans="1:16" x14ac:dyDescent="0.2">
      <c r="A36" s="153" t="str">
        <f>IF(連結実質赤字比率に係る赤字・黒字の構成分析!C$34="",NA(),連結実質赤字比率に係る赤字・黒字の構成分析!C$34)</f>
        <v>電気事業会計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4.2699999999999996</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4.59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4.8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5.35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5.58</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54943</v>
      </c>
      <c r="E42" s="154"/>
      <c r="F42" s="154"/>
      <c r="G42" s="154">
        <f>'実質公債費比率（分子）の構造'!L$52</f>
        <v>54044</v>
      </c>
      <c r="H42" s="154"/>
      <c r="I42" s="154"/>
      <c r="J42" s="154">
        <f>'実質公債費比率（分子）の構造'!M$52</f>
        <v>53500</v>
      </c>
      <c r="K42" s="154"/>
      <c r="L42" s="154"/>
      <c r="M42" s="154">
        <f>'実質公債費比率（分子）の構造'!N$52</f>
        <v>52993</v>
      </c>
      <c r="N42" s="154"/>
      <c r="O42" s="154"/>
      <c r="P42" s="154">
        <f>'実質公債費比率（分子）の構造'!O$52</f>
        <v>53121</v>
      </c>
    </row>
    <row r="43" spans="1:16" x14ac:dyDescent="0.2">
      <c r="A43" s="154" t="s">
        <v>61</v>
      </c>
      <c r="B43" s="154">
        <f>'実質公債費比率（分子）の構造'!K$51</f>
        <v>0</v>
      </c>
      <c r="C43" s="154"/>
      <c r="D43" s="154"/>
      <c r="E43" s="154">
        <f>'実質公債費比率（分子）の構造'!L$51</f>
        <v>0</v>
      </c>
      <c r="F43" s="154"/>
      <c r="G43" s="154"/>
      <c r="H43" s="154">
        <f>'実質公債費比率（分子）の構造'!M$51</f>
        <v>1</v>
      </c>
      <c r="I43" s="154"/>
      <c r="J43" s="154"/>
      <c r="K43" s="154">
        <f>'実質公債費比率（分子）の構造'!N$51</f>
        <v>0</v>
      </c>
      <c r="L43" s="154"/>
      <c r="M43" s="154"/>
      <c r="N43" s="154">
        <f>'実質公債費比率（分子）の構造'!O$51</f>
        <v>0</v>
      </c>
      <c r="O43" s="154"/>
      <c r="P43" s="154"/>
    </row>
    <row r="44" spans="1:16" x14ac:dyDescent="0.2">
      <c r="A44" s="154" t="s">
        <v>62</v>
      </c>
      <c r="B44" s="154">
        <f>'実質公債費比率（分子）の構造'!K$50</f>
        <v>1927</v>
      </c>
      <c r="C44" s="154"/>
      <c r="D44" s="154"/>
      <c r="E44" s="154">
        <f>'実質公債費比率（分子）の構造'!L$50</f>
        <v>1860</v>
      </c>
      <c r="F44" s="154"/>
      <c r="G44" s="154"/>
      <c r="H44" s="154">
        <f>'実質公債費比率（分子）の構造'!M$50</f>
        <v>1792</v>
      </c>
      <c r="I44" s="154"/>
      <c r="J44" s="154"/>
      <c r="K44" s="154">
        <f>'実質公債費比率（分子）の構造'!N$50</f>
        <v>1581</v>
      </c>
      <c r="L44" s="154"/>
      <c r="M44" s="154"/>
      <c r="N44" s="154">
        <f>'実質公債費比率（分子）の構造'!O$50</f>
        <v>1918</v>
      </c>
      <c r="O44" s="154"/>
      <c r="P44" s="154"/>
    </row>
    <row r="45" spans="1:16" x14ac:dyDescent="0.2">
      <c r="A45" s="154" t="s">
        <v>63</v>
      </c>
      <c r="B45" s="154" t="str">
        <f>'実質公債費比率（分子）の構造'!K$49</f>
        <v>-</v>
      </c>
      <c r="C45" s="154"/>
      <c r="D45" s="154"/>
      <c r="E45" s="154">
        <f>'実質公債費比率（分子）の構造'!L$49</f>
        <v>0</v>
      </c>
      <c r="F45" s="154"/>
      <c r="G45" s="154"/>
      <c r="H45" s="154">
        <f>'実質公債費比率（分子）の構造'!M$49</f>
        <v>0</v>
      </c>
      <c r="I45" s="154"/>
      <c r="J45" s="154"/>
      <c r="K45" s="154">
        <f>'実質公債費比率（分子）の構造'!N$49</f>
        <v>4</v>
      </c>
      <c r="L45" s="154"/>
      <c r="M45" s="154"/>
      <c r="N45" s="154">
        <f>'実質公債費比率（分子）の構造'!O$49</f>
        <v>4</v>
      </c>
      <c r="O45" s="154"/>
      <c r="P45" s="154"/>
    </row>
    <row r="46" spans="1:16" x14ac:dyDescent="0.2">
      <c r="A46" s="154" t="s">
        <v>64</v>
      </c>
      <c r="B46" s="154">
        <f>'実質公債費比率（分子）の構造'!K$48</f>
        <v>1851</v>
      </c>
      <c r="C46" s="154"/>
      <c r="D46" s="154"/>
      <c r="E46" s="154">
        <f>'実質公債費比率（分子）の構造'!L$48</f>
        <v>2006</v>
      </c>
      <c r="F46" s="154"/>
      <c r="G46" s="154"/>
      <c r="H46" s="154">
        <f>'実質公債費比率（分子）の構造'!M$48</f>
        <v>2085</v>
      </c>
      <c r="I46" s="154"/>
      <c r="J46" s="154"/>
      <c r="K46" s="154">
        <f>'実質公債費比率（分子）の構造'!N$48</f>
        <v>1773</v>
      </c>
      <c r="L46" s="154"/>
      <c r="M46" s="154"/>
      <c r="N46" s="154">
        <f>'実質公債費比率（分子）の構造'!O$48</f>
        <v>1706</v>
      </c>
      <c r="O46" s="154"/>
      <c r="P46" s="154"/>
    </row>
    <row r="47" spans="1:16" x14ac:dyDescent="0.2">
      <c r="A47" s="154" t="s">
        <v>65</v>
      </c>
      <c r="B47" s="154">
        <f>'実質公債費比率（分子）の構造'!K$47</f>
        <v>6883</v>
      </c>
      <c r="C47" s="154"/>
      <c r="D47" s="154"/>
      <c r="E47" s="154">
        <f>'実質公債費比率（分子）の構造'!L$47</f>
        <v>8050</v>
      </c>
      <c r="F47" s="154"/>
      <c r="G47" s="154"/>
      <c r="H47" s="154">
        <f>'実質公債費比率（分子）の構造'!M$47</f>
        <v>9217</v>
      </c>
      <c r="I47" s="154"/>
      <c r="J47" s="154"/>
      <c r="K47" s="154">
        <f>'実質公債費比率（分子）の構造'!N$47</f>
        <v>10217</v>
      </c>
      <c r="L47" s="154"/>
      <c r="M47" s="154"/>
      <c r="N47" s="154">
        <f>'実質公債費比率（分子）の構造'!O$47</f>
        <v>10883</v>
      </c>
      <c r="O47" s="154"/>
      <c r="P47" s="154"/>
    </row>
    <row r="48" spans="1:16" x14ac:dyDescent="0.2">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73350</v>
      </c>
      <c r="C49" s="154"/>
      <c r="D49" s="154"/>
      <c r="E49" s="154">
        <f>'実質公債費比率（分子）の構造'!L$45</f>
        <v>67914</v>
      </c>
      <c r="F49" s="154"/>
      <c r="G49" s="154"/>
      <c r="H49" s="154">
        <f>'実質公債費比率（分子）の構造'!M$45</f>
        <v>65238</v>
      </c>
      <c r="I49" s="154"/>
      <c r="J49" s="154"/>
      <c r="K49" s="154">
        <f>'実質公債費比率（分子）の構造'!N$45</f>
        <v>62558</v>
      </c>
      <c r="L49" s="154"/>
      <c r="M49" s="154"/>
      <c r="N49" s="154">
        <f>'実質公債費比率（分子）の構造'!O$45</f>
        <v>61324</v>
      </c>
      <c r="O49" s="154"/>
      <c r="P49" s="154"/>
    </row>
    <row r="50" spans="1:16" x14ac:dyDescent="0.2">
      <c r="A50" s="154" t="s">
        <v>68</v>
      </c>
      <c r="B50" s="154" t="e">
        <f>NA()</f>
        <v>#N/A</v>
      </c>
      <c r="C50" s="154">
        <f>IF(ISNUMBER('実質公債費比率（分子）の構造'!K$53),'実質公債費比率（分子）の構造'!K$53,NA())</f>
        <v>29068</v>
      </c>
      <c r="D50" s="154" t="e">
        <f>NA()</f>
        <v>#N/A</v>
      </c>
      <c r="E50" s="154" t="e">
        <f>NA()</f>
        <v>#N/A</v>
      </c>
      <c r="F50" s="154">
        <f>IF(ISNUMBER('実質公債費比率（分子）の構造'!L$53),'実質公債費比率（分子）の構造'!L$53,NA())</f>
        <v>25786</v>
      </c>
      <c r="G50" s="154" t="e">
        <f>NA()</f>
        <v>#N/A</v>
      </c>
      <c r="H50" s="154" t="e">
        <f>NA()</f>
        <v>#N/A</v>
      </c>
      <c r="I50" s="154">
        <f>IF(ISNUMBER('実質公債費比率（分子）の構造'!M$53),'実質公債費比率（分子）の構造'!M$53,NA())</f>
        <v>24833</v>
      </c>
      <c r="J50" s="154" t="e">
        <f>NA()</f>
        <v>#N/A</v>
      </c>
      <c r="K50" s="154" t="e">
        <f>NA()</f>
        <v>#N/A</v>
      </c>
      <c r="L50" s="154">
        <f>IF(ISNUMBER('実質公債費比率（分子）の構造'!N$53),'実質公債費比率（分子）の構造'!N$53,NA())</f>
        <v>23140</v>
      </c>
      <c r="M50" s="154" t="e">
        <f>NA()</f>
        <v>#N/A</v>
      </c>
      <c r="N50" s="154" t="e">
        <f>NA()</f>
        <v>#N/A</v>
      </c>
      <c r="O50" s="154">
        <f>IF(ISNUMBER('実質公債費比率（分子）の構造'!O$53),'実質公債費比率（分子）の構造'!O$53,NA())</f>
        <v>22714</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40</v>
      </c>
      <c r="B56" s="153"/>
      <c r="C56" s="153"/>
      <c r="D56" s="153">
        <f>'将来負担比率（分子）の構造'!I$52</f>
        <v>570597</v>
      </c>
      <c r="E56" s="153"/>
      <c r="F56" s="153"/>
      <c r="G56" s="153">
        <f>'将来負担比率（分子）の構造'!J$52</f>
        <v>557704</v>
      </c>
      <c r="H56" s="153"/>
      <c r="I56" s="153"/>
      <c r="J56" s="153">
        <f>'将来負担比率（分子）の構造'!K$52</f>
        <v>541849</v>
      </c>
      <c r="K56" s="153"/>
      <c r="L56" s="153"/>
      <c r="M56" s="153">
        <f>'将来負担比率（分子）の構造'!L$52</f>
        <v>529111</v>
      </c>
      <c r="N56" s="153"/>
      <c r="O56" s="153"/>
      <c r="P56" s="153">
        <f>'将来負担比率（分子）の構造'!M$52</f>
        <v>515150</v>
      </c>
    </row>
    <row r="57" spans="1:16" x14ac:dyDescent="0.2">
      <c r="A57" s="153" t="s">
        <v>39</v>
      </c>
      <c r="B57" s="153"/>
      <c r="C57" s="153"/>
      <c r="D57" s="153">
        <f>'将来負担比率（分子）の構造'!I$51</f>
        <v>24607</v>
      </c>
      <c r="E57" s="153"/>
      <c r="F57" s="153"/>
      <c r="G57" s="153">
        <f>'将来負担比率（分子）の構造'!J$51</f>
        <v>24416</v>
      </c>
      <c r="H57" s="153"/>
      <c r="I57" s="153"/>
      <c r="J57" s="153">
        <f>'将来負担比率（分子）の構造'!K$51</f>
        <v>24625</v>
      </c>
      <c r="K57" s="153"/>
      <c r="L57" s="153"/>
      <c r="M57" s="153">
        <f>'将来負担比率（分子）の構造'!L$51</f>
        <v>26202</v>
      </c>
      <c r="N57" s="153"/>
      <c r="O57" s="153"/>
      <c r="P57" s="153">
        <f>'将来負担比率（分子）の構造'!M$51</f>
        <v>25758</v>
      </c>
    </row>
    <row r="58" spans="1:16" x14ac:dyDescent="0.2">
      <c r="A58" s="153" t="s">
        <v>38</v>
      </c>
      <c r="B58" s="153"/>
      <c r="C58" s="153"/>
      <c r="D58" s="153">
        <f>'将来負担比率（分子）の構造'!I$50</f>
        <v>85898</v>
      </c>
      <c r="E58" s="153"/>
      <c r="F58" s="153"/>
      <c r="G58" s="153">
        <f>'将来負担比率（分子）の構造'!J$50</f>
        <v>96754</v>
      </c>
      <c r="H58" s="153"/>
      <c r="I58" s="153"/>
      <c r="J58" s="153">
        <f>'将来負担比率（分子）の構造'!K$50</f>
        <v>106505</v>
      </c>
      <c r="K58" s="153"/>
      <c r="L58" s="153"/>
      <c r="M58" s="153">
        <f>'将来負担比率（分子）の構造'!L$50</f>
        <v>113780</v>
      </c>
      <c r="N58" s="153"/>
      <c r="O58" s="153"/>
      <c r="P58" s="153">
        <f>'将来負担比率（分子）の構造'!M$50</f>
        <v>117410</v>
      </c>
    </row>
    <row r="59" spans="1:16" x14ac:dyDescent="0.2">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33</v>
      </c>
      <c r="B61" s="153">
        <f>'将来負担比率（分子）の構造'!I$46</f>
        <v>6138</v>
      </c>
      <c r="C61" s="153"/>
      <c r="D61" s="153"/>
      <c r="E61" s="153">
        <f>'将来負担比率（分子）の構造'!J$46</f>
        <v>6337</v>
      </c>
      <c r="F61" s="153"/>
      <c r="G61" s="153"/>
      <c r="H61" s="153">
        <f>'将来負担比率（分子）の構造'!K$46</f>
        <v>6364</v>
      </c>
      <c r="I61" s="153"/>
      <c r="J61" s="153"/>
      <c r="K61" s="153">
        <f>'将来負担比率（分子）の構造'!L$46</f>
        <v>6410</v>
      </c>
      <c r="L61" s="153"/>
      <c r="M61" s="153"/>
      <c r="N61" s="153">
        <f>'将来負担比率（分子）の構造'!M$46</f>
        <v>6596</v>
      </c>
      <c r="O61" s="153"/>
      <c r="P61" s="153"/>
    </row>
    <row r="62" spans="1:16" x14ac:dyDescent="0.2">
      <c r="A62" s="153" t="s">
        <v>32</v>
      </c>
      <c r="B62" s="153">
        <f>'将来負担比率（分子）の構造'!I$45</f>
        <v>110781</v>
      </c>
      <c r="C62" s="153"/>
      <c r="D62" s="153"/>
      <c r="E62" s="153">
        <f>'将来負担比率（分子）の構造'!J$45</f>
        <v>112275</v>
      </c>
      <c r="F62" s="153"/>
      <c r="G62" s="153"/>
      <c r="H62" s="153">
        <f>'将来負担比率（分子）の構造'!K$45</f>
        <v>104758</v>
      </c>
      <c r="I62" s="153"/>
      <c r="J62" s="153"/>
      <c r="K62" s="153">
        <f>'将来負担比率（分子）の構造'!L$45</f>
        <v>101633</v>
      </c>
      <c r="L62" s="153"/>
      <c r="M62" s="153"/>
      <c r="N62" s="153">
        <f>'将来負担比率（分子）の構造'!M$45</f>
        <v>96240</v>
      </c>
      <c r="O62" s="153"/>
      <c r="P62" s="153"/>
    </row>
    <row r="63" spans="1:16" x14ac:dyDescent="0.2">
      <c r="A63" s="153" t="s">
        <v>31</v>
      </c>
      <c r="B63" s="153">
        <f>'将来負担比率（分子）の構造'!I$44</f>
        <v>33</v>
      </c>
      <c r="C63" s="153"/>
      <c r="D63" s="153"/>
      <c r="E63" s="153">
        <f>'将来負担比率（分子）の構造'!J$44</f>
        <v>33</v>
      </c>
      <c r="F63" s="153"/>
      <c r="G63" s="153"/>
      <c r="H63" s="153">
        <f>'将来負担比率（分子）の構造'!K$44</f>
        <v>33</v>
      </c>
      <c r="I63" s="153"/>
      <c r="J63" s="153"/>
      <c r="K63" s="153">
        <f>'将来負担比率（分子）の構造'!L$44</f>
        <v>29</v>
      </c>
      <c r="L63" s="153"/>
      <c r="M63" s="153"/>
      <c r="N63" s="153">
        <f>'将来負担比率（分子）の構造'!M$44</f>
        <v>25</v>
      </c>
      <c r="O63" s="153"/>
      <c r="P63" s="153"/>
    </row>
    <row r="64" spans="1:16" x14ac:dyDescent="0.2">
      <c r="A64" s="153" t="s">
        <v>30</v>
      </c>
      <c r="B64" s="153">
        <f>'将来負担比率（分子）の構造'!I$43</f>
        <v>30396</v>
      </c>
      <c r="C64" s="153"/>
      <c r="D64" s="153"/>
      <c r="E64" s="153">
        <f>'将来負担比率（分子）の構造'!J$43</f>
        <v>30433</v>
      </c>
      <c r="F64" s="153"/>
      <c r="G64" s="153"/>
      <c r="H64" s="153">
        <f>'将来負担比率（分子）の構造'!K$43</f>
        <v>28109</v>
      </c>
      <c r="I64" s="153"/>
      <c r="J64" s="153"/>
      <c r="K64" s="153">
        <f>'将来負担比率（分子）の構造'!L$43</f>
        <v>29147</v>
      </c>
      <c r="L64" s="153"/>
      <c r="M64" s="153"/>
      <c r="N64" s="153">
        <f>'将来負担比率（分子）の構造'!M$43</f>
        <v>27834</v>
      </c>
      <c r="O64" s="153"/>
      <c r="P64" s="153"/>
    </row>
    <row r="65" spans="1:16" x14ac:dyDescent="0.2">
      <c r="A65" s="153" t="s">
        <v>29</v>
      </c>
      <c r="B65" s="153">
        <f>'将来負担比率（分子）の構造'!I$42</f>
        <v>10691</v>
      </c>
      <c r="C65" s="153"/>
      <c r="D65" s="153"/>
      <c r="E65" s="153">
        <f>'将来負担比率（分子）の構造'!J$42</f>
        <v>8995</v>
      </c>
      <c r="F65" s="153"/>
      <c r="G65" s="153"/>
      <c r="H65" s="153">
        <f>'将来負担比率（分子）の構造'!K$42</f>
        <v>13176</v>
      </c>
      <c r="I65" s="153"/>
      <c r="J65" s="153"/>
      <c r="K65" s="153">
        <f>'将来負担比率（分子）の構造'!L$42</f>
        <v>12908</v>
      </c>
      <c r="L65" s="153"/>
      <c r="M65" s="153"/>
      <c r="N65" s="153">
        <f>'将来負担比率（分子）の構造'!M$42</f>
        <v>10575</v>
      </c>
      <c r="O65" s="153"/>
      <c r="P65" s="153"/>
    </row>
    <row r="66" spans="1:16" x14ac:dyDescent="0.2">
      <c r="A66" s="153" t="s">
        <v>28</v>
      </c>
      <c r="B66" s="153">
        <f>'将来負担比率（分子）の構造'!I$41</f>
        <v>903713</v>
      </c>
      <c r="C66" s="153"/>
      <c r="D66" s="153"/>
      <c r="E66" s="153">
        <f>'将来負担比率（分子）の構造'!J$41</f>
        <v>894387</v>
      </c>
      <c r="F66" s="153"/>
      <c r="G66" s="153"/>
      <c r="H66" s="153">
        <f>'将来負担比率（分子）の構造'!K$41</f>
        <v>889398</v>
      </c>
      <c r="I66" s="153"/>
      <c r="J66" s="153"/>
      <c r="K66" s="153">
        <f>'将来負担比率（分子）の構造'!L$41</f>
        <v>885826</v>
      </c>
      <c r="L66" s="153"/>
      <c r="M66" s="153"/>
      <c r="N66" s="153">
        <f>'将来負担比率（分子）の構造'!M$41</f>
        <v>877675</v>
      </c>
      <c r="O66" s="153"/>
      <c r="P66" s="153"/>
    </row>
    <row r="67" spans="1:16" x14ac:dyDescent="0.2">
      <c r="A67" s="153" t="s">
        <v>72</v>
      </c>
      <c r="B67" s="153" t="e">
        <f>NA()</f>
        <v>#N/A</v>
      </c>
      <c r="C67" s="153">
        <f>IF(ISNUMBER('将来負担比率（分子）の構造'!I$53), IF('将来負担比率（分子）の構造'!I$53 &lt; 0, 0, '将来負担比率（分子）の構造'!I$53), NA())</f>
        <v>380651</v>
      </c>
      <c r="D67" s="153" t="e">
        <f>NA()</f>
        <v>#N/A</v>
      </c>
      <c r="E67" s="153" t="e">
        <f>NA()</f>
        <v>#N/A</v>
      </c>
      <c r="F67" s="153">
        <f>IF(ISNUMBER('将来負担比率（分子）の構造'!J$53), IF('将来負担比率（分子）の構造'!J$53 &lt; 0, 0, '将来負担比率（分子）の構造'!J$53), NA())</f>
        <v>373586</v>
      </c>
      <c r="G67" s="153" t="e">
        <f>NA()</f>
        <v>#N/A</v>
      </c>
      <c r="H67" s="153" t="e">
        <f>NA()</f>
        <v>#N/A</v>
      </c>
      <c r="I67" s="153">
        <f>IF(ISNUMBER('将来負担比率（分子）の構造'!K$53), IF('将来負担比率（分子）の構造'!K$53 &lt; 0, 0, '将来負担比率（分子）の構造'!K$53), NA())</f>
        <v>368857</v>
      </c>
      <c r="J67" s="153" t="e">
        <f>NA()</f>
        <v>#N/A</v>
      </c>
      <c r="K67" s="153" t="e">
        <f>NA()</f>
        <v>#N/A</v>
      </c>
      <c r="L67" s="153">
        <f>IF(ISNUMBER('将来負担比率（分子）の構造'!L$53), IF('将来負担比率（分子）の構造'!L$53 &lt; 0, 0, '将来負担比率（分子）の構造'!L$53), NA())</f>
        <v>366861</v>
      </c>
      <c r="M67" s="153" t="e">
        <f>NA()</f>
        <v>#N/A</v>
      </c>
      <c r="N67" s="153" t="e">
        <f>NA()</f>
        <v>#N/A</v>
      </c>
      <c r="O67" s="153">
        <f>IF(ISNUMBER('将来負担比率（分子）の構造'!M$53), IF('将来負担比率（分子）の構造'!M$53 &lt; 0, 0, '将来負担比率（分子）の構造'!M$53), NA())</f>
        <v>360626</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14132</v>
      </c>
      <c r="C72" s="157">
        <f>基金残高に係る経年分析!G55</f>
        <v>14136</v>
      </c>
      <c r="D72" s="157">
        <f>基金残高に係る経年分析!H55</f>
        <v>14139</v>
      </c>
    </row>
    <row r="73" spans="1:16" x14ac:dyDescent="0.2">
      <c r="A73" s="156" t="s">
        <v>75</v>
      </c>
      <c r="B73" s="157">
        <f>基金残高に係る経年分析!F56</f>
        <v>12792</v>
      </c>
      <c r="C73" s="157">
        <f>基金残高に係る経年分析!G56</f>
        <v>12996</v>
      </c>
      <c r="D73" s="157">
        <f>基金残高に係る経年分析!H56</f>
        <v>11208</v>
      </c>
    </row>
    <row r="74" spans="1:16" x14ac:dyDescent="0.2">
      <c r="A74" s="156" t="s">
        <v>76</v>
      </c>
      <c r="B74" s="157">
        <f>基金残高に係る経年分析!F57</f>
        <v>40730</v>
      </c>
      <c r="C74" s="157">
        <f>基金残高に係る経年分析!G57</f>
        <v>39269</v>
      </c>
      <c r="D74" s="157">
        <f>基金残高に係る経年分析!H57</f>
        <v>40124</v>
      </c>
    </row>
  </sheetData>
  <sheetProtection algorithmName="SHA-512" hashValue="SXB94HARJGySIE4rj8Xc3iUvLMX5+K4GG3+5WlBdW8yG4dYxd8+U6CiUK+HChjNH5NRPQ6ujMTbqdO+Du47uQQ==" saltValue="P30Ot96AgL3MQftXA80F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AA85" sqref="AA85"/>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184</v>
      </c>
      <c r="DD1" s="591"/>
      <c r="DE1" s="591"/>
      <c r="DF1" s="591"/>
      <c r="DG1" s="591"/>
      <c r="DH1" s="591"/>
      <c r="DI1" s="592"/>
      <c r="DK1" s="590" t="s">
        <v>185</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187</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188</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189</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190</v>
      </c>
      <c r="S4" s="594"/>
      <c r="T4" s="594"/>
      <c r="U4" s="594"/>
      <c r="V4" s="594"/>
      <c r="W4" s="594"/>
      <c r="X4" s="594"/>
      <c r="Y4" s="595"/>
      <c r="Z4" s="593" t="s">
        <v>191</v>
      </c>
      <c r="AA4" s="594"/>
      <c r="AB4" s="594"/>
      <c r="AC4" s="595"/>
      <c r="AD4" s="593" t="s">
        <v>192</v>
      </c>
      <c r="AE4" s="594"/>
      <c r="AF4" s="594"/>
      <c r="AG4" s="594"/>
      <c r="AH4" s="594"/>
      <c r="AI4" s="594"/>
      <c r="AJ4" s="594"/>
      <c r="AK4" s="595"/>
      <c r="AL4" s="593" t="s">
        <v>191</v>
      </c>
      <c r="AM4" s="594"/>
      <c r="AN4" s="594"/>
      <c r="AO4" s="595"/>
      <c r="AP4" s="596" t="s">
        <v>193</v>
      </c>
      <c r="AQ4" s="596"/>
      <c r="AR4" s="596"/>
      <c r="AS4" s="596"/>
      <c r="AT4" s="596"/>
      <c r="AU4" s="596"/>
      <c r="AV4" s="596"/>
      <c r="AW4" s="596"/>
      <c r="AX4" s="596"/>
      <c r="AY4" s="596"/>
      <c r="AZ4" s="596"/>
      <c r="BA4" s="596"/>
      <c r="BB4" s="596"/>
      <c r="BC4" s="596"/>
      <c r="BD4" s="596" t="s">
        <v>194</v>
      </c>
      <c r="BE4" s="596"/>
      <c r="BF4" s="596"/>
      <c r="BG4" s="596"/>
      <c r="BH4" s="596"/>
      <c r="BI4" s="596"/>
      <c r="BJ4" s="596"/>
      <c r="BK4" s="596"/>
      <c r="BL4" s="596" t="s">
        <v>191</v>
      </c>
      <c r="BM4" s="596"/>
      <c r="BN4" s="596"/>
      <c r="BO4" s="596"/>
      <c r="BP4" s="596" t="s">
        <v>195</v>
      </c>
      <c r="BQ4" s="596"/>
      <c r="BR4" s="596"/>
      <c r="BS4" s="596"/>
      <c r="BT4" s="596"/>
      <c r="BU4" s="596"/>
      <c r="BV4" s="596"/>
      <c r="BW4" s="596"/>
      <c r="BY4" s="593" t="s">
        <v>196</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197</v>
      </c>
      <c r="C5" s="598"/>
      <c r="D5" s="598"/>
      <c r="E5" s="598"/>
      <c r="F5" s="598"/>
      <c r="G5" s="598"/>
      <c r="H5" s="598"/>
      <c r="I5" s="598"/>
      <c r="J5" s="598"/>
      <c r="K5" s="598"/>
      <c r="L5" s="598"/>
      <c r="M5" s="598"/>
      <c r="N5" s="598"/>
      <c r="O5" s="598"/>
      <c r="P5" s="598"/>
      <c r="Q5" s="599"/>
      <c r="R5" s="600">
        <v>90347212</v>
      </c>
      <c r="S5" s="601"/>
      <c r="T5" s="601"/>
      <c r="U5" s="601"/>
      <c r="V5" s="601"/>
      <c r="W5" s="601"/>
      <c r="X5" s="601"/>
      <c r="Y5" s="602"/>
      <c r="Z5" s="603">
        <v>18.7</v>
      </c>
      <c r="AA5" s="603"/>
      <c r="AB5" s="603"/>
      <c r="AC5" s="603"/>
      <c r="AD5" s="604">
        <v>75540896</v>
      </c>
      <c r="AE5" s="604"/>
      <c r="AF5" s="604"/>
      <c r="AG5" s="604"/>
      <c r="AH5" s="604"/>
      <c r="AI5" s="604"/>
      <c r="AJ5" s="604"/>
      <c r="AK5" s="604"/>
      <c r="AL5" s="605">
        <v>31.8</v>
      </c>
      <c r="AM5" s="606"/>
      <c r="AN5" s="606"/>
      <c r="AO5" s="607"/>
      <c r="AP5" s="597" t="s">
        <v>198</v>
      </c>
      <c r="AQ5" s="598"/>
      <c r="AR5" s="598"/>
      <c r="AS5" s="598"/>
      <c r="AT5" s="598"/>
      <c r="AU5" s="598"/>
      <c r="AV5" s="598"/>
      <c r="AW5" s="598"/>
      <c r="AX5" s="598"/>
      <c r="AY5" s="598"/>
      <c r="AZ5" s="598"/>
      <c r="BA5" s="598"/>
      <c r="BB5" s="598"/>
      <c r="BC5" s="599"/>
      <c r="BD5" s="611">
        <v>90333816</v>
      </c>
      <c r="BE5" s="612"/>
      <c r="BF5" s="612"/>
      <c r="BG5" s="612"/>
      <c r="BH5" s="612"/>
      <c r="BI5" s="612"/>
      <c r="BJ5" s="612"/>
      <c r="BK5" s="613"/>
      <c r="BL5" s="614">
        <v>100</v>
      </c>
      <c r="BM5" s="614"/>
      <c r="BN5" s="614"/>
      <c r="BO5" s="614"/>
      <c r="BP5" s="615">
        <v>454701</v>
      </c>
      <c r="BQ5" s="615"/>
      <c r="BR5" s="615"/>
      <c r="BS5" s="615"/>
      <c r="BT5" s="615"/>
      <c r="BU5" s="615"/>
      <c r="BV5" s="615"/>
      <c r="BW5" s="619"/>
      <c r="BY5" s="593" t="s">
        <v>193</v>
      </c>
      <c r="BZ5" s="594"/>
      <c r="CA5" s="594"/>
      <c r="CB5" s="594"/>
      <c r="CC5" s="594"/>
      <c r="CD5" s="594"/>
      <c r="CE5" s="594"/>
      <c r="CF5" s="594"/>
      <c r="CG5" s="594"/>
      <c r="CH5" s="594"/>
      <c r="CI5" s="594"/>
      <c r="CJ5" s="594"/>
      <c r="CK5" s="594"/>
      <c r="CL5" s="595"/>
      <c r="CM5" s="593" t="s">
        <v>199</v>
      </c>
      <c r="CN5" s="594"/>
      <c r="CO5" s="594"/>
      <c r="CP5" s="594"/>
      <c r="CQ5" s="594"/>
      <c r="CR5" s="594"/>
      <c r="CS5" s="594"/>
      <c r="CT5" s="595"/>
      <c r="CU5" s="593" t="s">
        <v>191</v>
      </c>
      <c r="CV5" s="594"/>
      <c r="CW5" s="594"/>
      <c r="CX5" s="595"/>
      <c r="CY5" s="593" t="s">
        <v>200</v>
      </c>
      <c r="CZ5" s="594"/>
      <c r="DA5" s="594"/>
      <c r="DB5" s="594"/>
      <c r="DC5" s="594"/>
      <c r="DD5" s="594"/>
      <c r="DE5" s="594"/>
      <c r="DF5" s="594"/>
      <c r="DG5" s="594"/>
      <c r="DH5" s="594"/>
      <c r="DI5" s="594"/>
      <c r="DJ5" s="594"/>
      <c r="DK5" s="595"/>
      <c r="DL5" s="593" t="s">
        <v>201</v>
      </c>
      <c r="DM5" s="594"/>
      <c r="DN5" s="594"/>
      <c r="DO5" s="594"/>
      <c r="DP5" s="594"/>
      <c r="DQ5" s="594"/>
      <c r="DR5" s="594"/>
      <c r="DS5" s="594"/>
      <c r="DT5" s="594"/>
      <c r="DU5" s="594"/>
      <c r="DV5" s="594"/>
      <c r="DW5" s="594"/>
      <c r="DX5" s="595"/>
    </row>
    <row r="6" spans="2:138" ht="11.25" customHeight="1" x14ac:dyDescent="0.2">
      <c r="B6" s="608" t="s">
        <v>202</v>
      </c>
      <c r="C6" s="609"/>
      <c r="D6" s="609"/>
      <c r="E6" s="609"/>
      <c r="F6" s="609"/>
      <c r="G6" s="609"/>
      <c r="H6" s="609"/>
      <c r="I6" s="609"/>
      <c r="J6" s="609"/>
      <c r="K6" s="609"/>
      <c r="L6" s="609"/>
      <c r="M6" s="609"/>
      <c r="N6" s="609"/>
      <c r="O6" s="609"/>
      <c r="P6" s="609"/>
      <c r="Q6" s="610"/>
      <c r="R6" s="611">
        <v>13556130</v>
      </c>
      <c r="S6" s="612"/>
      <c r="T6" s="612"/>
      <c r="U6" s="612"/>
      <c r="V6" s="612"/>
      <c r="W6" s="612"/>
      <c r="X6" s="612"/>
      <c r="Y6" s="613"/>
      <c r="Z6" s="614">
        <v>2.8</v>
      </c>
      <c r="AA6" s="614"/>
      <c r="AB6" s="614"/>
      <c r="AC6" s="614"/>
      <c r="AD6" s="615">
        <v>13556130</v>
      </c>
      <c r="AE6" s="615"/>
      <c r="AF6" s="615"/>
      <c r="AG6" s="615"/>
      <c r="AH6" s="615"/>
      <c r="AI6" s="615"/>
      <c r="AJ6" s="615"/>
      <c r="AK6" s="615"/>
      <c r="AL6" s="616">
        <v>5.7</v>
      </c>
      <c r="AM6" s="617"/>
      <c r="AN6" s="617"/>
      <c r="AO6" s="618"/>
      <c r="AP6" s="608" t="s">
        <v>203</v>
      </c>
      <c r="AQ6" s="609"/>
      <c r="AR6" s="609"/>
      <c r="AS6" s="609"/>
      <c r="AT6" s="609"/>
      <c r="AU6" s="609"/>
      <c r="AV6" s="609"/>
      <c r="AW6" s="609"/>
      <c r="AX6" s="609"/>
      <c r="AY6" s="609"/>
      <c r="AZ6" s="609"/>
      <c r="BA6" s="609"/>
      <c r="BB6" s="609"/>
      <c r="BC6" s="610"/>
      <c r="BD6" s="611">
        <v>90333816</v>
      </c>
      <c r="BE6" s="612"/>
      <c r="BF6" s="612"/>
      <c r="BG6" s="612"/>
      <c r="BH6" s="612"/>
      <c r="BI6" s="612"/>
      <c r="BJ6" s="612"/>
      <c r="BK6" s="613"/>
      <c r="BL6" s="614">
        <v>100</v>
      </c>
      <c r="BM6" s="614"/>
      <c r="BN6" s="614"/>
      <c r="BO6" s="614"/>
      <c r="BP6" s="615">
        <v>454701</v>
      </c>
      <c r="BQ6" s="615"/>
      <c r="BR6" s="615"/>
      <c r="BS6" s="615"/>
      <c r="BT6" s="615"/>
      <c r="BU6" s="615"/>
      <c r="BV6" s="615"/>
      <c r="BW6" s="619"/>
      <c r="BY6" s="597" t="s">
        <v>204</v>
      </c>
      <c r="BZ6" s="598"/>
      <c r="CA6" s="598"/>
      <c r="CB6" s="598"/>
      <c r="CC6" s="598"/>
      <c r="CD6" s="598"/>
      <c r="CE6" s="598"/>
      <c r="CF6" s="598"/>
      <c r="CG6" s="598"/>
      <c r="CH6" s="598"/>
      <c r="CI6" s="598"/>
      <c r="CJ6" s="598"/>
      <c r="CK6" s="598"/>
      <c r="CL6" s="599"/>
      <c r="CM6" s="611">
        <v>980017</v>
      </c>
      <c r="CN6" s="612"/>
      <c r="CO6" s="612"/>
      <c r="CP6" s="612"/>
      <c r="CQ6" s="612"/>
      <c r="CR6" s="612"/>
      <c r="CS6" s="612"/>
      <c r="CT6" s="613"/>
      <c r="CU6" s="614">
        <v>0.2</v>
      </c>
      <c r="CV6" s="614"/>
      <c r="CW6" s="614"/>
      <c r="CX6" s="614"/>
      <c r="CY6" s="620" t="s">
        <v>119</v>
      </c>
      <c r="CZ6" s="612"/>
      <c r="DA6" s="612"/>
      <c r="DB6" s="612"/>
      <c r="DC6" s="612"/>
      <c r="DD6" s="612"/>
      <c r="DE6" s="612"/>
      <c r="DF6" s="612"/>
      <c r="DG6" s="612"/>
      <c r="DH6" s="612"/>
      <c r="DI6" s="612"/>
      <c r="DJ6" s="612"/>
      <c r="DK6" s="613"/>
      <c r="DL6" s="620">
        <v>979887</v>
      </c>
      <c r="DM6" s="612"/>
      <c r="DN6" s="612"/>
      <c r="DO6" s="612"/>
      <c r="DP6" s="612"/>
      <c r="DQ6" s="612"/>
      <c r="DR6" s="612"/>
      <c r="DS6" s="612"/>
      <c r="DT6" s="612"/>
      <c r="DU6" s="612"/>
      <c r="DV6" s="612"/>
      <c r="DW6" s="612"/>
      <c r="DX6" s="621"/>
    </row>
    <row r="7" spans="2:138" ht="11.25" customHeight="1" x14ac:dyDescent="0.2">
      <c r="B7" s="608" t="s">
        <v>205</v>
      </c>
      <c r="C7" s="609"/>
      <c r="D7" s="609"/>
      <c r="E7" s="609"/>
      <c r="F7" s="609"/>
      <c r="G7" s="609"/>
      <c r="H7" s="609"/>
      <c r="I7" s="609"/>
      <c r="J7" s="609"/>
      <c r="K7" s="609"/>
      <c r="L7" s="609"/>
      <c r="M7" s="609"/>
      <c r="N7" s="609"/>
      <c r="O7" s="609"/>
      <c r="P7" s="609"/>
      <c r="Q7" s="610"/>
      <c r="R7" s="611">
        <v>1559807</v>
      </c>
      <c r="S7" s="612"/>
      <c r="T7" s="612"/>
      <c r="U7" s="612"/>
      <c r="V7" s="612"/>
      <c r="W7" s="612"/>
      <c r="X7" s="612"/>
      <c r="Y7" s="613"/>
      <c r="Z7" s="614">
        <v>0.3</v>
      </c>
      <c r="AA7" s="614"/>
      <c r="AB7" s="614"/>
      <c r="AC7" s="614"/>
      <c r="AD7" s="615">
        <v>1559807</v>
      </c>
      <c r="AE7" s="615"/>
      <c r="AF7" s="615"/>
      <c r="AG7" s="615"/>
      <c r="AH7" s="615"/>
      <c r="AI7" s="615"/>
      <c r="AJ7" s="615"/>
      <c r="AK7" s="615"/>
      <c r="AL7" s="616">
        <v>0.7</v>
      </c>
      <c r="AM7" s="617"/>
      <c r="AN7" s="617"/>
      <c r="AO7" s="618"/>
      <c r="AP7" s="608" t="s">
        <v>206</v>
      </c>
      <c r="AQ7" s="609"/>
      <c r="AR7" s="609"/>
      <c r="AS7" s="609"/>
      <c r="AT7" s="609"/>
      <c r="AU7" s="609"/>
      <c r="AV7" s="609"/>
      <c r="AW7" s="609"/>
      <c r="AX7" s="609"/>
      <c r="AY7" s="609"/>
      <c r="AZ7" s="609"/>
      <c r="BA7" s="609"/>
      <c r="BB7" s="609"/>
      <c r="BC7" s="610"/>
      <c r="BD7" s="611">
        <v>27846547</v>
      </c>
      <c r="BE7" s="612"/>
      <c r="BF7" s="612"/>
      <c r="BG7" s="612"/>
      <c r="BH7" s="612"/>
      <c r="BI7" s="612"/>
      <c r="BJ7" s="612"/>
      <c r="BK7" s="613"/>
      <c r="BL7" s="614">
        <v>30.8</v>
      </c>
      <c r="BM7" s="614"/>
      <c r="BN7" s="614"/>
      <c r="BO7" s="614"/>
      <c r="BP7" s="615">
        <v>454701</v>
      </c>
      <c r="BQ7" s="615"/>
      <c r="BR7" s="615"/>
      <c r="BS7" s="615"/>
      <c r="BT7" s="615"/>
      <c r="BU7" s="615"/>
      <c r="BV7" s="615"/>
      <c r="BW7" s="619"/>
      <c r="BY7" s="608" t="s">
        <v>207</v>
      </c>
      <c r="BZ7" s="609"/>
      <c r="CA7" s="609"/>
      <c r="CB7" s="609"/>
      <c r="CC7" s="609"/>
      <c r="CD7" s="609"/>
      <c r="CE7" s="609"/>
      <c r="CF7" s="609"/>
      <c r="CG7" s="609"/>
      <c r="CH7" s="609"/>
      <c r="CI7" s="609"/>
      <c r="CJ7" s="609"/>
      <c r="CK7" s="609"/>
      <c r="CL7" s="610"/>
      <c r="CM7" s="611">
        <v>32707718</v>
      </c>
      <c r="CN7" s="612"/>
      <c r="CO7" s="612"/>
      <c r="CP7" s="612"/>
      <c r="CQ7" s="612"/>
      <c r="CR7" s="612"/>
      <c r="CS7" s="612"/>
      <c r="CT7" s="613"/>
      <c r="CU7" s="614">
        <v>7.1</v>
      </c>
      <c r="CV7" s="614"/>
      <c r="CW7" s="614"/>
      <c r="CX7" s="614"/>
      <c r="CY7" s="620">
        <v>2984658</v>
      </c>
      <c r="CZ7" s="612"/>
      <c r="DA7" s="612"/>
      <c r="DB7" s="612"/>
      <c r="DC7" s="612"/>
      <c r="DD7" s="612"/>
      <c r="DE7" s="612"/>
      <c r="DF7" s="612"/>
      <c r="DG7" s="612"/>
      <c r="DH7" s="612"/>
      <c r="DI7" s="612"/>
      <c r="DJ7" s="612"/>
      <c r="DK7" s="613"/>
      <c r="DL7" s="620">
        <v>26236325</v>
      </c>
      <c r="DM7" s="612"/>
      <c r="DN7" s="612"/>
      <c r="DO7" s="612"/>
      <c r="DP7" s="612"/>
      <c r="DQ7" s="612"/>
      <c r="DR7" s="612"/>
      <c r="DS7" s="612"/>
      <c r="DT7" s="612"/>
      <c r="DU7" s="612"/>
      <c r="DV7" s="612"/>
      <c r="DW7" s="612"/>
      <c r="DX7" s="621"/>
    </row>
    <row r="8" spans="2:138" ht="11.25" customHeight="1" x14ac:dyDescent="0.2">
      <c r="B8" s="608" t="s">
        <v>208</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209</v>
      </c>
      <c r="AQ8" s="609"/>
      <c r="AR8" s="609"/>
      <c r="AS8" s="609"/>
      <c r="AT8" s="609"/>
      <c r="AU8" s="609"/>
      <c r="AV8" s="609"/>
      <c r="AW8" s="609"/>
      <c r="AX8" s="609"/>
      <c r="AY8" s="609"/>
      <c r="AZ8" s="609"/>
      <c r="BA8" s="609"/>
      <c r="BB8" s="609"/>
      <c r="BC8" s="610"/>
      <c r="BD8" s="611">
        <v>525172</v>
      </c>
      <c r="BE8" s="612"/>
      <c r="BF8" s="612"/>
      <c r="BG8" s="612"/>
      <c r="BH8" s="612"/>
      <c r="BI8" s="612"/>
      <c r="BJ8" s="612"/>
      <c r="BK8" s="613"/>
      <c r="BL8" s="614">
        <v>0.6</v>
      </c>
      <c r="BM8" s="614"/>
      <c r="BN8" s="614"/>
      <c r="BO8" s="614"/>
      <c r="BP8" s="615" t="s">
        <v>119</v>
      </c>
      <c r="BQ8" s="615"/>
      <c r="BR8" s="615"/>
      <c r="BS8" s="615"/>
      <c r="BT8" s="615"/>
      <c r="BU8" s="615"/>
      <c r="BV8" s="615"/>
      <c r="BW8" s="619"/>
      <c r="BY8" s="608" t="s">
        <v>210</v>
      </c>
      <c r="BZ8" s="609"/>
      <c r="CA8" s="609"/>
      <c r="CB8" s="609"/>
      <c r="CC8" s="609"/>
      <c r="CD8" s="609"/>
      <c r="CE8" s="609"/>
      <c r="CF8" s="609"/>
      <c r="CG8" s="609"/>
      <c r="CH8" s="609"/>
      <c r="CI8" s="609"/>
      <c r="CJ8" s="609"/>
      <c r="CK8" s="609"/>
      <c r="CL8" s="610"/>
      <c r="CM8" s="611">
        <v>61611956</v>
      </c>
      <c r="CN8" s="612"/>
      <c r="CO8" s="612"/>
      <c r="CP8" s="612"/>
      <c r="CQ8" s="612"/>
      <c r="CR8" s="612"/>
      <c r="CS8" s="612"/>
      <c r="CT8" s="613"/>
      <c r="CU8" s="616">
        <v>13.4</v>
      </c>
      <c r="CV8" s="617"/>
      <c r="CW8" s="617"/>
      <c r="CX8" s="622"/>
      <c r="CY8" s="620">
        <v>1438803</v>
      </c>
      <c r="CZ8" s="612"/>
      <c r="DA8" s="612"/>
      <c r="DB8" s="612"/>
      <c r="DC8" s="612"/>
      <c r="DD8" s="612"/>
      <c r="DE8" s="612"/>
      <c r="DF8" s="612"/>
      <c r="DG8" s="612"/>
      <c r="DH8" s="612"/>
      <c r="DI8" s="612"/>
      <c r="DJ8" s="612"/>
      <c r="DK8" s="613"/>
      <c r="DL8" s="620">
        <v>51913747</v>
      </c>
      <c r="DM8" s="612"/>
      <c r="DN8" s="612"/>
      <c r="DO8" s="612"/>
      <c r="DP8" s="612"/>
      <c r="DQ8" s="612"/>
      <c r="DR8" s="612"/>
      <c r="DS8" s="612"/>
      <c r="DT8" s="612"/>
      <c r="DU8" s="612"/>
      <c r="DV8" s="612"/>
      <c r="DW8" s="612"/>
      <c r="DX8" s="621"/>
    </row>
    <row r="9" spans="2:138" ht="11.25" customHeight="1" x14ac:dyDescent="0.2">
      <c r="B9" s="608" t="s">
        <v>211</v>
      </c>
      <c r="C9" s="609"/>
      <c r="D9" s="609"/>
      <c r="E9" s="609"/>
      <c r="F9" s="609"/>
      <c r="G9" s="609"/>
      <c r="H9" s="609"/>
      <c r="I9" s="609"/>
      <c r="J9" s="609"/>
      <c r="K9" s="609"/>
      <c r="L9" s="609"/>
      <c r="M9" s="609"/>
      <c r="N9" s="609"/>
      <c r="O9" s="609"/>
      <c r="P9" s="609"/>
      <c r="Q9" s="610"/>
      <c r="R9" s="611" t="s">
        <v>119</v>
      </c>
      <c r="S9" s="612"/>
      <c r="T9" s="612"/>
      <c r="U9" s="612"/>
      <c r="V9" s="612"/>
      <c r="W9" s="612"/>
      <c r="X9" s="612"/>
      <c r="Y9" s="613"/>
      <c r="Z9" s="614" t="s">
        <v>119</v>
      </c>
      <c r="AA9" s="614"/>
      <c r="AB9" s="614"/>
      <c r="AC9" s="614"/>
      <c r="AD9" s="615" t="s">
        <v>119</v>
      </c>
      <c r="AE9" s="615"/>
      <c r="AF9" s="615"/>
      <c r="AG9" s="615"/>
      <c r="AH9" s="615"/>
      <c r="AI9" s="615"/>
      <c r="AJ9" s="615"/>
      <c r="AK9" s="615"/>
      <c r="AL9" s="616" t="s">
        <v>119</v>
      </c>
      <c r="AM9" s="617"/>
      <c r="AN9" s="617"/>
      <c r="AO9" s="618"/>
      <c r="AP9" s="608" t="s">
        <v>212</v>
      </c>
      <c r="AQ9" s="609"/>
      <c r="AR9" s="609"/>
      <c r="AS9" s="609"/>
      <c r="AT9" s="609"/>
      <c r="AU9" s="609"/>
      <c r="AV9" s="609"/>
      <c r="AW9" s="609"/>
      <c r="AX9" s="609"/>
      <c r="AY9" s="609"/>
      <c r="AZ9" s="609"/>
      <c r="BA9" s="609"/>
      <c r="BB9" s="609"/>
      <c r="BC9" s="610"/>
      <c r="BD9" s="611">
        <v>21919846</v>
      </c>
      <c r="BE9" s="612"/>
      <c r="BF9" s="612"/>
      <c r="BG9" s="612"/>
      <c r="BH9" s="612"/>
      <c r="BI9" s="612"/>
      <c r="BJ9" s="612"/>
      <c r="BK9" s="613"/>
      <c r="BL9" s="614">
        <v>24.3</v>
      </c>
      <c r="BM9" s="614"/>
      <c r="BN9" s="614"/>
      <c r="BO9" s="614"/>
      <c r="BP9" s="615" t="s">
        <v>119</v>
      </c>
      <c r="BQ9" s="615"/>
      <c r="BR9" s="615"/>
      <c r="BS9" s="615"/>
      <c r="BT9" s="615"/>
      <c r="BU9" s="615"/>
      <c r="BV9" s="615"/>
      <c r="BW9" s="619"/>
      <c r="BY9" s="608" t="s">
        <v>213</v>
      </c>
      <c r="BZ9" s="609"/>
      <c r="CA9" s="609"/>
      <c r="CB9" s="609"/>
      <c r="CC9" s="609"/>
      <c r="CD9" s="609"/>
      <c r="CE9" s="609"/>
      <c r="CF9" s="609"/>
      <c r="CG9" s="609"/>
      <c r="CH9" s="609"/>
      <c r="CI9" s="609"/>
      <c r="CJ9" s="609"/>
      <c r="CK9" s="609"/>
      <c r="CL9" s="610"/>
      <c r="CM9" s="611">
        <v>23034145</v>
      </c>
      <c r="CN9" s="612"/>
      <c r="CO9" s="612"/>
      <c r="CP9" s="612"/>
      <c r="CQ9" s="612"/>
      <c r="CR9" s="612"/>
      <c r="CS9" s="612"/>
      <c r="CT9" s="613"/>
      <c r="CU9" s="616">
        <v>5</v>
      </c>
      <c r="CV9" s="617"/>
      <c r="CW9" s="617"/>
      <c r="CX9" s="622"/>
      <c r="CY9" s="620">
        <v>641795</v>
      </c>
      <c r="CZ9" s="612"/>
      <c r="DA9" s="612"/>
      <c r="DB9" s="612"/>
      <c r="DC9" s="612"/>
      <c r="DD9" s="612"/>
      <c r="DE9" s="612"/>
      <c r="DF9" s="612"/>
      <c r="DG9" s="612"/>
      <c r="DH9" s="612"/>
      <c r="DI9" s="612"/>
      <c r="DJ9" s="612"/>
      <c r="DK9" s="613"/>
      <c r="DL9" s="620">
        <v>11870333</v>
      </c>
      <c r="DM9" s="612"/>
      <c r="DN9" s="612"/>
      <c r="DO9" s="612"/>
      <c r="DP9" s="612"/>
      <c r="DQ9" s="612"/>
      <c r="DR9" s="612"/>
      <c r="DS9" s="612"/>
      <c r="DT9" s="612"/>
      <c r="DU9" s="612"/>
      <c r="DV9" s="612"/>
      <c r="DW9" s="612"/>
      <c r="DX9" s="621"/>
    </row>
    <row r="10" spans="2:138" ht="11.25" customHeight="1" x14ac:dyDescent="0.2">
      <c r="B10" s="608" t="s">
        <v>214</v>
      </c>
      <c r="C10" s="609"/>
      <c r="D10" s="609"/>
      <c r="E10" s="609"/>
      <c r="F10" s="609"/>
      <c r="G10" s="609"/>
      <c r="H10" s="609"/>
      <c r="I10" s="609"/>
      <c r="J10" s="609"/>
      <c r="K10" s="609"/>
      <c r="L10" s="609"/>
      <c r="M10" s="609"/>
      <c r="N10" s="609"/>
      <c r="O10" s="609"/>
      <c r="P10" s="609"/>
      <c r="Q10" s="610"/>
      <c r="R10" s="611">
        <v>74081</v>
      </c>
      <c r="S10" s="612"/>
      <c r="T10" s="612"/>
      <c r="U10" s="612"/>
      <c r="V10" s="612"/>
      <c r="W10" s="612"/>
      <c r="X10" s="612"/>
      <c r="Y10" s="613"/>
      <c r="Z10" s="614">
        <v>0</v>
      </c>
      <c r="AA10" s="614"/>
      <c r="AB10" s="614"/>
      <c r="AC10" s="614"/>
      <c r="AD10" s="615">
        <v>74081</v>
      </c>
      <c r="AE10" s="615"/>
      <c r="AF10" s="615"/>
      <c r="AG10" s="615"/>
      <c r="AH10" s="615"/>
      <c r="AI10" s="615"/>
      <c r="AJ10" s="615"/>
      <c r="AK10" s="615"/>
      <c r="AL10" s="616">
        <v>0</v>
      </c>
      <c r="AM10" s="617"/>
      <c r="AN10" s="617"/>
      <c r="AO10" s="618"/>
      <c r="AP10" s="608" t="s">
        <v>215</v>
      </c>
      <c r="AQ10" s="609"/>
      <c r="AR10" s="609"/>
      <c r="AS10" s="609"/>
      <c r="AT10" s="609"/>
      <c r="AU10" s="609"/>
      <c r="AV10" s="609"/>
      <c r="AW10" s="609"/>
      <c r="AX10" s="609"/>
      <c r="AY10" s="609"/>
      <c r="AZ10" s="609"/>
      <c r="BA10" s="609"/>
      <c r="BB10" s="609"/>
      <c r="BC10" s="610"/>
      <c r="BD10" s="611">
        <v>900718</v>
      </c>
      <c r="BE10" s="612"/>
      <c r="BF10" s="612"/>
      <c r="BG10" s="612"/>
      <c r="BH10" s="612"/>
      <c r="BI10" s="612"/>
      <c r="BJ10" s="612"/>
      <c r="BK10" s="613"/>
      <c r="BL10" s="614">
        <v>1</v>
      </c>
      <c r="BM10" s="614"/>
      <c r="BN10" s="614"/>
      <c r="BO10" s="614"/>
      <c r="BP10" s="615" t="s">
        <v>216</v>
      </c>
      <c r="BQ10" s="615"/>
      <c r="BR10" s="615"/>
      <c r="BS10" s="615"/>
      <c r="BT10" s="615"/>
      <c r="BU10" s="615"/>
      <c r="BV10" s="615"/>
      <c r="BW10" s="619"/>
      <c r="BY10" s="608" t="s">
        <v>217</v>
      </c>
      <c r="BZ10" s="609"/>
      <c r="CA10" s="609"/>
      <c r="CB10" s="609"/>
      <c r="CC10" s="609"/>
      <c r="CD10" s="609"/>
      <c r="CE10" s="609"/>
      <c r="CF10" s="609"/>
      <c r="CG10" s="609"/>
      <c r="CH10" s="609"/>
      <c r="CI10" s="609"/>
      <c r="CJ10" s="609"/>
      <c r="CK10" s="609"/>
      <c r="CL10" s="610"/>
      <c r="CM10" s="611">
        <v>2512185</v>
      </c>
      <c r="CN10" s="612"/>
      <c r="CO10" s="612"/>
      <c r="CP10" s="612"/>
      <c r="CQ10" s="612"/>
      <c r="CR10" s="612"/>
      <c r="CS10" s="612"/>
      <c r="CT10" s="613"/>
      <c r="CU10" s="616">
        <v>0.5</v>
      </c>
      <c r="CV10" s="617"/>
      <c r="CW10" s="617"/>
      <c r="CX10" s="622"/>
      <c r="CY10" s="620">
        <v>45436</v>
      </c>
      <c r="CZ10" s="612"/>
      <c r="DA10" s="612"/>
      <c r="DB10" s="612"/>
      <c r="DC10" s="612"/>
      <c r="DD10" s="612"/>
      <c r="DE10" s="612"/>
      <c r="DF10" s="612"/>
      <c r="DG10" s="612"/>
      <c r="DH10" s="612"/>
      <c r="DI10" s="612"/>
      <c r="DJ10" s="612"/>
      <c r="DK10" s="613"/>
      <c r="DL10" s="620">
        <v>794440</v>
      </c>
      <c r="DM10" s="612"/>
      <c r="DN10" s="612"/>
      <c r="DO10" s="612"/>
      <c r="DP10" s="612"/>
      <c r="DQ10" s="612"/>
      <c r="DR10" s="612"/>
      <c r="DS10" s="612"/>
      <c r="DT10" s="612"/>
      <c r="DU10" s="612"/>
      <c r="DV10" s="612"/>
      <c r="DW10" s="612"/>
      <c r="DX10" s="621"/>
    </row>
    <row r="11" spans="2:138" ht="11.25" customHeight="1" x14ac:dyDescent="0.2">
      <c r="B11" s="608" t="s">
        <v>218</v>
      </c>
      <c r="C11" s="609"/>
      <c r="D11" s="609"/>
      <c r="E11" s="609"/>
      <c r="F11" s="609"/>
      <c r="G11" s="609"/>
      <c r="H11" s="609"/>
      <c r="I11" s="609"/>
      <c r="J11" s="609"/>
      <c r="K11" s="609"/>
      <c r="L11" s="609"/>
      <c r="M11" s="609"/>
      <c r="N11" s="609"/>
      <c r="O11" s="609"/>
      <c r="P11" s="609"/>
      <c r="Q11" s="610"/>
      <c r="R11" s="611">
        <v>56328</v>
      </c>
      <c r="S11" s="612"/>
      <c r="T11" s="612"/>
      <c r="U11" s="612"/>
      <c r="V11" s="612"/>
      <c r="W11" s="612"/>
      <c r="X11" s="612"/>
      <c r="Y11" s="613"/>
      <c r="Z11" s="614">
        <v>0</v>
      </c>
      <c r="AA11" s="614"/>
      <c r="AB11" s="614"/>
      <c r="AC11" s="614"/>
      <c r="AD11" s="615">
        <v>56328</v>
      </c>
      <c r="AE11" s="615"/>
      <c r="AF11" s="615"/>
      <c r="AG11" s="615"/>
      <c r="AH11" s="615"/>
      <c r="AI11" s="615"/>
      <c r="AJ11" s="615"/>
      <c r="AK11" s="615"/>
      <c r="AL11" s="616">
        <v>0</v>
      </c>
      <c r="AM11" s="617"/>
      <c r="AN11" s="617"/>
      <c r="AO11" s="618"/>
      <c r="AP11" s="608" t="s">
        <v>219</v>
      </c>
      <c r="AQ11" s="609"/>
      <c r="AR11" s="609"/>
      <c r="AS11" s="609"/>
      <c r="AT11" s="609"/>
      <c r="AU11" s="609"/>
      <c r="AV11" s="609"/>
      <c r="AW11" s="609"/>
      <c r="AX11" s="609"/>
      <c r="AY11" s="609"/>
      <c r="AZ11" s="609"/>
      <c r="BA11" s="609"/>
      <c r="BB11" s="609"/>
      <c r="BC11" s="610"/>
      <c r="BD11" s="611">
        <v>2462492</v>
      </c>
      <c r="BE11" s="612"/>
      <c r="BF11" s="612"/>
      <c r="BG11" s="612"/>
      <c r="BH11" s="612"/>
      <c r="BI11" s="612"/>
      <c r="BJ11" s="612"/>
      <c r="BK11" s="613"/>
      <c r="BL11" s="614">
        <v>2.7</v>
      </c>
      <c r="BM11" s="614"/>
      <c r="BN11" s="614"/>
      <c r="BO11" s="614"/>
      <c r="BP11" s="615">
        <v>454701</v>
      </c>
      <c r="BQ11" s="615"/>
      <c r="BR11" s="615"/>
      <c r="BS11" s="615"/>
      <c r="BT11" s="615"/>
      <c r="BU11" s="615"/>
      <c r="BV11" s="615"/>
      <c r="BW11" s="619"/>
      <c r="BY11" s="608" t="s">
        <v>220</v>
      </c>
      <c r="BZ11" s="609"/>
      <c r="CA11" s="609"/>
      <c r="CB11" s="609"/>
      <c r="CC11" s="609"/>
      <c r="CD11" s="609"/>
      <c r="CE11" s="609"/>
      <c r="CF11" s="609"/>
      <c r="CG11" s="609"/>
      <c r="CH11" s="609"/>
      <c r="CI11" s="609"/>
      <c r="CJ11" s="609"/>
      <c r="CK11" s="609"/>
      <c r="CL11" s="610"/>
      <c r="CM11" s="611">
        <v>31304523</v>
      </c>
      <c r="CN11" s="612"/>
      <c r="CO11" s="612"/>
      <c r="CP11" s="612"/>
      <c r="CQ11" s="612"/>
      <c r="CR11" s="612"/>
      <c r="CS11" s="612"/>
      <c r="CT11" s="613"/>
      <c r="CU11" s="616">
        <v>6.8</v>
      </c>
      <c r="CV11" s="617"/>
      <c r="CW11" s="617"/>
      <c r="CX11" s="622"/>
      <c r="CY11" s="620">
        <v>20108392</v>
      </c>
      <c r="CZ11" s="612"/>
      <c r="DA11" s="612"/>
      <c r="DB11" s="612"/>
      <c r="DC11" s="612"/>
      <c r="DD11" s="612"/>
      <c r="DE11" s="612"/>
      <c r="DF11" s="612"/>
      <c r="DG11" s="612"/>
      <c r="DH11" s="612"/>
      <c r="DI11" s="612"/>
      <c r="DJ11" s="612"/>
      <c r="DK11" s="613"/>
      <c r="DL11" s="620">
        <v>9301964</v>
      </c>
      <c r="DM11" s="612"/>
      <c r="DN11" s="612"/>
      <c r="DO11" s="612"/>
      <c r="DP11" s="612"/>
      <c r="DQ11" s="612"/>
      <c r="DR11" s="612"/>
      <c r="DS11" s="612"/>
      <c r="DT11" s="612"/>
      <c r="DU11" s="612"/>
      <c r="DV11" s="612"/>
      <c r="DW11" s="612"/>
      <c r="DX11" s="621"/>
    </row>
    <row r="12" spans="2:138" ht="11.25" customHeight="1" x14ac:dyDescent="0.2">
      <c r="B12" s="608" t="s">
        <v>221</v>
      </c>
      <c r="C12" s="609"/>
      <c r="D12" s="609"/>
      <c r="E12" s="609"/>
      <c r="F12" s="609"/>
      <c r="G12" s="609"/>
      <c r="H12" s="609"/>
      <c r="I12" s="609"/>
      <c r="J12" s="609"/>
      <c r="K12" s="609"/>
      <c r="L12" s="609"/>
      <c r="M12" s="609"/>
      <c r="N12" s="609"/>
      <c r="O12" s="609"/>
      <c r="P12" s="609"/>
      <c r="Q12" s="610"/>
      <c r="R12" s="611">
        <v>1072</v>
      </c>
      <c r="S12" s="612"/>
      <c r="T12" s="612"/>
      <c r="U12" s="612"/>
      <c r="V12" s="612"/>
      <c r="W12" s="612"/>
      <c r="X12" s="612"/>
      <c r="Y12" s="613"/>
      <c r="Z12" s="614">
        <v>0</v>
      </c>
      <c r="AA12" s="614"/>
      <c r="AB12" s="614"/>
      <c r="AC12" s="614"/>
      <c r="AD12" s="615">
        <v>1072</v>
      </c>
      <c r="AE12" s="615"/>
      <c r="AF12" s="615"/>
      <c r="AG12" s="615"/>
      <c r="AH12" s="615"/>
      <c r="AI12" s="615"/>
      <c r="AJ12" s="615"/>
      <c r="AK12" s="615"/>
      <c r="AL12" s="616">
        <v>0</v>
      </c>
      <c r="AM12" s="617"/>
      <c r="AN12" s="617"/>
      <c r="AO12" s="618"/>
      <c r="AP12" s="608" t="s">
        <v>222</v>
      </c>
      <c r="AQ12" s="609"/>
      <c r="AR12" s="609"/>
      <c r="AS12" s="609"/>
      <c r="AT12" s="609"/>
      <c r="AU12" s="609"/>
      <c r="AV12" s="609"/>
      <c r="AW12" s="609"/>
      <c r="AX12" s="609"/>
      <c r="AY12" s="609"/>
      <c r="AZ12" s="609"/>
      <c r="BA12" s="609"/>
      <c r="BB12" s="609"/>
      <c r="BC12" s="610"/>
      <c r="BD12" s="611">
        <v>174143</v>
      </c>
      <c r="BE12" s="612"/>
      <c r="BF12" s="612"/>
      <c r="BG12" s="612"/>
      <c r="BH12" s="612"/>
      <c r="BI12" s="612"/>
      <c r="BJ12" s="612"/>
      <c r="BK12" s="613"/>
      <c r="BL12" s="614">
        <v>0.2</v>
      </c>
      <c r="BM12" s="614"/>
      <c r="BN12" s="614"/>
      <c r="BO12" s="614"/>
      <c r="BP12" s="615" t="s">
        <v>119</v>
      </c>
      <c r="BQ12" s="615"/>
      <c r="BR12" s="615"/>
      <c r="BS12" s="615"/>
      <c r="BT12" s="615"/>
      <c r="BU12" s="615"/>
      <c r="BV12" s="615"/>
      <c r="BW12" s="619"/>
      <c r="BY12" s="608" t="s">
        <v>223</v>
      </c>
      <c r="BZ12" s="609"/>
      <c r="CA12" s="609"/>
      <c r="CB12" s="609"/>
      <c r="CC12" s="609"/>
      <c r="CD12" s="609"/>
      <c r="CE12" s="609"/>
      <c r="CF12" s="609"/>
      <c r="CG12" s="609"/>
      <c r="CH12" s="609"/>
      <c r="CI12" s="609"/>
      <c r="CJ12" s="609"/>
      <c r="CK12" s="609"/>
      <c r="CL12" s="610"/>
      <c r="CM12" s="611">
        <v>57419394</v>
      </c>
      <c r="CN12" s="612"/>
      <c r="CO12" s="612"/>
      <c r="CP12" s="612"/>
      <c r="CQ12" s="612"/>
      <c r="CR12" s="612"/>
      <c r="CS12" s="612"/>
      <c r="CT12" s="613"/>
      <c r="CU12" s="616">
        <v>12.5</v>
      </c>
      <c r="CV12" s="617"/>
      <c r="CW12" s="617"/>
      <c r="CX12" s="622"/>
      <c r="CY12" s="620">
        <v>815784</v>
      </c>
      <c r="CZ12" s="612"/>
      <c r="DA12" s="612"/>
      <c r="DB12" s="612"/>
      <c r="DC12" s="612"/>
      <c r="DD12" s="612"/>
      <c r="DE12" s="612"/>
      <c r="DF12" s="612"/>
      <c r="DG12" s="612"/>
      <c r="DH12" s="612"/>
      <c r="DI12" s="612"/>
      <c r="DJ12" s="612"/>
      <c r="DK12" s="613"/>
      <c r="DL12" s="620">
        <v>4629977</v>
      </c>
      <c r="DM12" s="612"/>
      <c r="DN12" s="612"/>
      <c r="DO12" s="612"/>
      <c r="DP12" s="612"/>
      <c r="DQ12" s="612"/>
      <c r="DR12" s="612"/>
      <c r="DS12" s="612"/>
      <c r="DT12" s="612"/>
      <c r="DU12" s="612"/>
      <c r="DV12" s="612"/>
      <c r="DW12" s="612"/>
      <c r="DX12" s="621"/>
    </row>
    <row r="13" spans="2:138" ht="11.25" customHeight="1" x14ac:dyDescent="0.2">
      <c r="B13" s="608" t="s">
        <v>224</v>
      </c>
      <c r="C13" s="609"/>
      <c r="D13" s="609"/>
      <c r="E13" s="609"/>
      <c r="F13" s="609"/>
      <c r="G13" s="609"/>
      <c r="H13" s="609"/>
      <c r="I13" s="609"/>
      <c r="J13" s="609"/>
      <c r="K13" s="609"/>
      <c r="L13" s="609"/>
      <c r="M13" s="609"/>
      <c r="N13" s="609"/>
      <c r="O13" s="609"/>
      <c r="P13" s="609"/>
      <c r="Q13" s="610"/>
      <c r="R13" s="611">
        <v>11785877</v>
      </c>
      <c r="S13" s="612"/>
      <c r="T13" s="612"/>
      <c r="U13" s="612"/>
      <c r="V13" s="612"/>
      <c r="W13" s="612"/>
      <c r="X13" s="612"/>
      <c r="Y13" s="613"/>
      <c r="Z13" s="614">
        <v>2.4</v>
      </c>
      <c r="AA13" s="614"/>
      <c r="AB13" s="614"/>
      <c r="AC13" s="614"/>
      <c r="AD13" s="615">
        <v>11785877</v>
      </c>
      <c r="AE13" s="615"/>
      <c r="AF13" s="615"/>
      <c r="AG13" s="615"/>
      <c r="AH13" s="615"/>
      <c r="AI13" s="615"/>
      <c r="AJ13" s="615"/>
      <c r="AK13" s="615"/>
      <c r="AL13" s="616">
        <v>5</v>
      </c>
      <c r="AM13" s="617"/>
      <c r="AN13" s="617"/>
      <c r="AO13" s="618"/>
      <c r="AP13" s="608" t="s">
        <v>225</v>
      </c>
      <c r="AQ13" s="609"/>
      <c r="AR13" s="609"/>
      <c r="AS13" s="609"/>
      <c r="AT13" s="609"/>
      <c r="AU13" s="609"/>
      <c r="AV13" s="609"/>
      <c r="AW13" s="609"/>
      <c r="AX13" s="609"/>
      <c r="AY13" s="609"/>
      <c r="AZ13" s="609"/>
      <c r="BA13" s="609"/>
      <c r="BB13" s="609"/>
      <c r="BC13" s="610"/>
      <c r="BD13" s="611">
        <v>1227552</v>
      </c>
      <c r="BE13" s="612"/>
      <c r="BF13" s="612"/>
      <c r="BG13" s="612"/>
      <c r="BH13" s="612"/>
      <c r="BI13" s="612"/>
      <c r="BJ13" s="612"/>
      <c r="BK13" s="613"/>
      <c r="BL13" s="614">
        <v>1.4</v>
      </c>
      <c r="BM13" s="614"/>
      <c r="BN13" s="614"/>
      <c r="BO13" s="614"/>
      <c r="BP13" s="615" t="s">
        <v>226</v>
      </c>
      <c r="BQ13" s="615"/>
      <c r="BR13" s="615"/>
      <c r="BS13" s="615"/>
      <c r="BT13" s="615"/>
      <c r="BU13" s="615"/>
      <c r="BV13" s="615"/>
      <c r="BW13" s="619"/>
      <c r="BY13" s="608" t="s">
        <v>227</v>
      </c>
      <c r="BZ13" s="609"/>
      <c r="CA13" s="609"/>
      <c r="CB13" s="609"/>
      <c r="CC13" s="609"/>
      <c r="CD13" s="609"/>
      <c r="CE13" s="609"/>
      <c r="CF13" s="609"/>
      <c r="CG13" s="609"/>
      <c r="CH13" s="609"/>
      <c r="CI13" s="609"/>
      <c r="CJ13" s="609"/>
      <c r="CK13" s="609"/>
      <c r="CL13" s="610"/>
      <c r="CM13" s="611">
        <v>57830716</v>
      </c>
      <c r="CN13" s="612"/>
      <c r="CO13" s="612"/>
      <c r="CP13" s="612"/>
      <c r="CQ13" s="612"/>
      <c r="CR13" s="612"/>
      <c r="CS13" s="612"/>
      <c r="CT13" s="613"/>
      <c r="CU13" s="616">
        <v>12.6</v>
      </c>
      <c r="CV13" s="617"/>
      <c r="CW13" s="617"/>
      <c r="CX13" s="622"/>
      <c r="CY13" s="620">
        <v>44169980</v>
      </c>
      <c r="CZ13" s="612"/>
      <c r="DA13" s="612"/>
      <c r="DB13" s="612"/>
      <c r="DC13" s="612"/>
      <c r="DD13" s="612"/>
      <c r="DE13" s="612"/>
      <c r="DF13" s="612"/>
      <c r="DG13" s="612"/>
      <c r="DH13" s="612"/>
      <c r="DI13" s="612"/>
      <c r="DJ13" s="612"/>
      <c r="DK13" s="613"/>
      <c r="DL13" s="620">
        <v>10477329</v>
      </c>
      <c r="DM13" s="612"/>
      <c r="DN13" s="612"/>
      <c r="DO13" s="612"/>
      <c r="DP13" s="612"/>
      <c r="DQ13" s="612"/>
      <c r="DR13" s="612"/>
      <c r="DS13" s="612"/>
      <c r="DT13" s="612"/>
      <c r="DU13" s="612"/>
      <c r="DV13" s="612"/>
      <c r="DW13" s="612"/>
      <c r="DX13" s="621"/>
    </row>
    <row r="14" spans="2:138" ht="11.25" customHeight="1" x14ac:dyDescent="0.2">
      <c r="B14" s="608" t="s">
        <v>228</v>
      </c>
      <c r="C14" s="609"/>
      <c r="D14" s="609"/>
      <c r="E14" s="609"/>
      <c r="F14" s="609"/>
      <c r="G14" s="609"/>
      <c r="H14" s="609"/>
      <c r="I14" s="609"/>
      <c r="J14" s="609"/>
      <c r="K14" s="609"/>
      <c r="L14" s="609"/>
      <c r="M14" s="609"/>
      <c r="N14" s="609"/>
      <c r="O14" s="609"/>
      <c r="P14" s="609"/>
      <c r="Q14" s="610"/>
      <c r="R14" s="611">
        <v>78964</v>
      </c>
      <c r="S14" s="612"/>
      <c r="T14" s="612"/>
      <c r="U14" s="612"/>
      <c r="V14" s="612"/>
      <c r="W14" s="612"/>
      <c r="X14" s="612"/>
      <c r="Y14" s="613"/>
      <c r="Z14" s="614">
        <v>0</v>
      </c>
      <c r="AA14" s="614"/>
      <c r="AB14" s="614"/>
      <c r="AC14" s="614"/>
      <c r="AD14" s="615">
        <v>78964</v>
      </c>
      <c r="AE14" s="615"/>
      <c r="AF14" s="615"/>
      <c r="AG14" s="615"/>
      <c r="AH14" s="615"/>
      <c r="AI14" s="615"/>
      <c r="AJ14" s="615"/>
      <c r="AK14" s="615"/>
      <c r="AL14" s="616">
        <v>0</v>
      </c>
      <c r="AM14" s="617"/>
      <c r="AN14" s="617"/>
      <c r="AO14" s="618"/>
      <c r="AP14" s="608" t="s">
        <v>229</v>
      </c>
      <c r="AQ14" s="609"/>
      <c r="AR14" s="609"/>
      <c r="AS14" s="609"/>
      <c r="AT14" s="609"/>
      <c r="AU14" s="609"/>
      <c r="AV14" s="609"/>
      <c r="AW14" s="609"/>
      <c r="AX14" s="609"/>
      <c r="AY14" s="609"/>
      <c r="AZ14" s="609"/>
      <c r="BA14" s="609"/>
      <c r="BB14" s="609"/>
      <c r="BC14" s="610"/>
      <c r="BD14" s="611">
        <v>636624</v>
      </c>
      <c r="BE14" s="612"/>
      <c r="BF14" s="612"/>
      <c r="BG14" s="612"/>
      <c r="BH14" s="612"/>
      <c r="BI14" s="612"/>
      <c r="BJ14" s="612"/>
      <c r="BK14" s="613"/>
      <c r="BL14" s="614">
        <v>0.7</v>
      </c>
      <c r="BM14" s="614"/>
      <c r="BN14" s="614"/>
      <c r="BO14" s="614"/>
      <c r="BP14" s="615" t="s">
        <v>119</v>
      </c>
      <c r="BQ14" s="615"/>
      <c r="BR14" s="615"/>
      <c r="BS14" s="615"/>
      <c r="BT14" s="615"/>
      <c r="BU14" s="615"/>
      <c r="BV14" s="615"/>
      <c r="BW14" s="619"/>
      <c r="BY14" s="608" t="s">
        <v>230</v>
      </c>
      <c r="BZ14" s="609"/>
      <c r="CA14" s="609"/>
      <c r="CB14" s="609"/>
      <c r="CC14" s="609"/>
      <c r="CD14" s="609"/>
      <c r="CE14" s="609"/>
      <c r="CF14" s="609"/>
      <c r="CG14" s="609"/>
      <c r="CH14" s="609"/>
      <c r="CI14" s="609"/>
      <c r="CJ14" s="609"/>
      <c r="CK14" s="609"/>
      <c r="CL14" s="610"/>
      <c r="CM14" s="611">
        <v>22956660</v>
      </c>
      <c r="CN14" s="612"/>
      <c r="CO14" s="612"/>
      <c r="CP14" s="612"/>
      <c r="CQ14" s="612"/>
      <c r="CR14" s="612"/>
      <c r="CS14" s="612"/>
      <c r="CT14" s="613"/>
      <c r="CU14" s="616">
        <v>5</v>
      </c>
      <c r="CV14" s="617"/>
      <c r="CW14" s="617"/>
      <c r="CX14" s="622"/>
      <c r="CY14" s="620">
        <v>3615018</v>
      </c>
      <c r="CZ14" s="612"/>
      <c r="DA14" s="612"/>
      <c r="DB14" s="612"/>
      <c r="DC14" s="612"/>
      <c r="DD14" s="612"/>
      <c r="DE14" s="612"/>
      <c r="DF14" s="612"/>
      <c r="DG14" s="612"/>
      <c r="DH14" s="612"/>
      <c r="DI14" s="612"/>
      <c r="DJ14" s="612"/>
      <c r="DK14" s="613"/>
      <c r="DL14" s="620">
        <v>18929342</v>
      </c>
      <c r="DM14" s="612"/>
      <c r="DN14" s="612"/>
      <c r="DO14" s="612"/>
      <c r="DP14" s="612"/>
      <c r="DQ14" s="612"/>
      <c r="DR14" s="612"/>
      <c r="DS14" s="612"/>
      <c r="DT14" s="612"/>
      <c r="DU14" s="612"/>
      <c r="DV14" s="612"/>
      <c r="DW14" s="612"/>
      <c r="DX14" s="621"/>
    </row>
    <row r="15" spans="2:138" ht="11.25" customHeight="1" x14ac:dyDescent="0.2">
      <c r="B15" s="608" t="s">
        <v>231</v>
      </c>
      <c r="C15" s="609"/>
      <c r="D15" s="609"/>
      <c r="E15" s="609"/>
      <c r="F15" s="609"/>
      <c r="G15" s="609"/>
      <c r="H15" s="609"/>
      <c r="I15" s="609"/>
      <c r="J15" s="609"/>
      <c r="K15" s="609"/>
      <c r="L15" s="609"/>
      <c r="M15" s="609"/>
      <c r="N15" s="609"/>
      <c r="O15" s="609"/>
      <c r="P15" s="609"/>
      <c r="Q15" s="610"/>
      <c r="R15" s="611" t="s">
        <v>119</v>
      </c>
      <c r="S15" s="612"/>
      <c r="T15" s="612"/>
      <c r="U15" s="612"/>
      <c r="V15" s="612"/>
      <c r="W15" s="612"/>
      <c r="X15" s="612"/>
      <c r="Y15" s="613"/>
      <c r="Z15" s="614" t="s">
        <v>119</v>
      </c>
      <c r="AA15" s="614"/>
      <c r="AB15" s="614"/>
      <c r="AC15" s="614"/>
      <c r="AD15" s="615" t="s">
        <v>119</v>
      </c>
      <c r="AE15" s="615"/>
      <c r="AF15" s="615"/>
      <c r="AG15" s="615"/>
      <c r="AH15" s="615"/>
      <c r="AI15" s="615"/>
      <c r="AJ15" s="615"/>
      <c r="AK15" s="615"/>
      <c r="AL15" s="616" t="s">
        <v>119</v>
      </c>
      <c r="AM15" s="617"/>
      <c r="AN15" s="617"/>
      <c r="AO15" s="618"/>
      <c r="AP15" s="608" t="s">
        <v>232</v>
      </c>
      <c r="AQ15" s="609"/>
      <c r="AR15" s="609"/>
      <c r="AS15" s="609"/>
      <c r="AT15" s="609"/>
      <c r="AU15" s="609"/>
      <c r="AV15" s="609"/>
      <c r="AW15" s="609"/>
      <c r="AX15" s="609"/>
      <c r="AY15" s="609"/>
      <c r="AZ15" s="609"/>
      <c r="BA15" s="609"/>
      <c r="BB15" s="609"/>
      <c r="BC15" s="610"/>
      <c r="BD15" s="611">
        <v>17910471</v>
      </c>
      <c r="BE15" s="612"/>
      <c r="BF15" s="612"/>
      <c r="BG15" s="612"/>
      <c r="BH15" s="612"/>
      <c r="BI15" s="612"/>
      <c r="BJ15" s="612"/>
      <c r="BK15" s="613"/>
      <c r="BL15" s="614">
        <v>19.8</v>
      </c>
      <c r="BM15" s="614"/>
      <c r="BN15" s="614"/>
      <c r="BO15" s="614"/>
      <c r="BP15" s="615" t="s">
        <v>119</v>
      </c>
      <c r="BQ15" s="615"/>
      <c r="BR15" s="615"/>
      <c r="BS15" s="615"/>
      <c r="BT15" s="615"/>
      <c r="BU15" s="615"/>
      <c r="BV15" s="615"/>
      <c r="BW15" s="619"/>
      <c r="BY15" s="608" t="s">
        <v>233</v>
      </c>
      <c r="BZ15" s="609"/>
      <c r="CA15" s="609"/>
      <c r="CB15" s="609"/>
      <c r="CC15" s="609"/>
      <c r="CD15" s="609"/>
      <c r="CE15" s="609"/>
      <c r="CF15" s="609"/>
      <c r="CG15" s="609"/>
      <c r="CH15" s="609"/>
      <c r="CI15" s="609"/>
      <c r="CJ15" s="609"/>
      <c r="CK15" s="609"/>
      <c r="CL15" s="610"/>
      <c r="CM15" s="611" t="s">
        <v>226</v>
      </c>
      <c r="CN15" s="612"/>
      <c r="CO15" s="612"/>
      <c r="CP15" s="612"/>
      <c r="CQ15" s="612"/>
      <c r="CR15" s="612"/>
      <c r="CS15" s="612"/>
      <c r="CT15" s="613"/>
      <c r="CU15" s="616" t="s">
        <v>119</v>
      </c>
      <c r="CV15" s="617"/>
      <c r="CW15" s="617"/>
      <c r="CX15" s="622"/>
      <c r="CY15" s="620" t="s">
        <v>119</v>
      </c>
      <c r="CZ15" s="612"/>
      <c r="DA15" s="612"/>
      <c r="DB15" s="612"/>
      <c r="DC15" s="612"/>
      <c r="DD15" s="612"/>
      <c r="DE15" s="612"/>
      <c r="DF15" s="612"/>
      <c r="DG15" s="612"/>
      <c r="DH15" s="612"/>
      <c r="DI15" s="612"/>
      <c r="DJ15" s="612"/>
      <c r="DK15" s="613"/>
      <c r="DL15" s="620" t="s">
        <v>119</v>
      </c>
      <c r="DM15" s="612"/>
      <c r="DN15" s="612"/>
      <c r="DO15" s="612"/>
      <c r="DP15" s="612"/>
      <c r="DQ15" s="612"/>
      <c r="DR15" s="612"/>
      <c r="DS15" s="612"/>
      <c r="DT15" s="612"/>
      <c r="DU15" s="612"/>
      <c r="DV15" s="612"/>
      <c r="DW15" s="612"/>
      <c r="DX15" s="621"/>
    </row>
    <row r="16" spans="2:138" ht="11.25" customHeight="1" x14ac:dyDescent="0.2">
      <c r="B16" s="608" t="s">
        <v>234</v>
      </c>
      <c r="C16" s="609"/>
      <c r="D16" s="609"/>
      <c r="E16" s="609"/>
      <c r="F16" s="609"/>
      <c r="G16" s="609"/>
      <c r="H16" s="609"/>
      <c r="I16" s="609"/>
      <c r="J16" s="609"/>
      <c r="K16" s="609"/>
      <c r="L16" s="609"/>
      <c r="M16" s="609"/>
      <c r="N16" s="609"/>
      <c r="O16" s="609"/>
      <c r="P16" s="609"/>
      <c r="Q16" s="610"/>
      <c r="R16" s="611">
        <v>622328</v>
      </c>
      <c r="S16" s="612"/>
      <c r="T16" s="612"/>
      <c r="U16" s="612"/>
      <c r="V16" s="612"/>
      <c r="W16" s="612"/>
      <c r="X16" s="612"/>
      <c r="Y16" s="613"/>
      <c r="Z16" s="614">
        <v>0.1</v>
      </c>
      <c r="AA16" s="614"/>
      <c r="AB16" s="614"/>
      <c r="AC16" s="614"/>
      <c r="AD16" s="615">
        <v>622328</v>
      </c>
      <c r="AE16" s="615"/>
      <c r="AF16" s="615"/>
      <c r="AG16" s="615"/>
      <c r="AH16" s="615"/>
      <c r="AI16" s="615"/>
      <c r="AJ16" s="615"/>
      <c r="AK16" s="615"/>
      <c r="AL16" s="616">
        <v>0.3</v>
      </c>
      <c r="AM16" s="617"/>
      <c r="AN16" s="617"/>
      <c r="AO16" s="618"/>
      <c r="AP16" s="608" t="s">
        <v>235</v>
      </c>
      <c r="AQ16" s="609"/>
      <c r="AR16" s="609"/>
      <c r="AS16" s="609"/>
      <c r="AT16" s="609"/>
      <c r="AU16" s="609"/>
      <c r="AV16" s="609"/>
      <c r="AW16" s="609"/>
      <c r="AX16" s="609"/>
      <c r="AY16" s="609"/>
      <c r="AZ16" s="609"/>
      <c r="BA16" s="609"/>
      <c r="BB16" s="609"/>
      <c r="BC16" s="610"/>
      <c r="BD16" s="611">
        <v>564800</v>
      </c>
      <c r="BE16" s="612"/>
      <c r="BF16" s="612"/>
      <c r="BG16" s="612"/>
      <c r="BH16" s="612"/>
      <c r="BI16" s="612"/>
      <c r="BJ16" s="612"/>
      <c r="BK16" s="613"/>
      <c r="BL16" s="614">
        <v>0.6</v>
      </c>
      <c r="BM16" s="614"/>
      <c r="BN16" s="614"/>
      <c r="BO16" s="614"/>
      <c r="BP16" s="615" t="s">
        <v>119</v>
      </c>
      <c r="BQ16" s="615"/>
      <c r="BR16" s="615"/>
      <c r="BS16" s="615"/>
      <c r="BT16" s="615"/>
      <c r="BU16" s="615"/>
      <c r="BV16" s="615"/>
      <c r="BW16" s="619"/>
      <c r="BY16" s="608" t="s">
        <v>236</v>
      </c>
      <c r="BZ16" s="609"/>
      <c r="CA16" s="609"/>
      <c r="CB16" s="609"/>
      <c r="CC16" s="609"/>
      <c r="CD16" s="609"/>
      <c r="CE16" s="609"/>
      <c r="CF16" s="609"/>
      <c r="CG16" s="609"/>
      <c r="CH16" s="609"/>
      <c r="CI16" s="609"/>
      <c r="CJ16" s="609"/>
      <c r="CK16" s="609"/>
      <c r="CL16" s="610"/>
      <c r="CM16" s="611">
        <v>80156641</v>
      </c>
      <c r="CN16" s="612"/>
      <c r="CO16" s="612"/>
      <c r="CP16" s="612"/>
      <c r="CQ16" s="612"/>
      <c r="CR16" s="612"/>
      <c r="CS16" s="612"/>
      <c r="CT16" s="613"/>
      <c r="CU16" s="616">
        <v>17.399999999999999</v>
      </c>
      <c r="CV16" s="617"/>
      <c r="CW16" s="617"/>
      <c r="CX16" s="622"/>
      <c r="CY16" s="620">
        <v>2231616</v>
      </c>
      <c r="CZ16" s="612"/>
      <c r="DA16" s="612"/>
      <c r="DB16" s="612"/>
      <c r="DC16" s="612"/>
      <c r="DD16" s="612"/>
      <c r="DE16" s="612"/>
      <c r="DF16" s="612"/>
      <c r="DG16" s="612"/>
      <c r="DH16" s="612"/>
      <c r="DI16" s="612"/>
      <c r="DJ16" s="612"/>
      <c r="DK16" s="613"/>
      <c r="DL16" s="620">
        <v>60817574</v>
      </c>
      <c r="DM16" s="612"/>
      <c r="DN16" s="612"/>
      <c r="DO16" s="612"/>
      <c r="DP16" s="612"/>
      <c r="DQ16" s="612"/>
      <c r="DR16" s="612"/>
      <c r="DS16" s="612"/>
      <c r="DT16" s="612"/>
      <c r="DU16" s="612"/>
      <c r="DV16" s="612"/>
      <c r="DW16" s="612"/>
      <c r="DX16" s="621"/>
    </row>
    <row r="17" spans="2:128" ht="11.25" customHeight="1" x14ac:dyDescent="0.2">
      <c r="B17" s="608" t="s">
        <v>237</v>
      </c>
      <c r="C17" s="609"/>
      <c r="D17" s="609"/>
      <c r="E17" s="609"/>
      <c r="F17" s="609"/>
      <c r="G17" s="609"/>
      <c r="H17" s="609"/>
      <c r="I17" s="609"/>
      <c r="J17" s="609"/>
      <c r="K17" s="609"/>
      <c r="L17" s="609"/>
      <c r="M17" s="609"/>
      <c r="N17" s="609"/>
      <c r="O17" s="609"/>
      <c r="P17" s="609"/>
      <c r="Q17" s="610"/>
      <c r="R17" s="611">
        <v>271844</v>
      </c>
      <c r="S17" s="612"/>
      <c r="T17" s="612"/>
      <c r="U17" s="612"/>
      <c r="V17" s="612"/>
      <c r="W17" s="612"/>
      <c r="X17" s="612"/>
      <c r="Y17" s="613"/>
      <c r="Z17" s="614">
        <v>0.1</v>
      </c>
      <c r="AA17" s="614"/>
      <c r="AB17" s="614"/>
      <c r="AC17" s="614"/>
      <c r="AD17" s="615">
        <v>271844</v>
      </c>
      <c r="AE17" s="615"/>
      <c r="AF17" s="615"/>
      <c r="AG17" s="615"/>
      <c r="AH17" s="615"/>
      <c r="AI17" s="615"/>
      <c r="AJ17" s="615"/>
      <c r="AK17" s="615"/>
      <c r="AL17" s="616">
        <v>0.1</v>
      </c>
      <c r="AM17" s="617"/>
      <c r="AN17" s="617"/>
      <c r="AO17" s="618"/>
      <c r="AP17" s="608" t="s">
        <v>238</v>
      </c>
      <c r="AQ17" s="609"/>
      <c r="AR17" s="609"/>
      <c r="AS17" s="609"/>
      <c r="AT17" s="609"/>
      <c r="AU17" s="609"/>
      <c r="AV17" s="609"/>
      <c r="AW17" s="609"/>
      <c r="AX17" s="609"/>
      <c r="AY17" s="609"/>
      <c r="AZ17" s="609"/>
      <c r="BA17" s="609"/>
      <c r="BB17" s="609"/>
      <c r="BC17" s="610"/>
      <c r="BD17" s="611">
        <v>17345671</v>
      </c>
      <c r="BE17" s="612"/>
      <c r="BF17" s="612"/>
      <c r="BG17" s="612"/>
      <c r="BH17" s="612"/>
      <c r="BI17" s="612"/>
      <c r="BJ17" s="612"/>
      <c r="BK17" s="613"/>
      <c r="BL17" s="614">
        <v>19.2</v>
      </c>
      <c r="BM17" s="614"/>
      <c r="BN17" s="614"/>
      <c r="BO17" s="614"/>
      <c r="BP17" s="615" t="s">
        <v>226</v>
      </c>
      <c r="BQ17" s="615"/>
      <c r="BR17" s="615"/>
      <c r="BS17" s="615"/>
      <c r="BT17" s="615"/>
      <c r="BU17" s="615"/>
      <c r="BV17" s="615"/>
      <c r="BW17" s="619"/>
      <c r="BY17" s="608" t="s">
        <v>239</v>
      </c>
      <c r="BZ17" s="609"/>
      <c r="CA17" s="609"/>
      <c r="CB17" s="609"/>
      <c r="CC17" s="609"/>
      <c r="CD17" s="609"/>
      <c r="CE17" s="609"/>
      <c r="CF17" s="609"/>
      <c r="CG17" s="609"/>
      <c r="CH17" s="609"/>
      <c r="CI17" s="609"/>
      <c r="CJ17" s="609"/>
      <c r="CK17" s="609"/>
      <c r="CL17" s="610"/>
      <c r="CM17" s="611">
        <v>3391532</v>
      </c>
      <c r="CN17" s="612"/>
      <c r="CO17" s="612"/>
      <c r="CP17" s="612"/>
      <c r="CQ17" s="612"/>
      <c r="CR17" s="612"/>
      <c r="CS17" s="612"/>
      <c r="CT17" s="613"/>
      <c r="CU17" s="616">
        <v>0.7</v>
      </c>
      <c r="CV17" s="617"/>
      <c r="CW17" s="617"/>
      <c r="CX17" s="622"/>
      <c r="CY17" s="620" t="s">
        <v>216</v>
      </c>
      <c r="CZ17" s="612"/>
      <c r="DA17" s="612"/>
      <c r="DB17" s="612"/>
      <c r="DC17" s="612"/>
      <c r="DD17" s="612"/>
      <c r="DE17" s="612"/>
      <c r="DF17" s="612"/>
      <c r="DG17" s="612"/>
      <c r="DH17" s="612"/>
      <c r="DI17" s="612"/>
      <c r="DJ17" s="612"/>
      <c r="DK17" s="613"/>
      <c r="DL17" s="620">
        <v>153557</v>
      </c>
      <c r="DM17" s="612"/>
      <c r="DN17" s="612"/>
      <c r="DO17" s="612"/>
      <c r="DP17" s="612"/>
      <c r="DQ17" s="612"/>
      <c r="DR17" s="612"/>
      <c r="DS17" s="612"/>
      <c r="DT17" s="612"/>
      <c r="DU17" s="612"/>
      <c r="DV17" s="612"/>
      <c r="DW17" s="612"/>
      <c r="DX17" s="621"/>
    </row>
    <row r="18" spans="2:128" ht="11.25" customHeight="1" x14ac:dyDescent="0.2">
      <c r="B18" s="608" t="s">
        <v>240</v>
      </c>
      <c r="C18" s="609"/>
      <c r="D18" s="609"/>
      <c r="E18" s="609"/>
      <c r="F18" s="609"/>
      <c r="G18" s="609"/>
      <c r="H18" s="609"/>
      <c r="I18" s="609"/>
      <c r="J18" s="609"/>
      <c r="K18" s="609"/>
      <c r="L18" s="609"/>
      <c r="M18" s="609"/>
      <c r="N18" s="609"/>
      <c r="O18" s="609"/>
      <c r="P18" s="609"/>
      <c r="Q18" s="610"/>
      <c r="R18" s="611">
        <v>61173</v>
      </c>
      <c r="S18" s="612"/>
      <c r="T18" s="612"/>
      <c r="U18" s="612"/>
      <c r="V18" s="612"/>
      <c r="W18" s="612"/>
      <c r="X18" s="612"/>
      <c r="Y18" s="613"/>
      <c r="Z18" s="614">
        <v>0</v>
      </c>
      <c r="AA18" s="614"/>
      <c r="AB18" s="614"/>
      <c r="AC18" s="614"/>
      <c r="AD18" s="615">
        <v>61173</v>
      </c>
      <c r="AE18" s="615"/>
      <c r="AF18" s="615"/>
      <c r="AG18" s="615"/>
      <c r="AH18" s="615"/>
      <c r="AI18" s="615"/>
      <c r="AJ18" s="615"/>
      <c r="AK18" s="615"/>
      <c r="AL18" s="616">
        <v>0</v>
      </c>
      <c r="AM18" s="617"/>
      <c r="AN18" s="617"/>
      <c r="AO18" s="618"/>
      <c r="AP18" s="608" t="s">
        <v>241</v>
      </c>
      <c r="AQ18" s="609"/>
      <c r="AR18" s="609"/>
      <c r="AS18" s="609"/>
      <c r="AT18" s="609"/>
      <c r="AU18" s="609"/>
      <c r="AV18" s="609"/>
      <c r="AW18" s="609"/>
      <c r="AX18" s="609"/>
      <c r="AY18" s="609"/>
      <c r="AZ18" s="609"/>
      <c r="BA18" s="609"/>
      <c r="BB18" s="609"/>
      <c r="BC18" s="610"/>
      <c r="BD18" s="611">
        <v>25455695</v>
      </c>
      <c r="BE18" s="612"/>
      <c r="BF18" s="612"/>
      <c r="BG18" s="612"/>
      <c r="BH18" s="612"/>
      <c r="BI18" s="612"/>
      <c r="BJ18" s="612"/>
      <c r="BK18" s="613"/>
      <c r="BL18" s="614">
        <v>28.2</v>
      </c>
      <c r="BM18" s="614"/>
      <c r="BN18" s="614"/>
      <c r="BO18" s="614"/>
      <c r="BP18" s="615" t="s">
        <v>119</v>
      </c>
      <c r="BQ18" s="615"/>
      <c r="BR18" s="615"/>
      <c r="BS18" s="615"/>
      <c r="BT18" s="615"/>
      <c r="BU18" s="615"/>
      <c r="BV18" s="615"/>
      <c r="BW18" s="619"/>
      <c r="BY18" s="608" t="s">
        <v>242</v>
      </c>
      <c r="BZ18" s="609"/>
      <c r="CA18" s="609"/>
      <c r="CB18" s="609"/>
      <c r="CC18" s="609"/>
      <c r="CD18" s="609"/>
      <c r="CE18" s="609"/>
      <c r="CF18" s="609"/>
      <c r="CG18" s="609"/>
      <c r="CH18" s="609"/>
      <c r="CI18" s="609"/>
      <c r="CJ18" s="609"/>
      <c r="CK18" s="609"/>
      <c r="CL18" s="610"/>
      <c r="CM18" s="611">
        <v>72153426</v>
      </c>
      <c r="CN18" s="612"/>
      <c r="CO18" s="612"/>
      <c r="CP18" s="612"/>
      <c r="CQ18" s="612"/>
      <c r="CR18" s="612"/>
      <c r="CS18" s="612"/>
      <c r="CT18" s="613"/>
      <c r="CU18" s="616">
        <v>15.7</v>
      </c>
      <c r="CV18" s="617"/>
      <c r="CW18" s="617"/>
      <c r="CX18" s="622"/>
      <c r="CY18" s="620" t="s">
        <v>119</v>
      </c>
      <c r="CZ18" s="612"/>
      <c r="DA18" s="612"/>
      <c r="DB18" s="612"/>
      <c r="DC18" s="612"/>
      <c r="DD18" s="612"/>
      <c r="DE18" s="612"/>
      <c r="DF18" s="612"/>
      <c r="DG18" s="612"/>
      <c r="DH18" s="612"/>
      <c r="DI18" s="612"/>
      <c r="DJ18" s="612"/>
      <c r="DK18" s="613"/>
      <c r="DL18" s="620">
        <v>69422357</v>
      </c>
      <c r="DM18" s="612"/>
      <c r="DN18" s="612"/>
      <c r="DO18" s="612"/>
      <c r="DP18" s="612"/>
      <c r="DQ18" s="612"/>
      <c r="DR18" s="612"/>
      <c r="DS18" s="612"/>
      <c r="DT18" s="612"/>
      <c r="DU18" s="612"/>
      <c r="DV18" s="612"/>
      <c r="DW18" s="612"/>
      <c r="DX18" s="621"/>
    </row>
    <row r="19" spans="2:128" ht="11.25" customHeight="1" x14ac:dyDescent="0.2">
      <c r="B19" s="608" t="s">
        <v>243</v>
      </c>
      <c r="C19" s="609"/>
      <c r="D19" s="609"/>
      <c r="E19" s="609"/>
      <c r="F19" s="609"/>
      <c r="G19" s="609"/>
      <c r="H19" s="609"/>
      <c r="I19" s="609"/>
      <c r="J19" s="609"/>
      <c r="K19" s="609"/>
      <c r="L19" s="609"/>
      <c r="M19" s="609"/>
      <c r="N19" s="609"/>
      <c r="O19" s="609"/>
      <c r="P19" s="609"/>
      <c r="Q19" s="610"/>
      <c r="R19" s="611">
        <v>289311</v>
      </c>
      <c r="S19" s="612"/>
      <c r="T19" s="612"/>
      <c r="U19" s="612"/>
      <c r="V19" s="612"/>
      <c r="W19" s="612"/>
      <c r="X19" s="612"/>
      <c r="Y19" s="613"/>
      <c r="Z19" s="614">
        <v>0.1</v>
      </c>
      <c r="AA19" s="614"/>
      <c r="AB19" s="614"/>
      <c r="AC19" s="614"/>
      <c r="AD19" s="615">
        <v>289311</v>
      </c>
      <c r="AE19" s="615"/>
      <c r="AF19" s="615"/>
      <c r="AG19" s="615"/>
      <c r="AH19" s="615"/>
      <c r="AI19" s="615"/>
      <c r="AJ19" s="615"/>
      <c r="AK19" s="615"/>
      <c r="AL19" s="616">
        <v>0.1</v>
      </c>
      <c r="AM19" s="617"/>
      <c r="AN19" s="617"/>
      <c r="AO19" s="618"/>
      <c r="AP19" s="608" t="s">
        <v>244</v>
      </c>
      <c r="AQ19" s="609"/>
      <c r="AR19" s="609"/>
      <c r="AS19" s="609"/>
      <c r="AT19" s="609"/>
      <c r="AU19" s="609"/>
      <c r="AV19" s="609"/>
      <c r="AW19" s="609"/>
      <c r="AX19" s="609"/>
      <c r="AY19" s="609"/>
      <c r="AZ19" s="609"/>
      <c r="BA19" s="609"/>
      <c r="BB19" s="609"/>
      <c r="BC19" s="610"/>
      <c r="BD19" s="611">
        <v>1628654</v>
      </c>
      <c r="BE19" s="612"/>
      <c r="BF19" s="612"/>
      <c r="BG19" s="612"/>
      <c r="BH19" s="612"/>
      <c r="BI19" s="612"/>
      <c r="BJ19" s="612"/>
      <c r="BK19" s="613"/>
      <c r="BL19" s="614">
        <v>1.8</v>
      </c>
      <c r="BM19" s="614"/>
      <c r="BN19" s="614"/>
      <c r="BO19" s="614"/>
      <c r="BP19" s="615" t="s">
        <v>216</v>
      </c>
      <c r="BQ19" s="615"/>
      <c r="BR19" s="615"/>
      <c r="BS19" s="615"/>
      <c r="BT19" s="615"/>
      <c r="BU19" s="615"/>
      <c r="BV19" s="615"/>
      <c r="BW19" s="619"/>
      <c r="BY19" s="608" t="s">
        <v>245</v>
      </c>
      <c r="BZ19" s="609"/>
      <c r="CA19" s="609"/>
      <c r="CB19" s="609"/>
      <c r="CC19" s="609"/>
      <c r="CD19" s="609"/>
      <c r="CE19" s="609"/>
      <c r="CF19" s="609"/>
      <c r="CG19" s="609"/>
      <c r="CH19" s="609"/>
      <c r="CI19" s="609"/>
      <c r="CJ19" s="609"/>
      <c r="CK19" s="609"/>
      <c r="CL19" s="610"/>
      <c r="CM19" s="611">
        <v>5620</v>
      </c>
      <c r="CN19" s="612"/>
      <c r="CO19" s="612"/>
      <c r="CP19" s="612"/>
      <c r="CQ19" s="612"/>
      <c r="CR19" s="612"/>
      <c r="CS19" s="612"/>
      <c r="CT19" s="613"/>
      <c r="CU19" s="616">
        <v>0</v>
      </c>
      <c r="CV19" s="617"/>
      <c r="CW19" s="617"/>
      <c r="CX19" s="622"/>
      <c r="CY19" s="620" t="s">
        <v>119</v>
      </c>
      <c r="CZ19" s="612"/>
      <c r="DA19" s="612"/>
      <c r="DB19" s="612"/>
      <c r="DC19" s="612"/>
      <c r="DD19" s="612"/>
      <c r="DE19" s="612"/>
      <c r="DF19" s="612"/>
      <c r="DG19" s="612"/>
      <c r="DH19" s="612"/>
      <c r="DI19" s="612"/>
      <c r="DJ19" s="612"/>
      <c r="DK19" s="613"/>
      <c r="DL19" s="620">
        <v>5620</v>
      </c>
      <c r="DM19" s="612"/>
      <c r="DN19" s="612"/>
      <c r="DO19" s="612"/>
      <c r="DP19" s="612"/>
      <c r="DQ19" s="612"/>
      <c r="DR19" s="612"/>
      <c r="DS19" s="612"/>
      <c r="DT19" s="612"/>
      <c r="DU19" s="612"/>
      <c r="DV19" s="612"/>
      <c r="DW19" s="612"/>
      <c r="DX19" s="621"/>
    </row>
    <row r="20" spans="2:128" ht="11.25" customHeight="1" x14ac:dyDescent="0.2">
      <c r="B20" s="608" t="s">
        <v>246</v>
      </c>
      <c r="C20" s="609"/>
      <c r="D20" s="609"/>
      <c r="E20" s="609"/>
      <c r="F20" s="609"/>
      <c r="G20" s="609"/>
      <c r="H20" s="609"/>
      <c r="I20" s="609"/>
      <c r="J20" s="609"/>
      <c r="K20" s="609"/>
      <c r="L20" s="609"/>
      <c r="M20" s="609"/>
      <c r="N20" s="609"/>
      <c r="O20" s="609"/>
      <c r="P20" s="609"/>
      <c r="Q20" s="610"/>
      <c r="R20" s="611">
        <v>148976548</v>
      </c>
      <c r="S20" s="612"/>
      <c r="T20" s="612"/>
      <c r="U20" s="612"/>
      <c r="V20" s="612"/>
      <c r="W20" s="612"/>
      <c r="X20" s="612"/>
      <c r="Y20" s="613"/>
      <c r="Z20" s="614">
        <v>30.8</v>
      </c>
      <c r="AA20" s="614"/>
      <c r="AB20" s="614"/>
      <c r="AC20" s="614"/>
      <c r="AD20" s="615">
        <v>146110829</v>
      </c>
      <c r="AE20" s="615"/>
      <c r="AF20" s="615"/>
      <c r="AG20" s="615"/>
      <c r="AH20" s="615"/>
      <c r="AI20" s="615"/>
      <c r="AJ20" s="615"/>
      <c r="AK20" s="615"/>
      <c r="AL20" s="616">
        <v>61.6</v>
      </c>
      <c r="AM20" s="617"/>
      <c r="AN20" s="617"/>
      <c r="AO20" s="618"/>
      <c r="AP20" s="623" t="s">
        <v>247</v>
      </c>
      <c r="AQ20" s="624"/>
      <c r="AR20" s="624"/>
      <c r="AS20" s="624"/>
      <c r="AT20" s="624"/>
      <c r="AU20" s="624"/>
      <c r="AV20" s="624"/>
      <c r="AW20" s="624"/>
      <c r="AX20" s="624"/>
      <c r="AY20" s="624"/>
      <c r="AZ20" s="624"/>
      <c r="BA20" s="624"/>
      <c r="BB20" s="624"/>
      <c r="BC20" s="625"/>
      <c r="BD20" s="611">
        <v>792444</v>
      </c>
      <c r="BE20" s="612"/>
      <c r="BF20" s="612"/>
      <c r="BG20" s="612"/>
      <c r="BH20" s="612"/>
      <c r="BI20" s="612"/>
      <c r="BJ20" s="612"/>
      <c r="BK20" s="613"/>
      <c r="BL20" s="614">
        <v>0.9</v>
      </c>
      <c r="BM20" s="614"/>
      <c r="BN20" s="614"/>
      <c r="BO20" s="614"/>
      <c r="BP20" s="615" t="s">
        <v>216</v>
      </c>
      <c r="BQ20" s="615"/>
      <c r="BR20" s="615"/>
      <c r="BS20" s="615"/>
      <c r="BT20" s="615"/>
      <c r="BU20" s="615"/>
      <c r="BV20" s="615"/>
      <c r="BW20" s="619"/>
      <c r="BY20" s="623" t="s">
        <v>248</v>
      </c>
      <c r="BZ20" s="624"/>
      <c r="CA20" s="624"/>
      <c r="CB20" s="624"/>
      <c r="CC20" s="624"/>
      <c r="CD20" s="624"/>
      <c r="CE20" s="624"/>
      <c r="CF20" s="624"/>
      <c r="CG20" s="624"/>
      <c r="CH20" s="624"/>
      <c r="CI20" s="624"/>
      <c r="CJ20" s="624"/>
      <c r="CK20" s="624"/>
      <c r="CL20" s="625"/>
      <c r="CM20" s="611" t="s">
        <v>216</v>
      </c>
      <c r="CN20" s="612"/>
      <c r="CO20" s="612"/>
      <c r="CP20" s="612"/>
      <c r="CQ20" s="612"/>
      <c r="CR20" s="612"/>
      <c r="CS20" s="612"/>
      <c r="CT20" s="613"/>
      <c r="CU20" s="616" t="s">
        <v>226</v>
      </c>
      <c r="CV20" s="617"/>
      <c r="CW20" s="617"/>
      <c r="CX20" s="622"/>
      <c r="CY20" s="620" t="s">
        <v>119</v>
      </c>
      <c r="CZ20" s="612"/>
      <c r="DA20" s="612"/>
      <c r="DB20" s="612"/>
      <c r="DC20" s="612"/>
      <c r="DD20" s="612"/>
      <c r="DE20" s="612"/>
      <c r="DF20" s="612"/>
      <c r="DG20" s="612"/>
      <c r="DH20" s="612"/>
      <c r="DI20" s="612"/>
      <c r="DJ20" s="612"/>
      <c r="DK20" s="613"/>
      <c r="DL20" s="620" t="s">
        <v>216</v>
      </c>
      <c r="DM20" s="612"/>
      <c r="DN20" s="612"/>
      <c r="DO20" s="612"/>
      <c r="DP20" s="612"/>
      <c r="DQ20" s="612"/>
      <c r="DR20" s="612"/>
      <c r="DS20" s="612"/>
      <c r="DT20" s="612"/>
      <c r="DU20" s="612"/>
      <c r="DV20" s="612"/>
      <c r="DW20" s="612"/>
      <c r="DX20" s="621"/>
    </row>
    <row r="21" spans="2:128" ht="11.25" customHeight="1" x14ac:dyDescent="0.2">
      <c r="B21" s="608" t="s">
        <v>249</v>
      </c>
      <c r="C21" s="609"/>
      <c r="D21" s="609"/>
      <c r="E21" s="609"/>
      <c r="F21" s="609"/>
      <c r="G21" s="609"/>
      <c r="H21" s="609"/>
      <c r="I21" s="609"/>
      <c r="J21" s="609"/>
      <c r="K21" s="609"/>
      <c r="L21" s="609"/>
      <c r="M21" s="609"/>
      <c r="N21" s="609"/>
      <c r="O21" s="609"/>
      <c r="P21" s="609"/>
      <c r="Q21" s="610"/>
      <c r="R21" s="611">
        <v>146110829</v>
      </c>
      <c r="S21" s="612"/>
      <c r="T21" s="612"/>
      <c r="U21" s="612"/>
      <c r="V21" s="612"/>
      <c r="W21" s="612"/>
      <c r="X21" s="612"/>
      <c r="Y21" s="613"/>
      <c r="Z21" s="616">
        <v>30.2</v>
      </c>
      <c r="AA21" s="617"/>
      <c r="AB21" s="617"/>
      <c r="AC21" s="622"/>
      <c r="AD21" s="620">
        <v>146110829</v>
      </c>
      <c r="AE21" s="612"/>
      <c r="AF21" s="612"/>
      <c r="AG21" s="612"/>
      <c r="AH21" s="612"/>
      <c r="AI21" s="612"/>
      <c r="AJ21" s="612"/>
      <c r="AK21" s="613"/>
      <c r="AL21" s="616">
        <v>61.6</v>
      </c>
      <c r="AM21" s="617"/>
      <c r="AN21" s="617"/>
      <c r="AO21" s="618"/>
      <c r="AP21" s="623" t="s">
        <v>250</v>
      </c>
      <c r="AQ21" s="624"/>
      <c r="AR21" s="624"/>
      <c r="AS21" s="624"/>
      <c r="AT21" s="624"/>
      <c r="AU21" s="624"/>
      <c r="AV21" s="624"/>
      <c r="AW21" s="624"/>
      <c r="AX21" s="624"/>
      <c r="AY21" s="624"/>
      <c r="AZ21" s="624"/>
      <c r="BA21" s="624"/>
      <c r="BB21" s="624"/>
      <c r="BC21" s="625"/>
      <c r="BD21" s="611">
        <v>240364</v>
      </c>
      <c r="BE21" s="612"/>
      <c r="BF21" s="612"/>
      <c r="BG21" s="612"/>
      <c r="BH21" s="612"/>
      <c r="BI21" s="612"/>
      <c r="BJ21" s="612"/>
      <c r="BK21" s="613"/>
      <c r="BL21" s="614">
        <v>0.3</v>
      </c>
      <c r="BM21" s="614"/>
      <c r="BN21" s="614"/>
      <c r="BO21" s="614"/>
      <c r="BP21" s="615" t="s">
        <v>119</v>
      </c>
      <c r="BQ21" s="615"/>
      <c r="BR21" s="615"/>
      <c r="BS21" s="615"/>
      <c r="BT21" s="615"/>
      <c r="BU21" s="615"/>
      <c r="BV21" s="615"/>
      <c r="BW21" s="619"/>
      <c r="BY21" s="623" t="s">
        <v>251</v>
      </c>
      <c r="BZ21" s="624"/>
      <c r="CA21" s="624"/>
      <c r="CB21" s="624"/>
      <c r="CC21" s="624"/>
      <c r="CD21" s="624"/>
      <c r="CE21" s="624"/>
      <c r="CF21" s="624"/>
      <c r="CG21" s="624"/>
      <c r="CH21" s="624"/>
      <c r="CI21" s="624"/>
      <c r="CJ21" s="624"/>
      <c r="CK21" s="624"/>
      <c r="CL21" s="625"/>
      <c r="CM21" s="611">
        <v>106155</v>
      </c>
      <c r="CN21" s="612"/>
      <c r="CO21" s="612"/>
      <c r="CP21" s="612"/>
      <c r="CQ21" s="612"/>
      <c r="CR21" s="612"/>
      <c r="CS21" s="612"/>
      <c r="CT21" s="613"/>
      <c r="CU21" s="616">
        <v>0</v>
      </c>
      <c r="CV21" s="617"/>
      <c r="CW21" s="617"/>
      <c r="CX21" s="622"/>
      <c r="CY21" s="620" t="s">
        <v>119</v>
      </c>
      <c r="CZ21" s="612"/>
      <c r="DA21" s="612"/>
      <c r="DB21" s="612"/>
      <c r="DC21" s="612"/>
      <c r="DD21" s="612"/>
      <c r="DE21" s="612"/>
      <c r="DF21" s="612"/>
      <c r="DG21" s="612"/>
      <c r="DH21" s="612"/>
      <c r="DI21" s="612"/>
      <c r="DJ21" s="612"/>
      <c r="DK21" s="613"/>
      <c r="DL21" s="620">
        <v>106155</v>
      </c>
      <c r="DM21" s="612"/>
      <c r="DN21" s="612"/>
      <c r="DO21" s="612"/>
      <c r="DP21" s="612"/>
      <c r="DQ21" s="612"/>
      <c r="DR21" s="612"/>
      <c r="DS21" s="612"/>
      <c r="DT21" s="612"/>
      <c r="DU21" s="612"/>
      <c r="DV21" s="612"/>
      <c r="DW21" s="612"/>
      <c r="DX21" s="621"/>
    </row>
    <row r="22" spans="2:128" ht="11.25" customHeight="1" x14ac:dyDescent="0.2">
      <c r="B22" s="608" t="s">
        <v>252</v>
      </c>
      <c r="C22" s="609"/>
      <c r="D22" s="609"/>
      <c r="E22" s="609"/>
      <c r="F22" s="609"/>
      <c r="G22" s="609"/>
      <c r="H22" s="609"/>
      <c r="I22" s="609"/>
      <c r="J22" s="609"/>
      <c r="K22" s="609"/>
      <c r="L22" s="609"/>
      <c r="M22" s="609"/>
      <c r="N22" s="609"/>
      <c r="O22" s="609"/>
      <c r="P22" s="609"/>
      <c r="Q22" s="610"/>
      <c r="R22" s="611">
        <v>2859366</v>
      </c>
      <c r="S22" s="612"/>
      <c r="T22" s="612"/>
      <c r="U22" s="612"/>
      <c r="V22" s="612"/>
      <c r="W22" s="612"/>
      <c r="X22" s="612"/>
      <c r="Y22" s="613"/>
      <c r="Z22" s="616">
        <v>0.6</v>
      </c>
      <c r="AA22" s="617"/>
      <c r="AB22" s="617"/>
      <c r="AC22" s="622"/>
      <c r="AD22" s="620" t="s">
        <v>216</v>
      </c>
      <c r="AE22" s="612"/>
      <c r="AF22" s="612"/>
      <c r="AG22" s="612"/>
      <c r="AH22" s="612"/>
      <c r="AI22" s="612"/>
      <c r="AJ22" s="612"/>
      <c r="AK22" s="613"/>
      <c r="AL22" s="616" t="s">
        <v>119</v>
      </c>
      <c r="AM22" s="617"/>
      <c r="AN22" s="617"/>
      <c r="AO22" s="618"/>
      <c r="AP22" s="623" t="s">
        <v>253</v>
      </c>
      <c r="AQ22" s="624"/>
      <c r="AR22" s="624"/>
      <c r="AS22" s="624"/>
      <c r="AT22" s="624"/>
      <c r="AU22" s="624"/>
      <c r="AV22" s="624"/>
      <c r="AW22" s="624"/>
      <c r="AX22" s="624"/>
      <c r="AY22" s="624"/>
      <c r="AZ22" s="624"/>
      <c r="BA22" s="624"/>
      <c r="BB22" s="624"/>
      <c r="BC22" s="625"/>
      <c r="BD22" s="611">
        <v>564828</v>
      </c>
      <c r="BE22" s="612"/>
      <c r="BF22" s="612"/>
      <c r="BG22" s="612"/>
      <c r="BH22" s="612"/>
      <c r="BI22" s="612"/>
      <c r="BJ22" s="612"/>
      <c r="BK22" s="613"/>
      <c r="BL22" s="614">
        <v>0.6</v>
      </c>
      <c r="BM22" s="614"/>
      <c r="BN22" s="614"/>
      <c r="BO22" s="614"/>
      <c r="BP22" s="615" t="s">
        <v>119</v>
      </c>
      <c r="BQ22" s="615"/>
      <c r="BR22" s="615"/>
      <c r="BS22" s="615"/>
      <c r="BT22" s="615"/>
      <c r="BU22" s="615"/>
      <c r="BV22" s="615"/>
      <c r="BW22" s="619"/>
      <c r="BY22" s="623" t="s">
        <v>254</v>
      </c>
      <c r="BZ22" s="624"/>
      <c r="CA22" s="624"/>
      <c r="CB22" s="624"/>
      <c r="CC22" s="624"/>
      <c r="CD22" s="624"/>
      <c r="CE22" s="624"/>
      <c r="CF22" s="624"/>
      <c r="CG22" s="624"/>
      <c r="CH22" s="624"/>
      <c r="CI22" s="624"/>
      <c r="CJ22" s="624"/>
      <c r="CK22" s="624"/>
      <c r="CL22" s="625"/>
      <c r="CM22" s="611">
        <v>729038</v>
      </c>
      <c r="CN22" s="612"/>
      <c r="CO22" s="612"/>
      <c r="CP22" s="612"/>
      <c r="CQ22" s="612"/>
      <c r="CR22" s="612"/>
      <c r="CS22" s="612"/>
      <c r="CT22" s="613"/>
      <c r="CU22" s="616">
        <v>0.2</v>
      </c>
      <c r="CV22" s="617"/>
      <c r="CW22" s="617"/>
      <c r="CX22" s="622"/>
      <c r="CY22" s="620" t="s">
        <v>119</v>
      </c>
      <c r="CZ22" s="612"/>
      <c r="DA22" s="612"/>
      <c r="DB22" s="612"/>
      <c r="DC22" s="612"/>
      <c r="DD22" s="612"/>
      <c r="DE22" s="612"/>
      <c r="DF22" s="612"/>
      <c r="DG22" s="612"/>
      <c r="DH22" s="612"/>
      <c r="DI22" s="612"/>
      <c r="DJ22" s="612"/>
      <c r="DK22" s="613"/>
      <c r="DL22" s="620">
        <v>729038</v>
      </c>
      <c r="DM22" s="612"/>
      <c r="DN22" s="612"/>
      <c r="DO22" s="612"/>
      <c r="DP22" s="612"/>
      <c r="DQ22" s="612"/>
      <c r="DR22" s="612"/>
      <c r="DS22" s="612"/>
      <c r="DT22" s="612"/>
      <c r="DU22" s="612"/>
      <c r="DV22" s="612"/>
      <c r="DW22" s="612"/>
      <c r="DX22" s="621"/>
    </row>
    <row r="23" spans="2:128" ht="11.25" customHeight="1" x14ac:dyDescent="0.2">
      <c r="B23" s="608" t="s">
        <v>255</v>
      </c>
      <c r="C23" s="609"/>
      <c r="D23" s="609"/>
      <c r="E23" s="609"/>
      <c r="F23" s="609"/>
      <c r="G23" s="609"/>
      <c r="H23" s="609"/>
      <c r="I23" s="609"/>
      <c r="J23" s="609"/>
      <c r="K23" s="609"/>
      <c r="L23" s="609"/>
      <c r="M23" s="609"/>
      <c r="N23" s="609"/>
      <c r="O23" s="609"/>
      <c r="P23" s="609"/>
      <c r="Q23" s="610"/>
      <c r="R23" s="611">
        <v>6353</v>
      </c>
      <c r="S23" s="612"/>
      <c r="T23" s="612"/>
      <c r="U23" s="612"/>
      <c r="V23" s="612"/>
      <c r="W23" s="612"/>
      <c r="X23" s="612"/>
      <c r="Y23" s="613"/>
      <c r="Z23" s="616">
        <v>0</v>
      </c>
      <c r="AA23" s="617"/>
      <c r="AB23" s="617"/>
      <c r="AC23" s="622"/>
      <c r="AD23" s="620" t="s">
        <v>119</v>
      </c>
      <c r="AE23" s="612"/>
      <c r="AF23" s="612"/>
      <c r="AG23" s="612"/>
      <c r="AH23" s="612"/>
      <c r="AI23" s="612"/>
      <c r="AJ23" s="612"/>
      <c r="AK23" s="613"/>
      <c r="AL23" s="616" t="s">
        <v>216</v>
      </c>
      <c r="AM23" s="617"/>
      <c r="AN23" s="617"/>
      <c r="AO23" s="618"/>
      <c r="AP23" s="623" t="s">
        <v>256</v>
      </c>
      <c r="AQ23" s="624"/>
      <c r="AR23" s="624"/>
      <c r="AS23" s="624"/>
      <c r="AT23" s="624"/>
      <c r="AU23" s="624"/>
      <c r="AV23" s="624"/>
      <c r="AW23" s="624"/>
      <c r="AX23" s="624"/>
      <c r="AY23" s="624"/>
      <c r="AZ23" s="624"/>
      <c r="BA23" s="624"/>
      <c r="BB23" s="624"/>
      <c r="BC23" s="625"/>
      <c r="BD23" s="611">
        <v>5537606</v>
      </c>
      <c r="BE23" s="612"/>
      <c r="BF23" s="612"/>
      <c r="BG23" s="612"/>
      <c r="BH23" s="612"/>
      <c r="BI23" s="612"/>
      <c r="BJ23" s="612"/>
      <c r="BK23" s="613"/>
      <c r="BL23" s="614">
        <v>6.1</v>
      </c>
      <c r="BM23" s="614"/>
      <c r="BN23" s="614"/>
      <c r="BO23" s="614"/>
      <c r="BP23" s="615" t="s">
        <v>119</v>
      </c>
      <c r="BQ23" s="615"/>
      <c r="BR23" s="615"/>
      <c r="BS23" s="615"/>
      <c r="BT23" s="615"/>
      <c r="BU23" s="615"/>
      <c r="BV23" s="615"/>
      <c r="BW23" s="619"/>
      <c r="BY23" s="623" t="s">
        <v>257</v>
      </c>
      <c r="BZ23" s="624"/>
      <c r="CA23" s="624"/>
      <c r="CB23" s="624"/>
      <c r="CC23" s="624"/>
      <c r="CD23" s="624"/>
      <c r="CE23" s="624"/>
      <c r="CF23" s="624"/>
      <c r="CG23" s="624"/>
      <c r="CH23" s="624"/>
      <c r="CI23" s="624"/>
      <c r="CJ23" s="624"/>
      <c r="CK23" s="624"/>
      <c r="CL23" s="625"/>
      <c r="CM23" s="611">
        <v>378195</v>
      </c>
      <c r="CN23" s="612"/>
      <c r="CO23" s="612"/>
      <c r="CP23" s="612"/>
      <c r="CQ23" s="612"/>
      <c r="CR23" s="612"/>
      <c r="CS23" s="612"/>
      <c r="CT23" s="613"/>
      <c r="CU23" s="616">
        <v>0.1</v>
      </c>
      <c r="CV23" s="617"/>
      <c r="CW23" s="617"/>
      <c r="CX23" s="622"/>
      <c r="CY23" s="620" t="s">
        <v>119</v>
      </c>
      <c r="CZ23" s="612"/>
      <c r="DA23" s="612"/>
      <c r="DB23" s="612"/>
      <c r="DC23" s="612"/>
      <c r="DD23" s="612"/>
      <c r="DE23" s="612"/>
      <c r="DF23" s="612"/>
      <c r="DG23" s="612"/>
      <c r="DH23" s="612"/>
      <c r="DI23" s="612"/>
      <c r="DJ23" s="612"/>
      <c r="DK23" s="613"/>
      <c r="DL23" s="620">
        <v>378195</v>
      </c>
      <c r="DM23" s="612"/>
      <c r="DN23" s="612"/>
      <c r="DO23" s="612"/>
      <c r="DP23" s="612"/>
      <c r="DQ23" s="612"/>
      <c r="DR23" s="612"/>
      <c r="DS23" s="612"/>
      <c r="DT23" s="612"/>
      <c r="DU23" s="612"/>
      <c r="DV23" s="612"/>
      <c r="DW23" s="612"/>
      <c r="DX23" s="621"/>
    </row>
    <row r="24" spans="2:128" ht="11.25" customHeight="1" x14ac:dyDescent="0.2">
      <c r="B24" s="608" t="s">
        <v>258</v>
      </c>
      <c r="C24" s="609"/>
      <c r="D24" s="609"/>
      <c r="E24" s="609"/>
      <c r="F24" s="609"/>
      <c r="G24" s="609"/>
      <c r="H24" s="609"/>
      <c r="I24" s="609"/>
      <c r="J24" s="609"/>
      <c r="K24" s="609"/>
      <c r="L24" s="609"/>
      <c r="M24" s="609"/>
      <c r="N24" s="609"/>
      <c r="O24" s="609"/>
      <c r="P24" s="609"/>
      <c r="Q24" s="610"/>
      <c r="R24" s="611">
        <v>253502218</v>
      </c>
      <c r="S24" s="612"/>
      <c r="T24" s="612"/>
      <c r="U24" s="612"/>
      <c r="V24" s="612"/>
      <c r="W24" s="612"/>
      <c r="X24" s="612"/>
      <c r="Y24" s="613"/>
      <c r="Z24" s="616">
        <v>52.4</v>
      </c>
      <c r="AA24" s="617"/>
      <c r="AB24" s="617"/>
      <c r="AC24" s="622"/>
      <c r="AD24" s="620">
        <v>235830183</v>
      </c>
      <c r="AE24" s="612"/>
      <c r="AF24" s="612"/>
      <c r="AG24" s="612"/>
      <c r="AH24" s="612"/>
      <c r="AI24" s="612"/>
      <c r="AJ24" s="612"/>
      <c r="AK24" s="613"/>
      <c r="AL24" s="616">
        <v>99.4</v>
      </c>
      <c r="AM24" s="617"/>
      <c r="AN24" s="617"/>
      <c r="AO24" s="618"/>
      <c r="AP24" s="623" t="s">
        <v>259</v>
      </c>
      <c r="AQ24" s="624"/>
      <c r="AR24" s="624"/>
      <c r="AS24" s="624"/>
      <c r="AT24" s="624"/>
      <c r="AU24" s="624"/>
      <c r="AV24" s="624"/>
      <c r="AW24" s="624"/>
      <c r="AX24" s="624"/>
      <c r="AY24" s="624"/>
      <c r="AZ24" s="624"/>
      <c r="BA24" s="624"/>
      <c r="BB24" s="624"/>
      <c r="BC24" s="625"/>
      <c r="BD24" s="611">
        <v>10355821</v>
      </c>
      <c r="BE24" s="612"/>
      <c r="BF24" s="612"/>
      <c r="BG24" s="612"/>
      <c r="BH24" s="612"/>
      <c r="BI24" s="612"/>
      <c r="BJ24" s="612"/>
      <c r="BK24" s="613"/>
      <c r="BL24" s="614">
        <v>11.5</v>
      </c>
      <c r="BM24" s="614"/>
      <c r="BN24" s="614"/>
      <c r="BO24" s="614"/>
      <c r="BP24" s="615" t="s">
        <v>119</v>
      </c>
      <c r="BQ24" s="615"/>
      <c r="BR24" s="615"/>
      <c r="BS24" s="615"/>
      <c r="BT24" s="615"/>
      <c r="BU24" s="615"/>
      <c r="BV24" s="615"/>
      <c r="BW24" s="619"/>
      <c r="BY24" s="623" t="s">
        <v>260</v>
      </c>
      <c r="BZ24" s="624"/>
      <c r="CA24" s="624"/>
      <c r="CB24" s="624"/>
      <c r="CC24" s="624"/>
      <c r="CD24" s="624"/>
      <c r="CE24" s="624"/>
      <c r="CF24" s="624"/>
      <c r="CG24" s="624"/>
      <c r="CH24" s="624"/>
      <c r="CI24" s="624"/>
      <c r="CJ24" s="624"/>
      <c r="CK24" s="624"/>
      <c r="CL24" s="625"/>
      <c r="CM24" s="611" t="s">
        <v>216</v>
      </c>
      <c r="CN24" s="612"/>
      <c r="CO24" s="612"/>
      <c r="CP24" s="612"/>
      <c r="CQ24" s="612"/>
      <c r="CR24" s="612"/>
      <c r="CS24" s="612"/>
      <c r="CT24" s="613"/>
      <c r="CU24" s="616" t="s">
        <v>119</v>
      </c>
      <c r="CV24" s="617"/>
      <c r="CW24" s="617"/>
      <c r="CX24" s="622"/>
      <c r="CY24" s="620" t="s">
        <v>119</v>
      </c>
      <c r="CZ24" s="612"/>
      <c r="DA24" s="612"/>
      <c r="DB24" s="612"/>
      <c r="DC24" s="612"/>
      <c r="DD24" s="612"/>
      <c r="DE24" s="612"/>
      <c r="DF24" s="612"/>
      <c r="DG24" s="612"/>
      <c r="DH24" s="612"/>
      <c r="DI24" s="612"/>
      <c r="DJ24" s="612"/>
      <c r="DK24" s="613"/>
      <c r="DL24" s="620" t="s">
        <v>119</v>
      </c>
      <c r="DM24" s="612"/>
      <c r="DN24" s="612"/>
      <c r="DO24" s="612"/>
      <c r="DP24" s="612"/>
      <c r="DQ24" s="612"/>
      <c r="DR24" s="612"/>
      <c r="DS24" s="612"/>
      <c r="DT24" s="612"/>
      <c r="DU24" s="612"/>
      <c r="DV24" s="612"/>
      <c r="DW24" s="612"/>
      <c r="DX24" s="621"/>
    </row>
    <row r="25" spans="2:128" ht="11.25" customHeight="1" x14ac:dyDescent="0.2">
      <c r="B25" s="608" t="s">
        <v>261</v>
      </c>
      <c r="C25" s="609"/>
      <c r="D25" s="609"/>
      <c r="E25" s="609"/>
      <c r="F25" s="609"/>
      <c r="G25" s="609"/>
      <c r="H25" s="609"/>
      <c r="I25" s="609"/>
      <c r="J25" s="609"/>
      <c r="K25" s="609"/>
      <c r="L25" s="609"/>
      <c r="M25" s="609"/>
      <c r="N25" s="609"/>
      <c r="O25" s="609"/>
      <c r="P25" s="609"/>
      <c r="Q25" s="610"/>
      <c r="R25" s="611">
        <v>211379</v>
      </c>
      <c r="S25" s="612"/>
      <c r="T25" s="612"/>
      <c r="U25" s="612"/>
      <c r="V25" s="612"/>
      <c r="W25" s="612"/>
      <c r="X25" s="612"/>
      <c r="Y25" s="613"/>
      <c r="Z25" s="616">
        <v>0</v>
      </c>
      <c r="AA25" s="617"/>
      <c r="AB25" s="617"/>
      <c r="AC25" s="622"/>
      <c r="AD25" s="620">
        <v>211379</v>
      </c>
      <c r="AE25" s="612"/>
      <c r="AF25" s="612"/>
      <c r="AG25" s="612"/>
      <c r="AH25" s="612"/>
      <c r="AI25" s="612"/>
      <c r="AJ25" s="612"/>
      <c r="AK25" s="613"/>
      <c r="AL25" s="616">
        <v>0.1</v>
      </c>
      <c r="AM25" s="617"/>
      <c r="AN25" s="617"/>
      <c r="AO25" s="618"/>
      <c r="AP25" s="623" t="s">
        <v>262</v>
      </c>
      <c r="AQ25" s="624"/>
      <c r="AR25" s="624"/>
      <c r="AS25" s="624"/>
      <c r="AT25" s="624"/>
      <c r="AU25" s="624"/>
      <c r="AV25" s="624"/>
      <c r="AW25" s="624"/>
      <c r="AX25" s="624"/>
      <c r="AY25" s="624"/>
      <c r="AZ25" s="624"/>
      <c r="BA25" s="624"/>
      <c r="BB25" s="624"/>
      <c r="BC25" s="625"/>
      <c r="BD25" s="611">
        <v>1386</v>
      </c>
      <c r="BE25" s="612"/>
      <c r="BF25" s="612"/>
      <c r="BG25" s="612"/>
      <c r="BH25" s="612"/>
      <c r="BI25" s="612"/>
      <c r="BJ25" s="612"/>
      <c r="BK25" s="613"/>
      <c r="BL25" s="614">
        <v>0</v>
      </c>
      <c r="BM25" s="614"/>
      <c r="BN25" s="614"/>
      <c r="BO25" s="614"/>
      <c r="BP25" s="615" t="s">
        <v>119</v>
      </c>
      <c r="BQ25" s="615"/>
      <c r="BR25" s="615"/>
      <c r="BS25" s="615"/>
      <c r="BT25" s="615"/>
      <c r="BU25" s="615"/>
      <c r="BV25" s="615"/>
      <c r="BW25" s="619"/>
      <c r="BY25" s="623" t="s">
        <v>263</v>
      </c>
      <c r="BZ25" s="624"/>
      <c r="CA25" s="624"/>
      <c r="CB25" s="624"/>
      <c r="CC25" s="624"/>
      <c r="CD25" s="624"/>
      <c r="CE25" s="624"/>
      <c r="CF25" s="624"/>
      <c r="CG25" s="624"/>
      <c r="CH25" s="624"/>
      <c r="CI25" s="624"/>
      <c r="CJ25" s="624"/>
      <c r="CK25" s="624"/>
      <c r="CL25" s="625"/>
      <c r="CM25" s="611">
        <v>12510112</v>
      </c>
      <c r="CN25" s="612"/>
      <c r="CO25" s="612"/>
      <c r="CP25" s="612"/>
      <c r="CQ25" s="612"/>
      <c r="CR25" s="612"/>
      <c r="CS25" s="612"/>
      <c r="CT25" s="613"/>
      <c r="CU25" s="616">
        <v>2.7</v>
      </c>
      <c r="CV25" s="617"/>
      <c r="CW25" s="617"/>
      <c r="CX25" s="622"/>
      <c r="CY25" s="620" t="s">
        <v>119</v>
      </c>
      <c r="CZ25" s="612"/>
      <c r="DA25" s="612"/>
      <c r="DB25" s="612"/>
      <c r="DC25" s="612"/>
      <c r="DD25" s="612"/>
      <c r="DE25" s="612"/>
      <c r="DF25" s="612"/>
      <c r="DG25" s="612"/>
      <c r="DH25" s="612"/>
      <c r="DI25" s="612"/>
      <c r="DJ25" s="612"/>
      <c r="DK25" s="613"/>
      <c r="DL25" s="620">
        <v>12510112</v>
      </c>
      <c r="DM25" s="612"/>
      <c r="DN25" s="612"/>
      <c r="DO25" s="612"/>
      <c r="DP25" s="612"/>
      <c r="DQ25" s="612"/>
      <c r="DR25" s="612"/>
      <c r="DS25" s="612"/>
      <c r="DT25" s="612"/>
      <c r="DU25" s="612"/>
      <c r="DV25" s="612"/>
      <c r="DW25" s="612"/>
      <c r="DX25" s="621"/>
    </row>
    <row r="26" spans="2:128" ht="11.25" customHeight="1" x14ac:dyDescent="0.2">
      <c r="B26" s="608" t="s">
        <v>264</v>
      </c>
      <c r="C26" s="609"/>
      <c r="D26" s="609"/>
      <c r="E26" s="609"/>
      <c r="F26" s="609"/>
      <c r="G26" s="609"/>
      <c r="H26" s="609"/>
      <c r="I26" s="609"/>
      <c r="J26" s="609"/>
      <c r="K26" s="609"/>
      <c r="L26" s="609"/>
      <c r="M26" s="609"/>
      <c r="N26" s="609"/>
      <c r="O26" s="609"/>
      <c r="P26" s="609"/>
      <c r="Q26" s="610"/>
      <c r="R26" s="611">
        <v>1176096</v>
      </c>
      <c r="S26" s="612"/>
      <c r="T26" s="612"/>
      <c r="U26" s="612"/>
      <c r="V26" s="612"/>
      <c r="W26" s="612"/>
      <c r="X26" s="612"/>
      <c r="Y26" s="613"/>
      <c r="Z26" s="616">
        <v>0.2</v>
      </c>
      <c r="AA26" s="617"/>
      <c r="AB26" s="617"/>
      <c r="AC26" s="622"/>
      <c r="AD26" s="620" t="s">
        <v>119</v>
      </c>
      <c r="AE26" s="612"/>
      <c r="AF26" s="612"/>
      <c r="AG26" s="612"/>
      <c r="AH26" s="612"/>
      <c r="AI26" s="612"/>
      <c r="AJ26" s="612"/>
      <c r="AK26" s="613"/>
      <c r="AL26" s="616" t="s">
        <v>119</v>
      </c>
      <c r="AM26" s="617"/>
      <c r="AN26" s="617"/>
      <c r="AO26" s="618"/>
      <c r="AP26" s="623" t="s">
        <v>265</v>
      </c>
      <c r="AQ26" s="624"/>
      <c r="AR26" s="624"/>
      <c r="AS26" s="624"/>
      <c r="AT26" s="624"/>
      <c r="AU26" s="624"/>
      <c r="AV26" s="624"/>
      <c r="AW26" s="624"/>
      <c r="AX26" s="624"/>
      <c r="AY26" s="624"/>
      <c r="AZ26" s="624"/>
      <c r="BA26" s="624"/>
      <c r="BB26" s="624"/>
      <c r="BC26" s="625"/>
      <c r="BD26" s="611" t="s">
        <v>119</v>
      </c>
      <c r="BE26" s="612"/>
      <c r="BF26" s="612"/>
      <c r="BG26" s="612"/>
      <c r="BH26" s="612"/>
      <c r="BI26" s="612"/>
      <c r="BJ26" s="612"/>
      <c r="BK26" s="613"/>
      <c r="BL26" s="614" t="s">
        <v>216</v>
      </c>
      <c r="BM26" s="614"/>
      <c r="BN26" s="614"/>
      <c r="BO26" s="614"/>
      <c r="BP26" s="615" t="s">
        <v>119</v>
      </c>
      <c r="BQ26" s="615"/>
      <c r="BR26" s="615"/>
      <c r="BS26" s="615"/>
      <c r="BT26" s="615"/>
      <c r="BU26" s="615"/>
      <c r="BV26" s="615"/>
      <c r="BW26" s="619"/>
      <c r="BY26" s="623" t="s">
        <v>266</v>
      </c>
      <c r="BZ26" s="624"/>
      <c r="CA26" s="624"/>
      <c r="CB26" s="624"/>
      <c r="CC26" s="624"/>
      <c r="CD26" s="624"/>
      <c r="CE26" s="624"/>
      <c r="CF26" s="624"/>
      <c r="CG26" s="624"/>
      <c r="CH26" s="624"/>
      <c r="CI26" s="624"/>
      <c r="CJ26" s="624"/>
      <c r="CK26" s="624"/>
      <c r="CL26" s="625"/>
      <c r="CM26" s="611">
        <v>167077</v>
      </c>
      <c r="CN26" s="612"/>
      <c r="CO26" s="612"/>
      <c r="CP26" s="612"/>
      <c r="CQ26" s="612"/>
      <c r="CR26" s="612"/>
      <c r="CS26" s="612"/>
      <c r="CT26" s="613"/>
      <c r="CU26" s="616">
        <v>0</v>
      </c>
      <c r="CV26" s="617"/>
      <c r="CW26" s="617"/>
      <c r="CX26" s="622"/>
      <c r="CY26" s="620" t="s">
        <v>119</v>
      </c>
      <c r="CZ26" s="612"/>
      <c r="DA26" s="612"/>
      <c r="DB26" s="612"/>
      <c r="DC26" s="612"/>
      <c r="DD26" s="612"/>
      <c r="DE26" s="612"/>
      <c r="DF26" s="612"/>
      <c r="DG26" s="612"/>
      <c r="DH26" s="612"/>
      <c r="DI26" s="612"/>
      <c r="DJ26" s="612"/>
      <c r="DK26" s="613"/>
      <c r="DL26" s="620">
        <v>167077</v>
      </c>
      <c r="DM26" s="612"/>
      <c r="DN26" s="612"/>
      <c r="DO26" s="612"/>
      <c r="DP26" s="612"/>
      <c r="DQ26" s="612"/>
      <c r="DR26" s="612"/>
      <c r="DS26" s="612"/>
      <c r="DT26" s="612"/>
      <c r="DU26" s="612"/>
      <c r="DV26" s="612"/>
      <c r="DW26" s="612"/>
      <c r="DX26" s="621"/>
    </row>
    <row r="27" spans="2:128" ht="11.25" customHeight="1" x14ac:dyDescent="0.2">
      <c r="B27" s="608" t="s">
        <v>267</v>
      </c>
      <c r="C27" s="609"/>
      <c r="D27" s="609"/>
      <c r="E27" s="609"/>
      <c r="F27" s="609"/>
      <c r="G27" s="609"/>
      <c r="H27" s="609"/>
      <c r="I27" s="609"/>
      <c r="J27" s="609"/>
      <c r="K27" s="609"/>
      <c r="L27" s="609"/>
      <c r="M27" s="609"/>
      <c r="N27" s="609"/>
      <c r="O27" s="609"/>
      <c r="P27" s="609"/>
      <c r="Q27" s="610"/>
      <c r="R27" s="611">
        <v>4417644</v>
      </c>
      <c r="S27" s="612"/>
      <c r="T27" s="612"/>
      <c r="U27" s="612"/>
      <c r="V27" s="612"/>
      <c r="W27" s="612"/>
      <c r="X27" s="612"/>
      <c r="Y27" s="613"/>
      <c r="Z27" s="616">
        <v>0.9</v>
      </c>
      <c r="AA27" s="617"/>
      <c r="AB27" s="617"/>
      <c r="AC27" s="622"/>
      <c r="AD27" s="620">
        <v>810362</v>
      </c>
      <c r="AE27" s="612"/>
      <c r="AF27" s="612"/>
      <c r="AG27" s="612"/>
      <c r="AH27" s="612"/>
      <c r="AI27" s="612"/>
      <c r="AJ27" s="612"/>
      <c r="AK27" s="613"/>
      <c r="AL27" s="616">
        <v>0.3</v>
      </c>
      <c r="AM27" s="617"/>
      <c r="AN27" s="617"/>
      <c r="AO27" s="618"/>
      <c r="AP27" s="623" t="s">
        <v>268</v>
      </c>
      <c r="AQ27" s="624"/>
      <c r="AR27" s="624"/>
      <c r="AS27" s="624"/>
      <c r="AT27" s="624"/>
      <c r="AU27" s="624"/>
      <c r="AV27" s="624"/>
      <c r="AW27" s="624"/>
      <c r="AX27" s="624"/>
      <c r="AY27" s="624"/>
      <c r="AZ27" s="624"/>
      <c r="BA27" s="624"/>
      <c r="BB27" s="624"/>
      <c r="BC27" s="625"/>
      <c r="BD27" s="611" t="s">
        <v>119</v>
      </c>
      <c r="BE27" s="612"/>
      <c r="BF27" s="612"/>
      <c r="BG27" s="612"/>
      <c r="BH27" s="612"/>
      <c r="BI27" s="612"/>
      <c r="BJ27" s="612"/>
      <c r="BK27" s="613"/>
      <c r="BL27" s="614" t="s">
        <v>119</v>
      </c>
      <c r="BM27" s="614"/>
      <c r="BN27" s="614"/>
      <c r="BO27" s="614"/>
      <c r="BP27" s="615" t="s">
        <v>119</v>
      </c>
      <c r="BQ27" s="615"/>
      <c r="BR27" s="615"/>
      <c r="BS27" s="615"/>
      <c r="BT27" s="615"/>
      <c r="BU27" s="615"/>
      <c r="BV27" s="615"/>
      <c r="BW27" s="619"/>
      <c r="BY27" s="623" t="s">
        <v>269</v>
      </c>
      <c r="BZ27" s="624"/>
      <c r="CA27" s="624"/>
      <c r="CB27" s="624"/>
      <c r="CC27" s="624"/>
      <c r="CD27" s="624"/>
      <c r="CE27" s="624"/>
      <c r="CF27" s="624"/>
      <c r="CG27" s="624"/>
      <c r="CH27" s="624"/>
      <c r="CI27" s="624"/>
      <c r="CJ27" s="624"/>
      <c r="CK27" s="624"/>
      <c r="CL27" s="625"/>
      <c r="CM27" s="611">
        <v>131</v>
      </c>
      <c r="CN27" s="612"/>
      <c r="CO27" s="612"/>
      <c r="CP27" s="612"/>
      <c r="CQ27" s="612"/>
      <c r="CR27" s="612"/>
      <c r="CS27" s="612"/>
      <c r="CT27" s="613"/>
      <c r="CU27" s="616">
        <v>0</v>
      </c>
      <c r="CV27" s="617"/>
      <c r="CW27" s="617"/>
      <c r="CX27" s="622"/>
      <c r="CY27" s="620" t="s">
        <v>119</v>
      </c>
      <c r="CZ27" s="612"/>
      <c r="DA27" s="612"/>
      <c r="DB27" s="612"/>
      <c r="DC27" s="612"/>
      <c r="DD27" s="612"/>
      <c r="DE27" s="612"/>
      <c r="DF27" s="612"/>
      <c r="DG27" s="612"/>
      <c r="DH27" s="612"/>
      <c r="DI27" s="612"/>
      <c r="DJ27" s="612"/>
      <c r="DK27" s="613"/>
      <c r="DL27" s="620">
        <v>131</v>
      </c>
      <c r="DM27" s="612"/>
      <c r="DN27" s="612"/>
      <c r="DO27" s="612"/>
      <c r="DP27" s="612"/>
      <c r="DQ27" s="612"/>
      <c r="DR27" s="612"/>
      <c r="DS27" s="612"/>
      <c r="DT27" s="612"/>
      <c r="DU27" s="612"/>
      <c r="DV27" s="612"/>
      <c r="DW27" s="612"/>
      <c r="DX27" s="621"/>
    </row>
    <row r="28" spans="2:128" ht="11.25" customHeight="1" x14ac:dyDescent="0.2">
      <c r="B28" s="608" t="s">
        <v>270</v>
      </c>
      <c r="C28" s="609"/>
      <c r="D28" s="609"/>
      <c r="E28" s="609"/>
      <c r="F28" s="609"/>
      <c r="G28" s="609"/>
      <c r="H28" s="609"/>
      <c r="I28" s="609"/>
      <c r="J28" s="609"/>
      <c r="K28" s="609"/>
      <c r="L28" s="609"/>
      <c r="M28" s="609"/>
      <c r="N28" s="609"/>
      <c r="O28" s="609"/>
      <c r="P28" s="609"/>
      <c r="Q28" s="610"/>
      <c r="R28" s="611">
        <v>1371501</v>
      </c>
      <c r="S28" s="612"/>
      <c r="T28" s="612"/>
      <c r="U28" s="612"/>
      <c r="V28" s="612"/>
      <c r="W28" s="612"/>
      <c r="X28" s="612"/>
      <c r="Y28" s="613"/>
      <c r="Z28" s="616">
        <v>0.3</v>
      </c>
      <c r="AA28" s="617"/>
      <c r="AB28" s="617"/>
      <c r="AC28" s="622"/>
      <c r="AD28" s="620" t="s">
        <v>119</v>
      </c>
      <c r="AE28" s="612"/>
      <c r="AF28" s="612"/>
      <c r="AG28" s="612"/>
      <c r="AH28" s="612"/>
      <c r="AI28" s="612"/>
      <c r="AJ28" s="612"/>
      <c r="AK28" s="613"/>
      <c r="AL28" s="616" t="s">
        <v>119</v>
      </c>
      <c r="AM28" s="617"/>
      <c r="AN28" s="617"/>
      <c r="AO28" s="618"/>
      <c r="AP28" s="623" t="s">
        <v>271</v>
      </c>
      <c r="AQ28" s="624"/>
      <c r="AR28" s="624"/>
      <c r="AS28" s="624"/>
      <c r="AT28" s="624"/>
      <c r="AU28" s="624"/>
      <c r="AV28" s="624"/>
      <c r="AW28" s="624"/>
      <c r="AX28" s="624"/>
      <c r="AY28" s="624"/>
      <c r="AZ28" s="624"/>
      <c r="BA28" s="624"/>
      <c r="BB28" s="624"/>
      <c r="BC28" s="625"/>
      <c r="BD28" s="611">
        <v>13163</v>
      </c>
      <c r="BE28" s="612"/>
      <c r="BF28" s="612"/>
      <c r="BG28" s="612"/>
      <c r="BH28" s="612"/>
      <c r="BI28" s="612"/>
      <c r="BJ28" s="612"/>
      <c r="BK28" s="613"/>
      <c r="BL28" s="614">
        <v>0</v>
      </c>
      <c r="BM28" s="614"/>
      <c r="BN28" s="614"/>
      <c r="BO28" s="614"/>
      <c r="BP28" s="615" t="s">
        <v>119</v>
      </c>
      <c r="BQ28" s="615"/>
      <c r="BR28" s="615"/>
      <c r="BS28" s="615"/>
      <c r="BT28" s="615"/>
      <c r="BU28" s="615"/>
      <c r="BV28" s="615"/>
      <c r="BW28" s="619"/>
      <c r="BY28" s="623" t="s">
        <v>272</v>
      </c>
      <c r="BZ28" s="624"/>
      <c r="CA28" s="624"/>
      <c r="CB28" s="624"/>
      <c r="CC28" s="624"/>
      <c r="CD28" s="624"/>
      <c r="CE28" s="624"/>
      <c r="CF28" s="624"/>
      <c r="CG28" s="624"/>
      <c r="CH28" s="624"/>
      <c r="CI28" s="624"/>
      <c r="CJ28" s="624"/>
      <c r="CK28" s="624"/>
      <c r="CL28" s="625"/>
      <c r="CM28" s="611">
        <v>365862</v>
      </c>
      <c r="CN28" s="612"/>
      <c r="CO28" s="612"/>
      <c r="CP28" s="612"/>
      <c r="CQ28" s="612"/>
      <c r="CR28" s="612"/>
      <c r="CS28" s="612"/>
      <c r="CT28" s="613"/>
      <c r="CU28" s="616">
        <v>0.1</v>
      </c>
      <c r="CV28" s="617"/>
      <c r="CW28" s="617"/>
      <c r="CX28" s="622"/>
      <c r="CY28" s="620" t="s">
        <v>216</v>
      </c>
      <c r="CZ28" s="612"/>
      <c r="DA28" s="612"/>
      <c r="DB28" s="612"/>
      <c r="DC28" s="612"/>
      <c r="DD28" s="612"/>
      <c r="DE28" s="612"/>
      <c r="DF28" s="612"/>
      <c r="DG28" s="612"/>
      <c r="DH28" s="612"/>
      <c r="DI28" s="612"/>
      <c r="DJ28" s="612"/>
      <c r="DK28" s="613"/>
      <c r="DL28" s="620">
        <v>365862</v>
      </c>
      <c r="DM28" s="612"/>
      <c r="DN28" s="612"/>
      <c r="DO28" s="612"/>
      <c r="DP28" s="612"/>
      <c r="DQ28" s="612"/>
      <c r="DR28" s="612"/>
      <c r="DS28" s="612"/>
      <c r="DT28" s="612"/>
      <c r="DU28" s="612"/>
      <c r="DV28" s="612"/>
      <c r="DW28" s="612"/>
      <c r="DX28" s="621"/>
    </row>
    <row r="29" spans="2:128" ht="11.25" customHeight="1" x14ac:dyDescent="0.2">
      <c r="B29" s="608" t="s">
        <v>273</v>
      </c>
      <c r="C29" s="609"/>
      <c r="D29" s="609"/>
      <c r="E29" s="609"/>
      <c r="F29" s="609"/>
      <c r="G29" s="609"/>
      <c r="H29" s="609"/>
      <c r="I29" s="609"/>
      <c r="J29" s="609"/>
      <c r="K29" s="609"/>
      <c r="L29" s="609"/>
      <c r="M29" s="609"/>
      <c r="N29" s="609"/>
      <c r="O29" s="609"/>
      <c r="P29" s="609"/>
      <c r="Q29" s="610"/>
      <c r="R29" s="611">
        <v>56889200</v>
      </c>
      <c r="S29" s="612"/>
      <c r="T29" s="612"/>
      <c r="U29" s="612"/>
      <c r="V29" s="612"/>
      <c r="W29" s="612"/>
      <c r="X29" s="612"/>
      <c r="Y29" s="613"/>
      <c r="Z29" s="616">
        <v>11.8</v>
      </c>
      <c r="AA29" s="617"/>
      <c r="AB29" s="617"/>
      <c r="AC29" s="622"/>
      <c r="AD29" s="620" t="s">
        <v>216</v>
      </c>
      <c r="AE29" s="612"/>
      <c r="AF29" s="612"/>
      <c r="AG29" s="612"/>
      <c r="AH29" s="612"/>
      <c r="AI29" s="612"/>
      <c r="AJ29" s="612"/>
      <c r="AK29" s="613"/>
      <c r="AL29" s="616" t="s">
        <v>119</v>
      </c>
      <c r="AM29" s="617"/>
      <c r="AN29" s="617"/>
      <c r="AO29" s="618"/>
      <c r="AP29" s="623" t="s">
        <v>274</v>
      </c>
      <c r="AQ29" s="624"/>
      <c r="AR29" s="624"/>
      <c r="AS29" s="624"/>
      <c r="AT29" s="624"/>
      <c r="AU29" s="624"/>
      <c r="AV29" s="624"/>
      <c r="AW29" s="624"/>
      <c r="AX29" s="624"/>
      <c r="AY29" s="624"/>
      <c r="AZ29" s="624"/>
      <c r="BA29" s="624"/>
      <c r="BB29" s="624"/>
      <c r="BC29" s="625"/>
      <c r="BD29" s="611">
        <v>13163</v>
      </c>
      <c r="BE29" s="612"/>
      <c r="BF29" s="612"/>
      <c r="BG29" s="612"/>
      <c r="BH29" s="612"/>
      <c r="BI29" s="612"/>
      <c r="BJ29" s="612"/>
      <c r="BK29" s="613"/>
      <c r="BL29" s="614">
        <v>0</v>
      </c>
      <c r="BM29" s="614"/>
      <c r="BN29" s="614"/>
      <c r="BO29" s="614"/>
      <c r="BP29" s="615" t="s">
        <v>119</v>
      </c>
      <c r="BQ29" s="615"/>
      <c r="BR29" s="615"/>
      <c r="BS29" s="615"/>
      <c r="BT29" s="615"/>
      <c r="BU29" s="615"/>
      <c r="BV29" s="615"/>
      <c r="BW29" s="619"/>
      <c r="BY29" s="623" t="s">
        <v>275</v>
      </c>
      <c r="BZ29" s="626"/>
      <c r="CA29" s="626"/>
      <c r="CB29" s="626"/>
      <c r="CC29" s="626"/>
      <c r="CD29" s="626"/>
      <c r="CE29" s="626"/>
      <c r="CF29" s="626"/>
      <c r="CG29" s="626"/>
      <c r="CH29" s="626"/>
      <c r="CI29" s="626"/>
      <c r="CJ29" s="626"/>
      <c r="CK29" s="626"/>
      <c r="CL29" s="625"/>
      <c r="CM29" s="611" t="s">
        <v>119</v>
      </c>
      <c r="CN29" s="612"/>
      <c r="CO29" s="612"/>
      <c r="CP29" s="612"/>
      <c r="CQ29" s="612"/>
      <c r="CR29" s="612"/>
      <c r="CS29" s="612"/>
      <c r="CT29" s="613"/>
      <c r="CU29" s="616" t="s">
        <v>216</v>
      </c>
      <c r="CV29" s="617"/>
      <c r="CW29" s="617"/>
      <c r="CX29" s="622"/>
      <c r="CY29" s="620" t="s">
        <v>119</v>
      </c>
      <c r="CZ29" s="612"/>
      <c r="DA29" s="612"/>
      <c r="DB29" s="612"/>
      <c r="DC29" s="612"/>
      <c r="DD29" s="612"/>
      <c r="DE29" s="612"/>
      <c r="DF29" s="612"/>
      <c r="DG29" s="612"/>
      <c r="DH29" s="612"/>
      <c r="DI29" s="612"/>
      <c r="DJ29" s="612"/>
      <c r="DK29" s="613"/>
      <c r="DL29" s="620" t="s">
        <v>119</v>
      </c>
      <c r="DM29" s="612"/>
      <c r="DN29" s="612"/>
      <c r="DO29" s="612"/>
      <c r="DP29" s="612"/>
      <c r="DQ29" s="612"/>
      <c r="DR29" s="612"/>
      <c r="DS29" s="612"/>
      <c r="DT29" s="612"/>
      <c r="DU29" s="612"/>
      <c r="DV29" s="612"/>
      <c r="DW29" s="612"/>
      <c r="DX29" s="621"/>
    </row>
    <row r="30" spans="2:128" ht="11.25" customHeight="1" x14ac:dyDescent="0.2">
      <c r="B30" s="608" t="s">
        <v>276</v>
      </c>
      <c r="C30" s="609"/>
      <c r="D30" s="609"/>
      <c r="E30" s="609"/>
      <c r="F30" s="609"/>
      <c r="G30" s="609"/>
      <c r="H30" s="609"/>
      <c r="I30" s="609"/>
      <c r="J30" s="609"/>
      <c r="K30" s="609"/>
      <c r="L30" s="609"/>
      <c r="M30" s="609"/>
      <c r="N30" s="609"/>
      <c r="O30" s="609"/>
      <c r="P30" s="609"/>
      <c r="Q30" s="610"/>
      <c r="R30" s="611" t="s">
        <v>119</v>
      </c>
      <c r="S30" s="612"/>
      <c r="T30" s="612"/>
      <c r="U30" s="612"/>
      <c r="V30" s="612"/>
      <c r="W30" s="612"/>
      <c r="X30" s="612"/>
      <c r="Y30" s="613"/>
      <c r="Z30" s="616" t="s">
        <v>119</v>
      </c>
      <c r="AA30" s="617"/>
      <c r="AB30" s="617"/>
      <c r="AC30" s="622"/>
      <c r="AD30" s="620" t="s">
        <v>119</v>
      </c>
      <c r="AE30" s="612"/>
      <c r="AF30" s="612"/>
      <c r="AG30" s="612"/>
      <c r="AH30" s="612"/>
      <c r="AI30" s="612"/>
      <c r="AJ30" s="612"/>
      <c r="AK30" s="613"/>
      <c r="AL30" s="616" t="s">
        <v>119</v>
      </c>
      <c r="AM30" s="617"/>
      <c r="AN30" s="617"/>
      <c r="AO30" s="618"/>
      <c r="AP30" s="623" t="s">
        <v>277</v>
      </c>
      <c r="AQ30" s="624"/>
      <c r="AR30" s="624"/>
      <c r="AS30" s="624"/>
      <c r="AT30" s="624"/>
      <c r="AU30" s="624"/>
      <c r="AV30" s="624"/>
      <c r="AW30" s="624"/>
      <c r="AX30" s="624"/>
      <c r="AY30" s="624"/>
      <c r="AZ30" s="624"/>
      <c r="BA30" s="624"/>
      <c r="BB30" s="624"/>
      <c r="BC30" s="625"/>
      <c r="BD30" s="611">
        <v>13163</v>
      </c>
      <c r="BE30" s="612"/>
      <c r="BF30" s="612"/>
      <c r="BG30" s="612"/>
      <c r="BH30" s="612"/>
      <c r="BI30" s="612"/>
      <c r="BJ30" s="612"/>
      <c r="BK30" s="613"/>
      <c r="BL30" s="614">
        <v>0</v>
      </c>
      <c r="BM30" s="614"/>
      <c r="BN30" s="614"/>
      <c r="BO30" s="614"/>
      <c r="BP30" s="615" t="s">
        <v>216</v>
      </c>
      <c r="BQ30" s="615"/>
      <c r="BR30" s="615"/>
      <c r="BS30" s="615"/>
      <c r="BT30" s="615"/>
      <c r="BU30" s="615"/>
      <c r="BV30" s="615"/>
      <c r="BW30" s="619"/>
      <c r="BY30" s="623" t="s">
        <v>278</v>
      </c>
      <c r="BZ30" s="626"/>
      <c r="CA30" s="626"/>
      <c r="CB30" s="626"/>
      <c r="CC30" s="626"/>
      <c r="CD30" s="626"/>
      <c r="CE30" s="626"/>
      <c r="CF30" s="626"/>
      <c r="CG30" s="626"/>
      <c r="CH30" s="626"/>
      <c r="CI30" s="626"/>
      <c r="CJ30" s="626"/>
      <c r="CK30" s="626"/>
      <c r="CL30" s="625"/>
      <c r="CM30" s="611">
        <v>95045</v>
      </c>
      <c r="CN30" s="612"/>
      <c r="CO30" s="612"/>
      <c r="CP30" s="612"/>
      <c r="CQ30" s="612"/>
      <c r="CR30" s="612"/>
      <c r="CS30" s="612"/>
      <c r="CT30" s="613"/>
      <c r="CU30" s="616">
        <v>0</v>
      </c>
      <c r="CV30" s="617"/>
      <c r="CW30" s="617"/>
      <c r="CX30" s="622"/>
      <c r="CY30" s="620" t="s">
        <v>119</v>
      </c>
      <c r="CZ30" s="612"/>
      <c r="DA30" s="612"/>
      <c r="DB30" s="612"/>
      <c r="DC30" s="612"/>
      <c r="DD30" s="612"/>
      <c r="DE30" s="612"/>
      <c r="DF30" s="612"/>
      <c r="DG30" s="612"/>
      <c r="DH30" s="612"/>
      <c r="DI30" s="612"/>
      <c r="DJ30" s="612"/>
      <c r="DK30" s="613"/>
      <c r="DL30" s="620">
        <v>95045</v>
      </c>
      <c r="DM30" s="612"/>
      <c r="DN30" s="612"/>
      <c r="DO30" s="612"/>
      <c r="DP30" s="612"/>
      <c r="DQ30" s="612"/>
      <c r="DR30" s="612"/>
      <c r="DS30" s="612"/>
      <c r="DT30" s="612"/>
      <c r="DU30" s="612"/>
      <c r="DV30" s="612"/>
      <c r="DW30" s="612"/>
      <c r="DX30" s="621"/>
    </row>
    <row r="31" spans="2:128" ht="11.25" customHeight="1" x14ac:dyDescent="0.2">
      <c r="B31" s="608" t="s">
        <v>279</v>
      </c>
      <c r="C31" s="609"/>
      <c r="D31" s="609"/>
      <c r="E31" s="609"/>
      <c r="F31" s="609"/>
      <c r="G31" s="609"/>
      <c r="H31" s="609"/>
      <c r="I31" s="609"/>
      <c r="J31" s="609"/>
      <c r="K31" s="609"/>
      <c r="L31" s="609"/>
      <c r="M31" s="609"/>
      <c r="N31" s="609"/>
      <c r="O31" s="609"/>
      <c r="P31" s="609"/>
      <c r="Q31" s="610"/>
      <c r="R31" s="611">
        <v>2360781</v>
      </c>
      <c r="S31" s="612"/>
      <c r="T31" s="612"/>
      <c r="U31" s="612"/>
      <c r="V31" s="612"/>
      <c r="W31" s="612"/>
      <c r="X31" s="612"/>
      <c r="Y31" s="613"/>
      <c r="Z31" s="616">
        <v>0.5</v>
      </c>
      <c r="AA31" s="617"/>
      <c r="AB31" s="617"/>
      <c r="AC31" s="622"/>
      <c r="AD31" s="620">
        <v>110121</v>
      </c>
      <c r="AE31" s="612"/>
      <c r="AF31" s="612"/>
      <c r="AG31" s="612"/>
      <c r="AH31" s="612"/>
      <c r="AI31" s="612"/>
      <c r="AJ31" s="612"/>
      <c r="AK31" s="613"/>
      <c r="AL31" s="616">
        <v>0</v>
      </c>
      <c r="AM31" s="617"/>
      <c r="AN31" s="617"/>
      <c r="AO31" s="618"/>
      <c r="AP31" s="623" t="s">
        <v>280</v>
      </c>
      <c r="AQ31" s="624"/>
      <c r="AR31" s="624"/>
      <c r="AS31" s="624"/>
      <c r="AT31" s="624"/>
      <c r="AU31" s="624"/>
      <c r="AV31" s="624"/>
      <c r="AW31" s="624"/>
      <c r="AX31" s="624"/>
      <c r="AY31" s="624"/>
      <c r="AZ31" s="624"/>
      <c r="BA31" s="624"/>
      <c r="BB31" s="624"/>
      <c r="BC31" s="625"/>
      <c r="BD31" s="611" t="s">
        <v>119</v>
      </c>
      <c r="BE31" s="612"/>
      <c r="BF31" s="612"/>
      <c r="BG31" s="612"/>
      <c r="BH31" s="612"/>
      <c r="BI31" s="612"/>
      <c r="BJ31" s="612"/>
      <c r="BK31" s="613"/>
      <c r="BL31" s="614" t="s">
        <v>119</v>
      </c>
      <c r="BM31" s="614"/>
      <c r="BN31" s="614"/>
      <c r="BO31" s="614"/>
      <c r="BP31" s="615" t="s">
        <v>119</v>
      </c>
      <c r="BQ31" s="615"/>
      <c r="BR31" s="615"/>
      <c r="BS31" s="615"/>
      <c r="BT31" s="615"/>
      <c r="BU31" s="615"/>
      <c r="BV31" s="615"/>
      <c r="BW31" s="619"/>
      <c r="BY31" s="608" t="s">
        <v>281</v>
      </c>
      <c r="BZ31" s="609"/>
      <c r="CA31" s="609"/>
      <c r="CB31" s="609"/>
      <c r="CC31" s="609"/>
      <c r="CD31" s="609"/>
      <c r="CE31" s="609"/>
      <c r="CF31" s="609"/>
      <c r="CG31" s="609"/>
      <c r="CH31" s="609"/>
      <c r="CI31" s="609"/>
      <c r="CJ31" s="609"/>
      <c r="CK31" s="609"/>
      <c r="CL31" s="610"/>
      <c r="CM31" s="611" t="s">
        <v>119</v>
      </c>
      <c r="CN31" s="612"/>
      <c r="CO31" s="612"/>
      <c r="CP31" s="612"/>
      <c r="CQ31" s="612"/>
      <c r="CR31" s="612"/>
      <c r="CS31" s="612"/>
      <c r="CT31" s="613"/>
      <c r="CU31" s="616" t="s">
        <v>119</v>
      </c>
      <c r="CV31" s="617"/>
      <c r="CW31" s="617"/>
      <c r="CX31" s="622"/>
      <c r="CY31" s="620" t="s">
        <v>226</v>
      </c>
      <c r="CZ31" s="612"/>
      <c r="DA31" s="612"/>
      <c r="DB31" s="612"/>
      <c r="DC31" s="612"/>
      <c r="DD31" s="612"/>
      <c r="DE31" s="612"/>
      <c r="DF31" s="612"/>
      <c r="DG31" s="612"/>
      <c r="DH31" s="612"/>
      <c r="DI31" s="612"/>
      <c r="DJ31" s="612"/>
      <c r="DK31" s="613"/>
      <c r="DL31" s="620" t="s">
        <v>216</v>
      </c>
      <c r="DM31" s="612"/>
      <c r="DN31" s="612"/>
      <c r="DO31" s="612"/>
      <c r="DP31" s="612"/>
      <c r="DQ31" s="612"/>
      <c r="DR31" s="612"/>
      <c r="DS31" s="612"/>
      <c r="DT31" s="612"/>
      <c r="DU31" s="612"/>
      <c r="DV31" s="612"/>
      <c r="DW31" s="612"/>
      <c r="DX31" s="621"/>
    </row>
    <row r="32" spans="2:128" ht="11.25" customHeight="1" x14ac:dyDescent="0.2">
      <c r="B32" s="608" t="s">
        <v>282</v>
      </c>
      <c r="C32" s="609"/>
      <c r="D32" s="609"/>
      <c r="E32" s="609"/>
      <c r="F32" s="609"/>
      <c r="G32" s="609"/>
      <c r="H32" s="609"/>
      <c r="I32" s="609"/>
      <c r="J32" s="609"/>
      <c r="K32" s="609"/>
      <c r="L32" s="609"/>
      <c r="M32" s="609"/>
      <c r="N32" s="609"/>
      <c r="O32" s="609"/>
      <c r="P32" s="609"/>
      <c r="Q32" s="610"/>
      <c r="R32" s="611">
        <v>92267</v>
      </c>
      <c r="S32" s="612"/>
      <c r="T32" s="612"/>
      <c r="U32" s="612"/>
      <c r="V32" s="612"/>
      <c r="W32" s="612"/>
      <c r="X32" s="612"/>
      <c r="Y32" s="613"/>
      <c r="Z32" s="616">
        <v>0</v>
      </c>
      <c r="AA32" s="617"/>
      <c r="AB32" s="617"/>
      <c r="AC32" s="622"/>
      <c r="AD32" s="620" t="s">
        <v>119</v>
      </c>
      <c r="AE32" s="612"/>
      <c r="AF32" s="612"/>
      <c r="AG32" s="612"/>
      <c r="AH32" s="612"/>
      <c r="AI32" s="612"/>
      <c r="AJ32" s="612"/>
      <c r="AK32" s="613"/>
      <c r="AL32" s="616" t="s">
        <v>119</v>
      </c>
      <c r="AM32" s="617"/>
      <c r="AN32" s="617"/>
      <c r="AO32" s="618"/>
      <c r="AP32" s="623" t="s">
        <v>283</v>
      </c>
      <c r="AQ32" s="624"/>
      <c r="AR32" s="624"/>
      <c r="AS32" s="624"/>
      <c r="AT32" s="624"/>
      <c r="AU32" s="624"/>
      <c r="AV32" s="624"/>
      <c r="AW32" s="624"/>
      <c r="AX32" s="624"/>
      <c r="AY32" s="624"/>
      <c r="AZ32" s="624"/>
      <c r="BA32" s="624"/>
      <c r="BB32" s="624"/>
      <c r="BC32" s="625"/>
      <c r="BD32" s="611">
        <v>233</v>
      </c>
      <c r="BE32" s="612"/>
      <c r="BF32" s="612"/>
      <c r="BG32" s="612"/>
      <c r="BH32" s="612"/>
      <c r="BI32" s="612"/>
      <c r="BJ32" s="612"/>
      <c r="BK32" s="613"/>
      <c r="BL32" s="614">
        <v>0</v>
      </c>
      <c r="BM32" s="614"/>
      <c r="BN32" s="614"/>
      <c r="BO32" s="614"/>
      <c r="BP32" s="615" t="s">
        <v>226</v>
      </c>
      <c r="BQ32" s="615"/>
      <c r="BR32" s="615"/>
      <c r="BS32" s="615"/>
      <c r="BT32" s="615"/>
      <c r="BU32" s="615"/>
      <c r="BV32" s="615"/>
      <c r="BW32" s="619"/>
      <c r="BY32" s="627" t="s">
        <v>284</v>
      </c>
      <c r="BZ32" s="628"/>
      <c r="CA32" s="628"/>
      <c r="CB32" s="628"/>
      <c r="CC32" s="628"/>
      <c r="CD32" s="628"/>
      <c r="CE32" s="628"/>
      <c r="CF32" s="628"/>
      <c r="CG32" s="628"/>
      <c r="CH32" s="628"/>
      <c r="CI32" s="628"/>
      <c r="CJ32" s="628"/>
      <c r="CK32" s="628"/>
      <c r="CL32" s="629"/>
      <c r="CM32" s="611">
        <v>460416148</v>
      </c>
      <c r="CN32" s="612"/>
      <c r="CO32" s="612"/>
      <c r="CP32" s="612"/>
      <c r="CQ32" s="612"/>
      <c r="CR32" s="612"/>
      <c r="CS32" s="612"/>
      <c r="CT32" s="613"/>
      <c r="CU32" s="633">
        <v>100</v>
      </c>
      <c r="CV32" s="634"/>
      <c r="CW32" s="634"/>
      <c r="CX32" s="635"/>
      <c r="CY32" s="620">
        <v>76051482</v>
      </c>
      <c r="CZ32" s="612"/>
      <c r="DA32" s="612"/>
      <c r="DB32" s="612"/>
      <c r="DC32" s="612"/>
      <c r="DD32" s="612"/>
      <c r="DE32" s="612"/>
      <c r="DF32" s="612"/>
      <c r="DG32" s="612"/>
      <c r="DH32" s="612"/>
      <c r="DI32" s="612"/>
      <c r="DJ32" s="612"/>
      <c r="DK32" s="613"/>
      <c r="DL32" s="620">
        <v>279884067</v>
      </c>
      <c r="DM32" s="612"/>
      <c r="DN32" s="612"/>
      <c r="DO32" s="612"/>
      <c r="DP32" s="612"/>
      <c r="DQ32" s="612"/>
      <c r="DR32" s="612"/>
      <c r="DS32" s="612"/>
      <c r="DT32" s="612"/>
      <c r="DU32" s="612"/>
      <c r="DV32" s="612"/>
      <c r="DW32" s="612"/>
      <c r="DX32" s="621"/>
    </row>
    <row r="33" spans="2:128" ht="11.25" customHeight="1" x14ac:dyDescent="0.2">
      <c r="B33" s="608" t="s">
        <v>285</v>
      </c>
      <c r="C33" s="609"/>
      <c r="D33" s="609"/>
      <c r="E33" s="609"/>
      <c r="F33" s="609"/>
      <c r="G33" s="609"/>
      <c r="H33" s="609"/>
      <c r="I33" s="609"/>
      <c r="J33" s="609"/>
      <c r="K33" s="609"/>
      <c r="L33" s="609"/>
      <c r="M33" s="609"/>
      <c r="N33" s="609"/>
      <c r="O33" s="609"/>
      <c r="P33" s="609"/>
      <c r="Q33" s="610"/>
      <c r="R33" s="611">
        <v>16192077</v>
      </c>
      <c r="S33" s="612"/>
      <c r="T33" s="612"/>
      <c r="U33" s="612"/>
      <c r="V33" s="612"/>
      <c r="W33" s="612"/>
      <c r="X33" s="612"/>
      <c r="Y33" s="613"/>
      <c r="Z33" s="616">
        <v>3.3</v>
      </c>
      <c r="AA33" s="617"/>
      <c r="AB33" s="617"/>
      <c r="AC33" s="622"/>
      <c r="AD33" s="620" t="s">
        <v>216</v>
      </c>
      <c r="AE33" s="612"/>
      <c r="AF33" s="612"/>
      <c r="AG33" s="612"/>
      <c r="AH33" s="612"/>
      <c r="AI33" s="612"/>
      <c r="AJ33" s="612"/>
      <c r="AK33" s="613"/>
      <c r="AL33" s="616" t="s">
        <v>119</v>
      </c>
      <c r="AM33" s="617"/>
      <c r="AN33" s="617"/>
      <c r="AO33" s="618"/>
      <c r="AP33" s="608" t="s">
        <v>155</v>
      </c>
      <c r="AQ33" s="609"/>
      <c r="AR33" s="609"/>
      <c r="AS33" s="609"/>
      <c r="AT33" s="609"/>
      <c r="AU33" s="609"/>
      <c r="AV33" s="609"/>
      <c r="AW33" s="609"/>
      <c r="AX33" s="609"/>
      <c r="AY33" s="609"/>
      <c r="AZ33" s="609"/>
      <c r="BA33" s="609"/>
      <c r="BB33" s="609"/>
      <c r="BC33" s="610"/>
      <c r="BD33" s="611">
        <v>90347212</v>
      </c>
      <c r="BE33" s="612"/>
      <c r="BF33" s="612"/>
      <c r="BG33" s="612"/>
      <c r="BH33" s="612"/>
      <c r="BI33" s="612"/>
      <c r="BJ33" s="612"/>
      <c r="BK33" s="613"/>
      <c r="BL33" s="614">
        <v>100</v>
      </c>
      <c r="BM33" s="614"/>
      <c r="BN33" s="614"/>
      <c r="BO33" s="614"/>
      <c r="BP33" s="615">
        <v>454701</v>
      </c>
      <c r="BQ33" s="615"/>
      <c r="BR33" s="615"/>
      <c r="BS33" s="615"/>
      <c r="BT33" s="615"/>
      <c r="BU33" s="615"/>
      <c r="BV33" s="615"/>
      <c r="BW33" s="619"/>
      <c r="BY33" s="593" t="s">
        <v>286</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287</v>
      </c>
      <c r="C34" s="609"/>
      <c r="D34" s="609"/>
      <c r="E34" s="609"/>
      <c r="F34" s="609"/>
      <c r="G34" s="609"/>
      <c r="H34" s="609"/>
      <c r="I34" s="609"/>
      <c r="J34" s="609"/>
      <c r="K34" s="609"/>
      <c r="L34" s="609"/>
      <c r="M34" s="609"/>
      <c r="N34" s="609"/>
      <c r="O34" s="609"/>
      <c r="P34" s="609"/>
      <c r="Q34" s="610"/>
      <c r="R34" s="611">
        <v>23865804</v>
      </c>
      <c r="S34" s="612"/>
      <c r="T34" s="612"/>
      <c r="U34" s="612"/>
      <c r="V34" s="612"/>
      <c r="W34" s="612"/>
      <c r="X34" s="612"/>
      <c r="Y34" s="613"/>
      <c r="Z34" s="616">
        <v>4.9000000000000004</v>
      </c>
      <c r="AA34" s="617"/>
      <c r="AB34" s="617"/>
      <c r="AC34" s="622"/>
      <c r="AD34" s="620" t="s">
        <v>216</v>
      </c>
      <c r="AE34" s="612"/>
      <c r="AF34" s="612"/>
      <c r="AG34" s="612"/>
      <c r="AH34" s="612"/>
      <c r="AI34" s="612"/>
      <c r="AJ34" s="612"/>
      <c r="AK34" s="613"/>
      <c r="AL34" s="616" t="s">
        <v>119</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193</v>
      </c>
      <c r="BZ34" s="594"/>
      <c r="CA34" s="594"/>
      <c r="CB34" s="594"/>
      <c r="CC34" s="594"/>
      <c r="CD34" s="594"/>
      <c r="CE34" s="594"/>
      <c r="CF34" s="594"/>
      <c r="CG34" s="594"/>
      <c r="CH34" s="594"/>
      <c r="CI34" s="594"/>
      <c r="CJ34" s="594"/>
      <c r="CK34" s="594"/>
      <c r="CL34" s="595"/>
      <c r="CM34" s="593" t="s">
        <v>288</v>
      </c>
      <c r="CN34" s="594"/>
      <c r="CO34" s="594"/>
      <c r="CP34" s="594"/>
      <c r="CQ34" s="594"/>
      <c r="CR34" s="594"/>
      <c r="CS34" s="594"/>
      <c r="CT34" s="595"/>
      <c r="CU34" s="593" t="s">
        <v>289</v>
      </c>
      <c r="CV34" s="594"/>
      <c r="CW34" s="594"/>
      <c r="CX34" s="595"/>
      <c r="CY34" s="593" t="s">
        <v>290</v>
      </c>
      <c r="CZ34" s="594"/>
      <c r="DA34" s="594"/>
      <c r="DB34" s="594"/>
      <c r="DC34" s="594"/>
      <c r="DD34" s="594"/>
      <c r="DE34" s="594"/>
      <c r="DF34" s="595"/>
      <c r="DG34" s="630" t="s">
        <v>291</v>
      </c>
      <c r="DH34" s="631"/>
      <c r="DI34" s="631"/>
      <c r="DJ34" s="631"/>
      <c r="DK34" s="631"/>
      <c r="DL34" s="631"/>
      <c r="DM34" s="631"/>
      <c r="DN34" s="631"/>
      <c r="DO34" s="631"/>
      <c r="DP34" s="631"/>
      <c r="DQ34" s="632"/>
      <c r="DR34" s="593" t="s">
        <v>292</v>
      </c>
      <c r="DS34" s="594"/>
      <c r="DT34" s="594"/>
      <c r="DU34" s="594"/>
      <c r="DV34" s="594"/>
      <c r="DW34" s="594"/>
      <c r="DX34" s="595"/>
    </row>
    <row r="35" spans="2:128" ht="11.25" customHeight="1" x14ac:dyDescent="0.2">
      <c r="B35" s="608" t="s">
        <v>293</v>
      </c>
      <c r="C35" s="609"/>
      <c r="D35" s="609"/>
      <c r="E35" s="609"/>
      <c r="F35" s="609"/>
      <c r="G35" s="609"/>
      <c r="H35" s="609"/>
      <c r="I35" s="609"/>
      <c r="J35" s="609"/>
      <c r="K35" s="609"/>
      <c r="L35" s="609"/>
      <c r="M35" s="609"/>
      <c r="N35" s="609"/>
      <c r="O35" s="609"/>
      <c r="P35" s="609"/>
      <c r="Q35" s="610"/>
      <c r="R35" s="611">
        <v>69223703</v>
      </c>
      <c r="S35" s="612"/>
      <c r="T35" s="612"/>
      <c r="U35" s="612"/>
      <c r="V35" s="612"/>
      <c r="W35" s="612"/>
      <c r="X35" s="612"/>
      <c r="Y35" s="613"/>
      <c r="Z35" s="616">
        <v>14.3</v>
      </c>
      <c r="AA35" s="617"/>
      <c r="AB35" s="617"/>
      <c r="AC35" s="622"/>
      <c r="AD35" s="620">
        <v>267015</v>
      </c>
      <c r="AE35" s="612"/>
      <c r="AF35" s="612"/>
      <c r="AG35" s="612"/>
      <c r="AH35" s="612"/>
      <c r="AI35" s="612"/>
      <c r="AJ35" s="612"/>
      <c r="AK35" s="613"/>
      <c r="AL35" s="616">
        <v>0.1</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294</v>
      </c>
      <c r="BZ35" s="598"/>
      <c r="CA35" s="598"/>
      <c r="CB35" s="598"/>
      <c r="CC35" s="598"/>
      <c r="CD35" s="598"/>
      <c r="CE35" s="598"/>
      <c r="CF35" s="598"/>
      <c r="CG35" s="598"/>
      <c r="CH35" s="598"/>
      <c r="CI35" s="598"/>
      <c r="CJ35" s="598"/>
      <c r="CK35" s="598"/>
      <c r="CL35" s="599"/>
      <c r="CM35" s="600">
        <v>196708233</v>
      </c>
      <c r="CN35" s="601"/>
      <c r="CO35" s="601"/>
      <c r="CP35" s="601"/>
      <c r="CQ35" s="601"/>
      <c r="CR35" s="601"/>
      <c r="CS35" s="601"/>
      <c r="CT35" s="602"/>
      <c r="CU35" s="605">
        <v>42.7</v>
      </c>
      <c r="CV35" s="606"/>
      <c r="CW35" s="606"/>
      <c r="CX35" s="641"/>
      <c r="CY35" s="642">
        <v>171093220</v>
      </c>
      <c r="CZ35" s="601"/>
      <c r="DA35" s="601"/>
      <c r="DB35" s="601"/>
      <c r="DC35" s="601"/>
      <c r="DD35" s="601"/>
      <c r="DE35" s="601"/>
      <c r="DF35" s="602"/>
      <c r="DG35" s="642">
        <v>168693327</v>
      </c>
      <c r="DH35" s="601"/>
      <c r="DI35" s="601"/>
      <c r="DJ35" s="601"/>
      <c r="DK35" s="601"/>
      <c r="DL35" s="601"/>
      <c r="DM35" s="601"/>
      <c r="DN35" s="601"/>
      <c r="DO35" s="601"/>
      <c r="DP35" s="601"/>
      <c r="DQ35" s="602"/>
      <c r="DR35" s="605">
        <v>67.099999999999994</v>
      </c>
      <c r="DS35" s="606"/>
      <c r="DT35" s="606"/>
      <c r="DU35" s="606"/>
      <c r="DV35" s="606"/>
      <c r="DW35" s="606"/>
      <c r="DX35" s="607"/>
    </row>
    <row r="36" spans="2:128" ht="11.25" customHeight="1" x14ac:dyDescent="0.2">
      <c r="B36" s="608" t="s">
        <v>295</v>
      </c>
      <c r="C36" s="609"/>
      <c r="D36" s="609"/>
      <c r="E36" s="609"/>
      <c r="F36" s="609"/>
      <c r="G36" s="609"/>
      <c r="H36" s="609"/>
      <c r="I36" s="609"/>
      <c r="J36" s="609"/>
      <c r="K36" s="609"/>
      <c r="L36" s="609"/>
      <c r="M36" s="609"/>
      <c r="N36" s="609"/>
      <c r="O36" s="609"/>
      <c r="P36" s="609"/>
      <c r="Q36" s="610"/>
      <c r="R36" s="611">
        <v>54399000</v>
      </c>
      <c r="S36" s="612"/>
      <c r="T36" s="612"/>
      <c r="U36" s="612"/>
      <c r="V36" s="612"/>
      <c r="W36" s="612"/>
      <c r="X36" s="612"/>
      <c r="Y36" s="613"/>
      <c r="Z36" s="616">
        <v>11.2</v>
      </c>
      <c r="AA36" s="617"/>
      <c r="AB36" s="617"/>
      <c r="AC36" s="622"/>
      <c r="AD36" s="620" t="s">
        <v>119</v>
      </c>
      <c r="AE36" s="612"/>
      <c r="AF36" s="612"/>
      <c r="AG36" s="612"/>
      <c r="AH36" s="612"/>
      <c r="AI36" s="612"/>
      <c r="AJ36" s="612"/>
      <c r="AK36" s="613"/>
      <c r="AL36" s="616" t="s">
        <v>119</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296</v>
      </c>
      <c r="BZ36" s="609"/>
      <c r="CA36" s="609"/>
      <c r="CB36" s="609"/>
      <c r="CC36" s="609"/>
      <c r="CD36" s="609"/>
      <c r="CE36" s="609"/>
      <c r="CF36" s="609"/>
      <c r="CG36" s="609"/>
      <c r="CH36" s="609"/>
      <c r="CI36" s="609"/>
      <c r="CJ36" s="609"/>
      <c r="CK36" s="609"/>
      <c r="CL36" s="610"/>
      <c r="CM36" s="611">
        <v>112933957</v>
      </c>
      <c r="CN36" s="636"/>
      <c r="CO36" s="636"/>
      <c r="CP36" s="636"/>
      <c r="CQ36" s="636"/>
      <c r="CR36" s="636"/>
      <c r="CS36" s="636"/>
      <c r="CT36" s="637"/>
      <c r="CU36" s="616">
        <v>24.5</v>
      </c>
      <c r="CV36" s="638"/>
      <c r="CW36" s="638"/>
      <c r="CX36" s="639"/>
      <c r="CY36" s="620">
        <v>96511489</v>
      </c>
      <c r="CZ36" s="636"/>
      <c r="DA36" s="636"/>
      <c r="DB36" s="636"/>
      <c r="DC36" s="636"/>
      <c r="DD36" s="636"/>
      <c r="DE36" s="636"/>
      <c r="DF36" s="637"/>
      <c r="DG36" s="620">
        <v>94117066</v>
      </c>
      <c r="DH36" s="636"/>
      <c r="DI36" s="636"/>
      <c r="DJ36" s="636"/>
      <c r="DK36" s="636"/>
      <c r="DL36" s="636"/>
      <c r="DM36" s="636"/>
      <c r="DN36" s="636"/>
      <c r="DO36" s="636"/>
      <c r="DP36" s="636"/>
      <c r="DQ36" s="637"/>
      <c r="DR36" s="616">
        <v>37.4</v>
      </c>
      <c r="DS36" s="638"/>
      <c r="DT36" s="638"/>
      <c r="DU36" s="638"/>
      <c r="DV36" s="638"/>
      <c r="DW36" s="638"/>
      <c r="DX36" s="640"/>
    </row>
    <row r="37" spans="2:128" ht="11.25" customHeight="1" x14ac:dyDescent="0.2">
      <c r="B37" s="608" t="s">
        <v>297</v>
      </c>
      <c r="C37" s="609"/>
      <c r="D37" s="609"/>
      <c r="E37" s="609"/>
      <c r="F37" s="609"/>
      <c r="G37" s="609"/>
      <c r="H37" s="609"/>
      <c r="I37" s="609"/>
      <c r="J37" s="609"/>
      <c r="K37" s="609"/>
      <c r="L37" s="609"/>
      <c r="M37" s="609"/>
      <c r="N37" s="609"/>
      <c r="O37" s="609"/>
      <c r="P37" s="609"/>
      <c r="Q37" s="610"/>
      <c r="R37" s="611" t="s">
        <v>119</v>
      </c>
      <c r="S37" s="612"/>
      <c r="T37" s="612"/>
      <c r="U37" s="612"/>
      <c r="V37" s="612"/>
      <c r="W37" s="612"/>
      <c r="X37" s="612"/>
      <c r="Y37" s="613"/>
      <c r="Z37" s="616" t="s">
        <v>119</v>
      </c>
      <c r="AA37" s="617"/>
      <c r="AB37" s="617"/>
      <c r="AC37" s="622"/>
      <c r="AD37" s="620" t="s">
        <v>216</v>
      </c>
      <c r="AE37" s="612"/>
      <c r="AF37" s="612"/>
      <c r="AG37" s="612"/>
      <c r="AH37" s="612"/>
      <c r="AI37" s="612"/>
      <c r="AJ37" s="612"/>
      <c r="AK37" s="613"/>
      <c r="AL37" s="616" t="s">
        <v>119</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298</v>
      </c>
      <c r="BZ37" s="609"/>
      <c r="CA37" s="609"/>
      <c r="CB37" s="609"/>
      <c r="CC37" s="609"/>
      <c r="CD37" s="609"/>
      <c r="CE37" s="609"/>
      <c r="CF37" s="609"/>
      <c r="CG37" s="609"/>
      <c r="CH37" s="609"/>
      <c r="CI37" s="609"/>
      <c r="CJ37" s="609"/>
      <c r="CK37" s="609"/>
      <c r="CL37" s="610"/>
      <c r="CM37" s="611">
        <v>81652571</v>
      </c>
      <c r="CN37" s="612"/>
      <c r="CO37" s="612"/>
      <c r="CP37" s="612"/>
      <c r="CQ37" s="612"/>
      <c r="CR37" s="612"/>
      <c r="CS37" s="612"/>
      <c r="CT37" s="613"/>
      <c r="CU37" s="616">
        <v>17.7</v>
      </c>
      <c r="CV37" s="638"/>
      <c r="CW37" s="638"/>
      <c r="CX37" s="639"/>
      <c r="CY37" s="620">
        <v>67848887</v>
      </c>
      <c r="CZ37" s="636"/>
      <c r="DA37" s="636"/>
      <c r="DB37" s="636"/>
      <c r="DC37" s="636"/>
      <c r="DD37" s="636"/>
      <c r="DE37" s="636"/>
      <c r="DF37" s="637"/>
      <c r="DG37" s="620">
        <v>67845475</v>
      </c>
      <c r="DH37" s="636"/>
      <c r="DI37" s="636"/>
      <c r="DJ37" s="636"/>
      <c r="DK37" s="636"/>
      <c r="DL37" s="636"/>
      <c r="DM37" s="636"/>
      <c r="DN37" s="636"/>
      <c r="DO37" s="636"/>
      <c r="DP37" s="636"/>
      <c r="DQ37" s="637"/>
      <c r="DR37" s="616">
        <v>27</v>
      </c>
      <c r="DS37" s="638"/>
      <c r="DT37" s="638"/>
      <c r="DU37" s="638"/>
      <c r="DV37" s="638"/>
      <c r="DW37" s="638"/>
      <c r="DX37" s="640"/>
    </row>
    <row r="38" spans="2:128" ht="11.25" customHeight="1" x14ac:dyDescent="0.2">
      <c r="B38" s="608" t="s">
        <v>299</v>
      </c>
      <c r="C38" s="609"/>
      <c r="D38" s="609"/>
      <c r="E38" s="609"/>
      <c r="F38" s="609"/>
      <c r="G38" s="609"/>
      <c r="H38" s="609"/>
      <c r="I38" s="609"/>
      <c r="J38" s="609"/>
      <c r="K38" s="609"/>
      <c r="L38" s="609"/>
      <c r="M38" s="609"/>
      <c r="N38" s="609"/>
      <c r="O38" s="609"/>
      <c r="P38" s="609"/>
      <c r="Q38" s="610"/>
      <c r="R38" s="611">
        <v>14320000</v>
      </c>
      <c r="S38" s="612"/>
      <c r="T38" s="612"/>
      <c r="U38" s="612"/>
      <c r="V38" s="612"/>
      <c r="W38" s="612"/>
      <c r="X38" s="612"/>
      <c r="Y38" s="613"/>
      <c r="Z38" s="616">
        <v>3</v>
      </c>
      <c r="AA38" s="617"/>
      <c r="AB38" s="617"/>
      <c r="AC38" s="622"/>
      <c r="AD38" s="620" t="s">
        <v>119</v>
      </c>
      <c r="AE38" s="612"/>
      <c r="AF38" s="612"/>
      <c r="AG38" s="612"/>
      <c r="AH38" s="612"/>
      <c r="AI38" s="612"/>
      <c r="AJ38" s="612"/>
      <c r="AK38" s="613"/>
      <c r="AL38" s="616" t="s">
        <v>119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300</v>
      </c>
      <c r="BZ38" s="609"/>
      <c r="CA38" s="609"/>
      <c r="CB38" s="609"/>
      <c r="CC38" s="609"/>
      <c r="CD38" s="609"/>
      <c r="CE38" s="609"/>
      <c r="CF38" s="609"/>
      <c r="CG38" s="609"/>
      <c r="CH38" s="609"/>
      <c r="CI38" s="609"/>
      <c r="CJ38" s="609"/>
      <c r="CK38" s="609"/>
      <c r="CL38" s="610"/>
      <c r="CM38" s="611">
        <v>11799285</v>
      </c>
      <c r="CN38" s="636"/>
      <c r="CO38" s="636"/>
      <c r="CP38" s="636"/>
      <c r="CQ38" s="636"/>
      <c r="CR38" s="636"/>
      <c r="CS38" s="636"/>
      <c r="CT38" s="637"/>
      <c r="CU38" s="616">
        <v>2.6</v>
      </c>
      <c r="CV38" s="638"/>
      <c r="CW38" s="638"/>
      <c r="CX38" s="639"/>
      <c r="CY38" s="620">
        <v>5337809</v>
      </c>
      <c r="CZ38" s="636"/>
      <c r="DA38" s="636"/>
      <c r="DB38" s="636"/>
      <c r="DC38" s="636"/>
      <c r="DD38" s="636"/>
      <c r="DE38" s="636"/>
      <c r="DF38" s="637"/>
      <c r="DG38" s="620">
        <v>5332339</v>
      </c>
      <c r="DH38" s="636"/>
      <c r="DI38" s="636"/>
      <c r="DJ38" s="636"/>
      <c r="DK38" s="636"/>
      <c r="DL38" s="636"/>
      <c r="DM38" s="636"/>
      <c r="DN38" s="636"/>
      <c r="DO38" s="636"/>
      <c r="DP38" s="636"/>
      <c r="DQ38" s="637"/>
      <c r="DR38" s="616">
        <v>2.1</v>
      </c>
      <c r="DS38" s="638"/>
      <c r="DT38" s="638"/>
      <c r="DU38" s="638"/>
      <c r="DV38" s="638"/>
      <c r="DW38" s="638"/>
      <c r="DX38" s="640"/>
    </row>
    <row r="39" spans="2:128" ht="11.25" customHeight="1" x14ac:dyDescent="0.2">
      <c r="B39" s="627" t="s">
        <v>301</v>
      </c>
      <c r="C39" s="628"/>
      <c r="D39" s="628"/>
      <c r="E39" s="628"/>
      <c r="F39" s="628"/>
      <c r="G39" s="628"/>
      <c r="H39" s="628"/>
      <c r="I39" s="628"/>
      <c r="J39" s="628"/>
      <c r="K39" s="628"/>
      <c r="L39" s="628"/>
      <c r="M39" s="628"/>
      <c r="N39" s="628"/>
      <c r="O39" s="628"/>
      <c r="P39" s="628"/>
      <c r="Q39" s="629"/>
      <c r="R39" s="611">
        <v>483701670</v>
      </c>
      <c r="S39" s="612"/>
      <c r="T39" s="612"/>
      <c r="U39" s="612"/>
      <c r="V39" s="612"/>
      <c r="W39" s="612"/>
      <c r="X39" s="612"/>
      <c r="Y39" s="613"/>
      <c r="Z39" s="614">
        <v>100</v>
      </c>
      <c r="AA39" s="614"/>
      <c r="AB39" s="614"/>
      <c r="AC39" s="614"/>
      <c r="AD39" s="615">
        <v>237229060</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302</v>
      </c>
      <c r="BZ39" s="609"/>
      <c r="CA39" s="609"/>
      <c r="CB39" s="609"/>
      <c r="CC39" s="609"/>
      <c r="CD39" s="609"/>
      <c r="CE39" s="609"/>
      <c r="CF39" s="609"/>
      <c r="CG39" s="609"/>
      <c r="CH39" s="609"/>
      <c r="CI39" s="609"/>
      <c r="CJ39" s="609"/>
      <c r="CK39" s="609"/>
      <c r="CL39" s="610"/>
      <c r="CM39" s="611">
        <v>71974991</v>
      </c>
      <c r="CN39" s="612"/>
      <c r="CO39" s="612"/>
      <c r="CP39" s="612"/>
      <c r="CQ39" s="612"/>
      <c r="CR39" s="612"/>
      <c r="CS39" s="612"/>
      <c r="CT39" s="613"/>
      <c r="CU39" s="616">
        <v>15.6</v>
      </c>
      <c r="CV39" s="638"/>
      <c r="CW39" s="638"/>
      <c r="CX39" s="639"/>
      <c r="CY39" s="620">
        <v>69243922</v>
      </c>
      <c r="CZ39" s="636"/>
      <c r="DA39" s="636"/>
      <c r="DB39" s="636"/>
      <c r="DC39" s="636"/>
      <c r="DD39" s="636"/>
      <c r="DE39" s="636"/>
      <c r="DF39" s="637"/>
      <c r="DG39" s="620">
        <v>69243922</v>
      </c>
      <c r="DH39" s="636"/>
      <c r="DI39" s="636"/>
      <c r="DJ39" s="636"/>
      <c r="DK39" s="636"/>
      <c r="DL39" s="636"/>
      <c r="DM39" s="636"/>
      <c r="DN39" s="636"/>
      <c r="DO39" s="636"/>
      <c r="DP39" s="636"/>
      <c r="DQ39" s="637"/>
      <c r="DR39" s="616">
        <v>27.5</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303</v>
      </c>
      <c r="BZ40" s="644"/>
      <c r="CA40" s="608" t="s">
        <v>304</v>
      </c>
      <c r="CB40" s="609"/>
      <c r="CC40" s="609"/>
      <c r="CD40" s="609"/>
      <c r="CE40" s="609"/>
      <c r="CF40" s="609"/>
      <c r="CG40" s="609"/>
      <c r="CH40" s="609"/>
      <c r="CI40" s="609"/>
      <c r="CJ40" s="609"/>
      <c r="CK40" s="609"/>
      <c r="CL40" s="610"/>
      <c r="CM40" s="611">
        <v>71974943</v>
      </c>
      <c r="CN40" s="636"/>
      <c r="CO40" s="636"/>
      <c r="CP40" s="636"/>
      <c r="CQ40" s="636"/>
      <c r="CR40" s="636"/>
      <c r="CS40" s="636"/>
      <c r="CT40" s="637"/>
      <c r="CU40" s="616">
        <v>15.6</v>
      </c>
      <c r="CV40" s="638"/>
      <c r="CW40" s="638"/>
      <c r="CX40" s="639"/>
      <c r="CY40" s="620">
        <v>69243874</v>
      </c>
      <c r="CZ40" s="636"/>
      <c r="DA40" s="636"/>
      <c r="DB40" s="636"/>
      <c r="DC40" s="636"/>
      <c r="DD40" s="636"/>
      <c r="DE40" s="636"/>
      <c r="DF40" s="637"/>
      <c r="DG40" s="620">
        <v>69243874</v>
      </c>
      <c r="DH40" s="636"/>
      <c r="DI40" s="636"/>
      <c r="DJ40" s="636"/>
      <c r="DK40" s="636"/>
      <c r="DL40" s="636"/>
      <c r="DM40" s="636"/>
      <c r="DN40" s="636"/>
      <c r="DO40" s="636"/>
      <c r="DP40" s="636"/>
      <c r="DQ40" s="637"/>
      <c r="DR40" s="616">
        <v>27.5</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305</v>
      </c>
      <c r="CB41" s="609"/>
      <c r="CC41" s="609"/>
      <c r="CD41" s="609"/>
      <c r="CE41" s="609"/>
      <c r="CF41" s="609"/>
      <c r="CG41" s="609"/>
      <c r="CH41" s="609"/>
      <c r="CI41" s="609"/>
      <c r="CJ41" s="609"/>
      <c r="CK41" s="609"/>
      <c r="CL41" s="610"/>
      <c r="CM41" s="611">
        <v>66616409</v>
      </c>
      <c r="CN41" s="612"/>
      <c r="CO41" s="612"/>
      <c r="CP41" s="612"/>
      <c r="CQ41" s="612"/>
      <c r="CR41" s="612"/>
      <c r="CS41" s="612"/>
      <c r="CT41" s="613"/>
      <c r="CU41" s="616">
        <v>14.5</v>
      </c>
      <c r="CV41" s="638"/>
      <c r="CW41" s="638"/>
      <c r="CX41" s="639"/>
      <c r="CY41" s="620">
        <v>63964075</v>
      </c>
      <c r="CZ41" s="636"/>
      <c r="DA41" s="636"/>
      <c r="DB41" s="636"/>
      <c r="DC41" s="636"/>
      <c r="DD41" s="636"/>
      <c r="DE41" s="636"/>
      <c r="DF41" s="637"/>
      <c r="DG41" s="620">
        <v>63964075</v>
      </c>
      <c r="DH41" s="636"/>
      <c r="DI41" s="636"/>
      <c r="DJ41" s="636"/>
      <c r="DK41" s="636"/>
      <c r="DL41" s="636"/>
      <c r="DM41" s="636"/>
      <c r="DN41" s="636"/>
      <c r="DO41" s="636"/>
      <c r="DP41" s="636"/>
      <c r="DQ41" s="637"/>
      <c r="DR41" s="616">
        <v>25.4</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306</v>
      </c>
      <c r="AQ42" s="594"/>
      <c r="AR42" s="594"/>
      <c r="AS42" s="594"/>
      <c r="AT42" s="594"/>
      <c r="AU42" s="594"/>
      <c r="AV42" s="594"/>
      <c r="AW42" s="594"/>
      <c r="AX42" s="594"/>
      <c r="AY42" s="594"/>
      <c r="AZ42" s="594"/>
      <c r="BA42" s="594"/>
      <c r="BB42" s="594"/>
      <c r="BC42" s="595"/>
      <c r="BD42" s="593" t="s">
        <v>307</v>
      </c>
      <c r="BE42" s="594"/>
      <c r="BF42" s="594"/>
      <c r="BG42" s="594"/>
      <c r="BH42" s="594"/>
      <c r="BI42" s="594"/>
      <c r="BJ42" s="594"/>
      <c r="BK42" s="594"/>
      <c r="BL42" s="594"/>
      <c r="BM42" s="595"/>
      <c r="BN42" s="593" t="s">
        <v>308</v>
      </c>
      <c r="BO42" s="594"/>
      <c r="BP42" s="594"/>
      <c r="BQ42" s="594"/>
      <c r="BR42" s="594"/>
      <c r="BS42" s="594"/>
      <c r="BT42" s="594"/>
      <c r="BU42" s="594"/>
      <c r="BV42" s="594"/>
      <c r="BW42" s="595"/>
      <c r="BY42" s="645"/>
      <c r="BZ42" s="646"/>
      <c r="CA42" s="608" t="s">
        <v>309</v>
      </c>
      <c r="CB42" s="609"/>
      <c r="CC42" s="609"/>
      <c r="CD42" s="609"/>
      <c r="CE42" s="609"/>
      <c r="CF42" s="609"/>
      <c r="CG42" s="609"/>
      <c r="CH42" s="609"/>
      <c r="CI42" s="609"/>
      <c r="CJ42" s="609"/>
      <c r="CK42" s="609"/>
      <c r="CL42" s="610"/>
      <c r="CM42" s="611">
        <v>5358534</v>
      </c>
      <c r="CN42" s="636"/>
      <c r="CO42" s="636"/>
      <c r="CP42" s="636"/>
      <c r="CQ42" s="636"/>
      <c r="CR42" s="636"/>
      <c r="CS42" s="636"/>
      <c r="CT42" s="637"/>
      <c r="CU42" s="616">
        <v>1.2</v>
      </c>
      <c r="CV42" s="638"/>
      <c r="CW42" s="638"/>
      <c r="CX42" s="639"/>
      <c r="CY42" s="620">
        <v>5279799</v>
      </c>
      <c r="CZ42" s="636"/>
      <c r="DA42" s="636"/>
      <c r="DB42" s="636"/>
      <c r="DC42" s="636"/>
      <c r="DD42" s="636"/>
      <c r="DE42" s="636"/>
      <c r="DF42" s="637"/>
      <c r="DG42" s="620">
        <v>5279799</v>
      </c>
      <c r="DH42" s="636"/>
      <c r="DI42" s="636"/>
      <c r="DJ42" s="636"/>
      <c r="DK42" s="636"/>
      <c r="DL42" s="636"/>
      <c r="DM42" s="636"/>
      <c r="DN42" s="636"/>
      <c r="DO42" s="636"/>
      <c r="DP42" s="636"/>
      <c r="DQ42" s="637"/>
      <c r="DR42" s="616">
        <v>2.1</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310</v>
      </c>
      <c r="AQ43" s="650"/>
      <c r="AR43" s="650"/>
      <c r="AS43" s="650"/>
      <c r="AT43" s="655" t="s">
        <v>311</v>
      </c>
      <c r="AU43" s="224"/>
      <c r="AV43" s="224"/>
      <c r="AW43" s="224"/>
      <c r="AX43" s="597" t="s">
        <v>155</v>
      </c>
      <c r="AY43" s="598"/>
      <c r="AZ43" s="598"/>
      <c r="BA43" s="598"/>
      <c r="BB43" s="598"/>
      <c r="BC43" s="599"/>
      <c r="BD43" s="658">
        <v>99.8</v>
      </c>
      <c r="BE43" s="659"/>
      <c r="BF43" s="659"/>
      <c r="BG43" s="659"/>
      <c r="BH43" s="659"/>
      <c r="BI43" s="659">
        <v>99.1</v>
      </c>
      <c r="BJ43" s="659"/>
      <c r="BK43" s="659"/>
      <c r="BL43" s="659"/>
      <c r="BM43" s="660"/>
      <c r="BN43" s="658">
        <v>99.6</v>
      </c>
      <c r="BO43" s="659"/>
      <c r="BP43" s="659"/>
      <c r="BQ43" s="659"/>
      <c r="BR43" s="659"/>
      <c r="BS43" s="659">
        <v>98.9</v>
      </c>
      <c r="BT43" s="659"/>
      <c r="BU43" s="659"/>
      <c r="BV43" s="659"/>
      <c r="BW43" s="660"/>
      <c r="BY43" s="647"/>
      <c r="BZ43" s="648"/>
      <c r="CA43" s="608" t="s">
        <v>312</v>
      </c>
      <c r="CB43" s="609"/>
      <c r="CC43" s="609"/>
      <c r="CD43" s="609"/>
      <c r="CE43" s="609"/>
      <c r="CF43" s="609"/>
      <c r="CG43" s="609"/>
      <c r="CH43" s="609"/>
      <c r="CI43" s="609"/>
      <c r="CJ43" s="609"/>
      <c r="CK43" s="609"/>
      <c r="CL43" s="610"/>
      <c r="CM43" s="611">
        <v>48</v>
      </c>
      <c r="CN43" s="612"/>
      <c r="CO43" s="612"/>
      <c r="CP43" s="612"/>
      <c r="CQ43" s="612"/>
      <c r="CR43" s="612"/>
      <c r="CS43" s="612"/>
      <c r="CT43" s="613"/>
      <c r="CU43" s="616">
        <v>0</v>
      </c>
      <c r="CV43" s="638"/>
      <c r="CW43" s="638"/>
      <c r="CX43" s="639"/>
      <c r="CY43" s="620">
        <v>48</v>
      </c>
      <c r="CZ43" s="636"/>
      <c r="DA43" s="636"/>
      <c r="DB43" s="636"/>
      <c r="DC43" s="636"/>
      <c r="DD43" s="636"/>
      <c r="DE43" s="636"/>
      <c r="DF43" s="637"/>
      <c r="DG43" s="620">
        <v>48</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313</v>
      </c>
      <c r="AV44" s="213"/>
      <c r="AW44" s="213"/>
      <c r="AX44" s="608" t="s">
        <v>314</v>
      </c>
      <c r="AY44" s="609"/>
      <c r="AZ44" s="609"/>
      <c r="BA44" s="609"/>
      <c r="BB44" s="609"/>
      <c r="BC44" s="610"/>
      <c r="BD44" s="664">
        <v>99.6</v>
      </c>
      <c r="BE44" s="665"/>
      <c r="BF44" s="665"/>
      <c r="BG44" s="665"/>
      <c r="BH44" s="665"/>
      <c r="BI44" s="665">
        <v>98.2</v>
      </c>
      <c r="BJ44" s="665"/>
      <c r="BK44" s="665"/>
      <c r="BL44" s="665"/>
      <c r="BM44" s="666"/>
      <c r="BN44" s="664">
        <v>99.3</v>
      </c>
      <c r="BO44" s="665"/>
      <c r="BP44" s="665"/>
      <c r="BQ44" s="665"/>
      <c r="BR44" s="665"/>
      <c r="BS44" s="665">
        <v>97.8</v>
      </c>
      <c r="BT44" s="665"/>
      <c r="BU44" s="665"/>
      <c r="BV44" s="665"/>
      <c r="BW44" s="666"/>
      <c r="BY44" s="608" t="s">
        <v>315</v>
      </c>
      <c r="BZ44" s="609"/>
      <c r="CA44" s="609"/>
      <c r="CB44" s="609"/>
      <c r="CC44" s="609"/>
      <c r="CD44" s="609"/>
      <c r="CE44" s="609"/>
      <c r="CF44" s="609"/>
      <c r="CG44" s="609"/>
      <c r="CH44" s="609"/>
      <c r="CI44" s="609"/>
      <c r="CJ44" s="609"/>
      <c r="CK44" s="609"/>
      <c r="CL44" s="610"/>
      <c r="CM44" s="611">
        <v>184264901</v>
      </c>
      <c r="CN44" s="636"/>
      <c r="CO44" s="636"/>
      <c r="CP44" s="636"/>
      <c r="CQ44" s="636"/>
      <c r="CR44" s="636"/>
      <c r="CS44" s="636"/>
      <c r="CT44" s="637"/>
      <c r="CU44" s="616">
        <v>40</v>
      </c>
      <c r="CV44" s="638"/>
      <c r="CW44" s="638"/>
      <c r="CX44" s="639"/>
      <c r="CY44" s="620">
        <v>100715821</v>
      </c>
      <c r="CZ44" s="636"/>
      <c r="DA44" s="636"/>
      <c r="DB44" s="636"/>
      <c r="DC44" s="636"/>
      <c r="DD44" s="636"/>
      <c r="DE44" s="636"/>
      <c r="DF44" s="637"/>
      <c r="DG44" s="620">
        <v>68745528</v>
      </c>
      <c r="DH44" s="636"/>
      <c r="DI44" s="636"/>
      <c r="DJ44" s="636"/>
      <c r="DK44" s="636"/>
      <c r="DL44" s="636"/>
      <c r="DM44" s="636"/>
      <c r="DN44" s="636"/>
      <c r="DO44" s="636"/>
      <c r="DP44" s="636"/>
      <c r="DQ44" s="637"/>
      <c r="DR44" s="616">
        <v>27.3</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316</v>
      </c>
      <c r="AY45" s="628"/>
      <c r="AZ45" s="628"/>
      <c r="BA45" s="628"/>
      <c r="BB45" s="628"/>
      <c r="BC45" s="629"/>
      <c r="BD45" s="661">
        <v>99.9</v>
      </c>
      <c r="BE45" s="662"/>
      <c r="BF45" s="662"/>
      <c r="BG45" s="662"/>
      <c r="BH45" s="662"/>
      <c r="BI45" s="662">
        <v>99.4</v>
      </c>
      <c r="BJ45" s="662"/>
      <c r="BK45" s="662"/>
      <c r="BL45" s="662"/>
      <c r="BM45" s="663"/>
      <c r="BN45" s="661">
        <v>99.9</v>
      </c>
      <c r="BO45" s="662"/>
      <c r="BP45" s="662"/>
      <c r="BQ45" s="662"/>
      <c r="BR45" s="662"/>
      <c r="BS45" s="662">
        <v>99.3</v>
      </c>
      <c r="BT45" s="662"/>
      <c r="BU45" s="662"/>
      <c r="BV45" s="662"/>
      <c r="BW45" s="663"/>
      <c r="BY45" s="608" t="s">
        <v>317</v>
      </c>
      <c r="BZ45" s="609"/>
      <c r="CA45" s="609"/>
      <c r="CB45" s="609"/>
      <c r="CC45" s="609"/>
      <c r="CD45" s="609"/>
      <c r="CE45" s="609"/>
      <c r="CF45" s="609"/>
      <c r="CG45" s="609"/>
      <c r="CH45" s="609"/>
      <c r="CI45" s="609"/>
      <c r="CJ45" s="609"/>
      <c r="CK45" s="609"/>
      <c r="CL45" s="610"/>
      <c r="CM45" s="611">
        <v>15867072</v>
      </c>
      <c r="CN45" s="612"/>
      <c r="CO45" s="612"/>
      <c r="CP45" s="612"/>
      <c r="CQ45" s="612"/>
      <c r="CR45" s="612"/>
      <c r="CS45" s="612"/>
      <c r="CT45" s="613"/>
      <c r="CU45" s="616">
        <v>3.4</v>
      </c>
      <c r="CV45" s="638"/>
      <c r="CW45" s="638"/>
      <c r="CX45" s="639"/>
      <c r="CY45" s="620">
        <v>10803540</v>
      </c>
      <c r="CZ45" s="636"/>
      <c r="DA45" s="636"/>
      <c r="DB45" s="636"/>
      <c r="DC45" s="636"/>
      <c r="DD45" s="636"/>
      <c r="DE45" s="636"/>
      <c r="DF45" s="637"/>
      <c r="DG45" s="620">
        <v>10136432</v>
      </c>
      <c r="DH45" s="636"/>
      <c r="DI45" s="636"/>
      <c r="DJ45" s="636"/>
      <c r="DK45" s="636"/>
      <c r="DL45" s="636"/>
      <c r="DM45" s="636"/>
      <c r="DN45" s="636"/>
      <c r="DO45" s="636"/>
      <c r="DP45" s="636"/>
      <c r="DQ45" s="637"/>
      <c r="DR45" s="616">
        <v>4</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318</v>
      </c>
      <c r="AQ46" s="676"/>
      <c r="AR46" s="676"/>
      <c r="AS46" s="676"/>
      <c r="AT46" s="676"/>
      <c r="AU46" s="676"/>
      <c r="AV46" s="676"/>
      <c r="AW46" s="677"/>
      <c r="AX46" s="678" t="s">
        <v>319</v>
      </c>
      <c r="AY46" s="678"/>
      <c r="AZ46" s="678"/>
      <c r="BA46" s="678"/>
      <c r="BB46" s="678"/>
      <c r="BC46" s="678"/>
      <c r="BD46" s="679">
        <v>914675</v>
      </c>
      <c r="BE46" s="680"/>
      <c r="BF46" s="680"/>
      <c r="BG46" s="680"/>
      <c r="BH46" s="680"/>
      <c r="BI46" s="680"/>
      <c r="BJ46" s="680"/>
      <c r="BK46" s="680"/>
      <c r="BL46" s="680"/>
      <c r="BM46" s="681"/>
      <c r="BN46" s="679">
        <v>992309</v>
      </c>
      <c r="BO46" s="680"/>
      <c r="BP46" s="680"/>
      <c r="BQ46" s="680"/>
      <c r="BR46" s="680"/>
      <c r="BS46" s="680"/>
      <c r="BT46" s="680"/>
      <c r="BU46" s="680"/>
      <c r="BV46" s="680"/>
      <c r="BW46" s="681"/>
      <c r="BY46" s="608" t="s">
        <v>320</v>
      </c>
      <c r="BZ46" s="609"/>
      <c r="CA46" s="609"/>
      <c r="CB46" s="609"/>
      <c r="CC46" s="609"/>
      <c r="CD46" s="609"/>
      <c r="CE46" s="609"/>
      <c r="CF46" s="609"/>
      <c r="CG46" s="609"/>
      <c r="CH46" s="609"/>
      <c r="CI46" s="609"/>
      <c r="CJ46" s="609"/>
      <c r="CK46" s="609"/>
      <c r="CL46" s="610"/>
      <c r="CM46" s="611">
        <v>7115688</v>
      </c>
      <c r="CN46" s="636"/>
      <c r="CO46" s="636"/>
      <c r="CP46" s="636"/>
      <c r="CQ46" s="636"/>
      <c r="CR46" s="636"/>
      <c r="CS46" s="636"/>
      <c r="CT46" s="637"/>
      <c r="CU46" s="616">
        <v>1.5</v>
      </c>
      <c r="CV46" s="638"/>
      <c r="CW46" s="638"/>
      <c r="CX46" s="639"/>
      <c r="CY46" s="620">
        <v>3068208</v>
      </c>
      <c r="CZ46" s="636"/>
      <c r="DA46" s="636"/>
      <c r="DB46" s="636"/>
      <c r="DC46" s="636"/>
      <c r="DD46" s="636"/>
      <c r="DE46" s="636"/>
      <c r="DF46" s="637"/>
      <c r="DG46" s="620">
        <v>3063583</v>
      </c>
      <c r="DH46" s="636"/>
      <c r="DI46" s="636"/>
      <c r="DJ46" s="636"/>
      <c r="DK46" s="636"/>
      <c r="DL46" s="636"/>
      <c r="DM46" s="636"/>
      <c r="DN46" s="636"/>
      <c r="DO46" s="636"/>
      <c r="DP46" s="636"/>
      <c r="DQ46" s="637"/>
      <c r="DR46" s="616">
        <v>1.2</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321</v>
      </c>
      <c r="AQ47" s="669"/>
      <c r="AR47" s="669"/>
      <c r="AS47" s="669"/>
      <c r="AT47" s="669"/>
      <c r="AU47" s="669"/>
      <c r="AV47" s="669"/>
      <c r="AW47" s="670"/>
      <c r="AX47" s="671" t="s">
        <v>322</v>
      </c>
      <c r="AY47" s="671"/>
      <c r="AZ47" s="671"/>
      <c r="BA47" s="671"/>
      <c r="BB47" s="671"/>
      <c r="BC47" s="671"/>
      <c r="BD47" s="672">
        <v>914675</v>
      </c>
      <c r="BE47" s="673"/>
      <c r="BF47" s="673"/>
      <c r="BG47" s="673"/>
      <c r="BH47" s="673"/>
      <c r="BI47" s="673"/>
      <c r="BJ47" s="673"/>
      <c r="BK47" s="673"/>
      <c r="BL47" s="673"/>
      <c r="BM47" s="674"/>
      <c r="BN47" s="672">
        <v>992309</v>
      </c>
      <c r="BO47" s="673"/>
      <c r="BP47" s="673"/>
      <c r="BQ47" s="673"/>
      <c r="BR47" s="673"/>
      <c r="BS47" s="673"/>
      <c r="BT47" s="673"/>
      <c r="BU47" s="673"/>
      <c r="BV47" s="673"/>
      <c r="BW47" s="674"/>
      <c r="BY47" s="608" t="s">
        <v>323</v>
      </c>
      <c r="BZ47" s="609"/>
      <c r="CA47" s="609"/>
      <c r="CB47" s="609"/>
      <c r="CC47" s="609"/>
      <c r="CD47" s="609"/>
      <c r="CE47" s="609"/>
      <c r="CF47" s="609"/>
      <c r="CG47" s="609"/>
      <c r="CH47" s="609"/>
      <c r="CI47" s="609"/>
      <c r="CJ47" s="609"/>
      <c r="CK47" s="609"/>
      <c r="CL47" s="610"/>
      <c r="CM47" s="611">
        <v>76423192</v>
      </c>
      <c r="CN47" s="612"/>
      <c r="CO47" s="612"/>
      <c r="CP47" s="612"/>
      <c r="CQ47" s="612"/>
      <c r="CR47" s="612"/>
      <c r="CS47" s="612"/>
      <c r="CT47" s="613"/>
      <c r="CU47" s="616">
        <v>16.600000000000001</v>
      </c>
      <c r="CV47" s="638"/>
      <c r="CW47" s="638"/>
      <c r="CX47" s="639"/>
      <c r="CY47" s="620">
        <v>67310929</v>
      </c>
      <c r="CZ47" s="636"/>
      <c r="DA47" s="636"/>
      <c r="DB47" s="636"/>
      <c r="DC47" s="636"/>
      <c r="DD47" s="636"/>
      <c r="DE47" s="636"/>
      <c r="DF47" s="637"/>
      <c r="DG47" s="620">
        <v>50828804</v>
      </c>
      <c r="DH47" s="636"/>
      <c r="DI47" s="636"/>
      <c r="DJ47" s="636"/>
      <c r="DK47" s="636"/>
      <c r="DL47" s="636"/>
      <c r="DM47" s="636"/>
      <c r="DN47" s="636"/>
      <c r="DO47" s="636"/>
      <c r="DP47" s="636"/>
      <c r="DQ47" s="637"/>
      <c r="DR47" s="616">
        <v>20.2</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324</v>
      </c>
      <c r="BZ48" s="609"/>
      <c r="CA48" s="609"/>
      <c r="CB48" s="609"/>
      <c r="CC48" s="609"/>
      <c r="CD48" s="609"/>
      <c r="CE48" s="609"/>
      <c r="CF48" s="609"/>
      <c r="CG48" s="609"/>
      <c r="CH48" s="609"/>
      <c r="CI48" s="609"/>
      <c r="CJ48" s="609"/>
      <c r="CK48" s="609"/>
      <c r="CL48" s="610"/>
      <c r="CM48" s="611">
        <v>5932889</v>
      </c>
      <c r="CN48" s="636"/>
      <c r="CO48" s="636"/>
      <c r="CP48" s="636"/>
      <c r="CQ48" s="636"/>
      <c r="CR48" s="636"/>
      <c r="CS48" s="636"/>
      <c r="CT48" s="637"/>
      <c r="CU48" s="616">
        <v>1.3</v>
      </c>
      <c r="CV48" s="638"/>
      <c r="CW48" s="638"/>
      <c r="CX48" s="639"/>
      <c r="CY48" s="620">
        <v>5831728</v>
      </c>
      <c r="CZ48" s="636"/>
      <c r="DA48" s="636"/>
      <c r="DB48" s="636"/>
      <c r="DC48" s="636"/>
      <c r="DD48" s="636"/>
      <c r="DE48" s="636"/>
      <c r="DF48" s="637"/>
      <c r="DG48" s="620">
        <v>4536586</v>
      </c>
      <c r="DH48" s="636"/>
      <c r="DI48" s="636"/>
      <c r="DJ48" s="636"/>
      <c r="DK48" s="636"/>
      <c r="DL48" s="636"/>
      <c r="DM48" s="636"/>
      <c r="DN48" s="636"/>
      <c r="DO48" s="636"/>
      <c r="DP48" s="636"/>
      <c r="DQ48" s="637"/>
      <c r="DR48" s="616">
        <v>1.8</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325</v>
      </c>
      <c r="BZ49" s="609"/>
      <c r="CA49" s="609"/>
      <c r="CB49" s="609"/>
      <c r="CC49" s="609"/>
      <c r="CD49" s="609"/>
      <c r="CE49" s="609"/>
      <c r="CF49" s="609"/>
      <c r="CG49" s="609"/>
      <c r="CH49" s="609"/>
      <c r="CI49" s="609"/>
      <c r="CJ49" s="609"/>
      <c r="CK49" s="609"/>
      <c r="CL49" s="610"/>
      <c r="CM49" s="611">
        <v>14975955</v>
      </c>
      <c r="CN49" s="612"/>
      <c r="CO49" s="612"/>
      <c r="CP49" s="612"/>
      <c r="CQ49" s="612"/>
      <c r="CR49" s="612"/>
      <c r="CS49" s="612"/>
      <c r="CT49" s="613"/>
      <c r="CU49" s="616">
        <v>3.3</v>
      </c>
      <c r="CV49" s="638"/>
      <c r="CW49" s="638"/>
      <c r="CX49" s="639"/>
      <c r="CY49" s="620">
        <v>13521024</v>
      </c>
      <c r="CZ49" s="636"/>
      <c r="DA49" s="636"/>
      <c r="DB49" s="636"/>
      <c r="DC49" s="636"/>
      <c r="DD49" s="636"/>
      <c r="DE49" s="636"/>
      <c r="DF49" s="637"/>
      <c r="DG49" s="620" t="s">
        <v>119</v>
      </c>
      <c r="DH49" s="636"/>
      <c r="DI49" s="636"/>
      <c r="DJ49" s="636"/>
      <c r="DK49" s="636"/>
      <c r="DL49" s="636"/>
      <c r="DM49" s="636"/>
      <c r="DN49" s="636"/>
      <c r="DO49" s="636"/>
      <c r="DP49" s="636"/>
      <c r="DQ49" s="637"/>
      <c r="DR49" s="616" t="s">
        <v>119</v>
      </c>
      <c r="DS49" s="638"/>
      <c r="DT49" s="638"/>
      <c r="DU49" s="638"/>
      <c r="DV49" s="638"/>
      <c r="DW49" s="638"/>
      <c r="DX49" s="640"/>
    </row>
    <row r="50" spans="2:128" ht="11.25" customHeight="1" x14ac:dyDescent="0.2">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327</v>
      </c>
      <c r="BZ50" s="609"/>
      <c r="CA50" s="609"/>
      <c r="CB50" s="609"/>
      <c r="CC50" s="609"/>
      <c r="CD50" s="609"/>
      <c r="CE50" s="609"/>
      <c r="CF50" s="609"/>
      <c r="CG50" s="609"/>
      <c r="CH50" s="609"/>
      <c r="CI50" s="609"/>
      <c r="CJ50" s="609"/>
      <c r="CK50" s="609"/>
      <c r="CL50" s="610"/>
      <c r="CM50" s="611">
        <v>353269</v>
      </c>
      <c r="CN50" s="636"/>
      <c r="CO50" s="636"/>
      <c r="CP50" s="636"/>
      <c r="CQ50" s="636"/>
      <c r="CR50" s="636"/>
      <c r="CS50" s="636"/>
      <c r="CT50" s="637"/>
      <c r="CU50" s="616">
        <v>0.1</v>
      </c>
      <c r="CV50" s="638"/>
      <c r="CW50" s="638"/>
      <c r="CX50" s="639"/>
      <c r="CY50" s="620">
        <v>269</v>
      </c>
      <c r="CZ50" s="636"/>
      <c r="DA50" s="636"/>
      <c r="DB50" s="636"/>
      <c r="DC50" s="636"/>
      <c r="DD50" s="636"/>
      <c r="DE50" s="636"/>
      <c r="DF50" s="637"/>
      <c r="DG50" s="620" t="s">
        <v>119</v>
      </c>
      <c r="DH50" s="636"/>
      <c r="DI50" s="636"/>
      <c r="DJ50" s="636"/>
      <c r="DK50" s="636"/>
      <c r="DL50" s="636"/>
      <c r="DM50" s="636"/>
      <c r="DN50" s="636"/>
      <c r="DO50" s="636"/>
      <c r="DP50" s="636"/>
      <c r="DQ50" s="637"/>
      <c r="DR50" s="616" t="s">
        <v>216</v>
      </c>
      <c r="DS50" s="638"/>
      <c r="DT50" s="638"/>
      <c r="DU50" s="638"/>
      <c r="DV50" s="638"/>
      <c r="DW50" s="638"/>
      <c r="DX50" s="640"/>
    </row>
    <row r="51" spans="2:128" ht="11.25" customHeight="1" x14ac:dyDescent="0.2">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329</v>
      </c>
      <c r="BZ51" s="609"/>
      <c r="CA51" s="609"/>
      <c r="CB51" s="609"/>
      <c r="CC51" s="609"/>
      <c r="CD51" s="609"/>
      <c r="CE51" s="609"/>
      <c r="CF51" s="609"/>
      <c r="CG51" s="609"/>
      <c r="CH51" s="609"/>
      <c r="CI51" s="609"/>
      <c r="CJ51" s="609"/>
      <c r="CK51" s="609"/>
      <c r="CL51" s="610"/>
      <c r="CM51" s="611">
        <v>63596836</v>
      </c>
      <c r="CN51" s="612"/>
      <c r="CO51" s="612"/>
      <c r="CP51" s="612"/>
      <c r="CQ51" s="612"/>
      <c r="CR51" s="612"/>
      <c r="CS51" s="612"/>
      <c r="CT51" s="613"/>
      <c r="CU51" s="616">
        <v>13.8</v>
      </c>
      <c r="CV51" s="638"/>
      <c r="CW51" s="638"/>
      <c r="CX51" s="639"/>
      <c r="CY51" s="620">
        <v>180123</v>
      </c>
      <c r="CZ51" s="636"/>
      <c r="DA51" s="636"/>
      <c r="DB51" s="636"/>
      <c r="DC51" s="636"/>
      <c r="DD51" s="636"/>
      <c r="DE51" s="636"/>
      <c r="DF51" s="637"/>
      <c r="DG51" s="620">
        <v>180123</v>
      </c>
      <c r="DH51" s="636"/>
      <c r="DI51" s="636"/>
      <c r="DJ51" s="636"/>
      <c r="DK51" s="636"/>
      <c r="DL51" s="636"/>
      <c r="DM51" s="636"/>
      <c r="DN51" s="636"/>
      <c r="DO51" s="636"/>
      <c r="DP51" s="636"/>
      <c r="DQ51" s="637"/>
      <c r="DR51" s="616">
        <v>0.1</v>
      </c>
      <c r="DS51" s="638"/>
      <c r="DT51" s="638"/>
      <c r="DU51" s="638"/>
      <c r="DV51" s="638"/>
      <c r="DW51" s="638"/>
      <c r="DX51" s="640"/>
    </row>
    <row r="52" spans="2:128" ht="11.25" customHeight="1" x14ac:dyDescent="0.2">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331</v>
      </c>
      <c r="BZ52" s="609"/>
      <c r="CA52" s="609"/>
      <c r="CB52" s="609"/>
      <c r="CC52" s="609"/>
      <c r="CD52" s="609"/>
      <c r="CE52" s="609"/>
      <c r="CF52" s="609"/>
      <c r="CG52" s="609"/>
      <c r="CH52" s="609"/>
      <c r="CI52" s="609"/>
      <c r="CJ52" s="609"/>
      <c r="CK52" s="609"/>
      <c r="CL52" s="610"/>
      <c r="CM52" s="611" t="s">
        <v>119</v>
      </c>
      <c r="CN52" s="636"/>
      <c r="CO52" s="636"/>
      <c r="CP52" s="636"/>
      <c r="CQ52" s="636"/>
      <c r="CR52" s="636"/>
      <c r="CS52" s="636"/>
      <c r="CT52" s="637"/>
      <c r="CU52" s="616" t="s">
        <v>216</v>
      </c>
      <c r="CV52" s="638"/>
      <c r="CW52" s="638"/>
      <c r="CX52" s="639"/>
      <c r="CY52" s="620" t="s">
        <v>119</v>
      </c>
      <c r="CZ52" s="636"/>
      <c r="DA52" s="636"/>
      <c r="DB52" s="636"/>
      <c r="DC52" s="636"/>
      <c r="DD52" s="636"/>
      <c r="DE52" s="636"/>
      <c r="DF52" s="637"/>
      <c r="DG52" s="620" t="s">
        <v>216</v>
      </c>
      <c r="DH52" s="636"/>
      <c r="DI52" s="636"/>
      <c r="DJ52" s="636"/>
      <c r="DK52" s="636"/>
      <c r="DL52" s="636"/>
      <c r="DM52" s="636"/>
      <c r="DN52" s="636"/>
      <c r="DO52" s="636"/>
      <c r="DP52" s="636"/>
      <c r="DQ52" s="637"/>
      <c r="DR52" s="616" t="s">
        <v>119</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332</v>
      </c>
      <c r="BZ53" s="609"/>
      <c r="CA53" s="609"/>
      <c r="CB53" s="609"/>
      <c r="CC53" s="609"/>
      <c r="CD53" s="609"/>
      <c r="CE53" s="609"/>
      <c r="CF53" s="609"/>
      <c r="CG53" s="609"/>
      <c r="CH53" s="609"/>
      <c r="CI53" s="609"/>
      <c r="CJ53" s="609"/>
      <c r="CK53" s="609"/>
      <c r="CL53" s="610"/>
      <c r="CM53" s="611">
        <v>79443014</v>
      </c>
      <c r="CN53" s="612"/>
      <c r="CO53" s="612"/>
      <c r="CP53" s="612"/>
      <c r="CQ53" s="612"/>
      <c r="CR53" s="612"/>
      <c r="CS53" s="612"/>
      <c r="CT53" s="613"/>
      <c r="CU53" s="616">
        <v>17.3</v>
      </c>
      <c r="CV53" s="638"/>
      <c r="CW53" s="638"/>
      <c r="CX53" s="639"/>
      <c r="CY53" s="620">
        <v>8075026</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333</v>
      </c>
      <c r="BZ54" s="609"/>
      <c r="CA54" s="609"/>
      <c r="CB54" s="609"/>
      <c r="CC54" s="609"/>
      <c r="CD54" s="609"/>
      <c r="CE54" s="609"/>
      <c r="CF54" s="609"/>
      <c r="CG54" s="609"/>
      <c r="CH54" s="609"/>
      <c r="CI54" s="609"/>
      <c r="CJ54" s="609"/>
      <c r="CK54" s="609"/>
      <c r="CL54" s="610"/>
      <c r="CM54" s="611">
        <v>3465027</v>
      </c>
      <c r="CN54" s="612"/>
      <c r="CO54" s="612"/>
      <c r="CP54" s="612"/>
      <c r="CQ54" s="612"/>
      <c r="CR54" s="612"/>
      <c r="CS54" s="612"/>
      <c r="CT54" s="613"/>
      <c r="CU54" s="616">
        <v>0.8</v>
      </c>
      <c r="CV54" s="638"/>
      <c r="CW54" s="638"/>
      <c r="CX54" s="639"/>
      <c r="CY54" s="620">
        <v>1329393</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303</v>
      </c>
      <c r="BZ55" s="644"/>
      <c r="CA55" s="608" t="s">
        <v>334</v>
      </c>
      <c r="CB55" s="609"/>
      <c r="CC55" s="609"/>
      <c r="CD55" s="609"/>
      <c r="CE55" s="609"/>
      <c r="CF55" s="609"/>
      <c r="CG55" s="609"/>
      <c r="CH55" s="609"/>
      <c r="CI55" s="609"/>
      <c r="CJ55" s="609"/>
      <c r="CK55" s="609"/>
      <c r="CL55" s="610"/>
      <c r="CM55" s="611">
        <v>76051482</v>
      </c>
      <c r="CN55" s="612"/>
      <c r="CO55" s="612"/>
      <c r="CP55" s="612"/>
      <c r="CQ55" s="612"/>
      <c r="CR55" s="612"/>
      <c r="CS55" s="612"/>
      <c r="CT55" s="613"/>
      <c r="CU55" s="616">
        <v>16.5</v>
      </c>
      <c r="CV55" s="638"/>
      <c r="CW55" s="638"/>
      <c r="CX55" s="639"/>
      <c r="CY55" s="620">
        <v>7921469</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335</v>
      </c>
      <c r="CB56" s="609"/>
      <c r="CC56" s="609"/>
      <c r="CD56" s="609"/>
      <c r="CE56" s="609"/>
      <c r="CF56" s="609"/>
      <c r="CG56" s="609"/>
      <c r="CH56" s="609"/>
      <c r="CI56" s="609"/>
      <c r="CJ56" s="609"/>
      <c r="CK56" s="609"/>
      <c r="CL56" s="610"/>
      <c r="CM56" s="611">
        <v>51131796</v>
      </c>
      <c r="CN56" s="612"/>
      <c r="CO56" s="612"/>
      <c r="CP56" s="612"/>
      <c r="CQ56" s="612"/>
      <c r="CR56" s="612"/>
      <c r="CS56" s="612"/>
      <c r="CT56" s="613"/>
      <c r="CU56" s="616">
        <v>11.1</v>
      </c>
      <c r="CV56" s="638"/>
      <c r="CW56" s="638"/>
      <c r="CX56" s="639"/>
      <c r="CY56" s="620">
        <v>1357312</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336</v>
      </c>
      <c r="CB57" s="609"/>
      <c r="CC57" s="609"/>
      <c r="CD57" s="609"/>
      <c r="CE57" s="609"/>
      <c r="CF57" s="609"/>
      <c r="CG57" s="609"/>
      <c r="CH57" s="609"/>
      <c r="CI57" s="609"/>
      <c r="CJ57" s="609"/>
      <c r="CK57" s="609"/>
      <c r="CL57" s="610"/>
      <c r="CM57" s="611">
        <v>13681113</v>
      </c>
      <c r="CN57" s="612"/>
      <c r="CO57" s="612"/>
      <c r="CP57" s="612"/>
      <c r="CQ57" s="612"/>
      <c r="CR57" s="612"/>
      <c r="CS57" s="612"/>
      <c r="CT57" s="613"/>
      <c r="CU57" s="616">
        <v>3</v>
      </c>
      <c r="CV57" s="638"/>
      <c r="CW57" s="638"/>
      <c r="CX57" s="639"/>
      <c r="CY57" s="620">
        <v>4962584</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337</v>
      </c>
      <c r="CB58" s="609"/>
      <c r="CC58" s="609"/>
      <c r="CD58" s="609"/>
      <c r="CE58" s="609"/>
      <c r="CF58" s="609"/>
      <c r="CG58" s="609"/>
      <c r="CH58" s="609"/>
      <c r="CI58" s="609"/>
      <c r="CJ58" s="609"/>
      <c r="CK58" s="609"/>
      <c r="CL58" s="610"/>
      <c r="CM58" s="611">
        <v>3391532</v>
      </c>
      <c r="CN58" s="612"/>
      <c r="CO58" s="612"/>
      <c r="CP58" s="612"/>
      <c r="CQ58" s="612"/>
      <c r="CR58" s="612"/>
      <c r="CS58" s="612"/>
      <c r="CT58" s="613"/>
      <c r="CU58" s="616">
        <v>0.7</v>
      </c>
      <c r="CV58" s="638"/>
      <c r="CW58" s="638"/>
      <c r="CX58" s="639"/>
      <c r="CY58" s="620">
        <v>153557</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338</v>
      </c>
      <c r="CB59" s="609"/>
      <c r="CC59" s="609"/>
      <c r="CD59" s="609"/>
      <c r="CE59" s="609"/>
      <c r="CF59" s="609"/>
      <c r="CG59" s="609"/>
      <c r="CH59" s="609"/>
      <c r="CI59" s="609"/>
      <c r="CJ59" s="609"/>
      <c r="CK59" s="609"/>
      <c r="CL59" s="610"/>
      <c r="CM59" s="611" t="s">
        <v>226</v>
      </c>
      <c r="CN59" s="612"/>
      <c r="CO59" s="612"/>
      <c r="CP59" s="612"/>
      <c r="CQ59" s="612"/>
      <c r="CR59" s="612"/>
      <c r="CS59" s="612"/>
      <c r="CT59" s="613"/>
      <c r="CU59" s="616" t="s">
        <v>119</v>
      </c>
      <c r="CV59" s="638"/>
      <c r="CW59" s="638"/>
      <c r="CX59" s="639"/>
      <c r="CY59" s="620" t="s">
        <v>119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339</v>
      </c>
      <c r="BZ60" s="628"/>
      <c r="CA60" s="628"/>
      <c r="CB60" s="628"/>
      <c r="CC60" s="628"/>
      <c r="CD60" s="628"/>
      <c r="CE60" s="628"/>
      <c r="CF60" s="628"/>
      <c r="CG60" s="628"/>
      <c r="CH60" s="628"/>
      <c r="CI60" s="628"/>
      <c r="CJ60" s="628"/>
      <c r="CK60" s="628"/>
      <c r="CL60" s="629"/>
      <c r="CM60" s="690">
        <v>460416148</v>
      </c>
      <c r="CN60" s="691"/>
      <c r="CO60" s="691"/>
      <c r="CP60" s="691"/>
      <c r="CQ60" s="691"/>
      <c r="CR60" s="691"/>
      <c r="CS60" s="691"/>
      <c r="CT60" s="692"/>
      <c r="CU60" s="633">
        <v>100</v>
      </c>
      <c r="CV60" s="693"/>
      <c r="CW60" s="693"/>
      <c r="CX60" s="694"/>
      <c r="CY60" s="695">
        <v>279884067</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FBP49a8Yc1qjJ6KXqytKHnfNlNh1npt7Np/quBKnNt5dGZgaXQJ6AzZlXECB6Xuhc1HzU1Lu93Wd9l+w1kflJQ==" saltValue="4V0txySPByZCp7kHFPdSmA=="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A85" sqref="AA85:AE85"/>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5" t="s">
        <v>341</v>
      </c>
      <c r="DK2" s="736"/>
      <c r="DL2" s="736"/>
      <c r="DM2" s="736"/>
      <c r="DN2" s="736"/>
      <c r="DO2" s="737"/>
      <c r="DP2" s="238"/>
      <c r="DQ2" s="735" t="s">
        <v>342</v>
      </c>
      <c r="DR2" s="736"/>
      <c r="DS2" s="736"/>
      <c r="DT2" s="736"/>
      <c r="DU2" s="736"/>
      <c r="DV2" s="736"/>
      <c r="DW2" s="736"/>
      <c r="DX2" s="736"/>
      <c r="DY2" s="736"/>
      <c r="DZ2" s="737"/>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8" t="s">
        <v>343</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9" t="s">
        <v>345</v>
      </c>
      <c r="B5" s="730"/>
      <c r="C5" s="730"/>
      <c r="D5" s="730"/>
      <c r="E5" s="730"/>
      <c r="F5" s="730"/>
      <c r="G5" s="730"/>
      <c r="H5" s="730"/>
      <c r="I5" s="730"/>
      <c r="J5" s="730"/>
      <c r="K5" s="730"/>
      <c r="L5" s="730"/>
      <c r="M5" s="730"/>
      <c r="N5" s="730"/>
      <c r="O5" s="730"/>
      <c r="P5" s="731"/>
      <c r="Q5" s="704" t="s">
        <v>346</v>
      </c>
      <c r="R5" s="705"/>
      <c r="S5" s="705"/>
      <c r="T5" s="705"/>
      <c r="U5" s="706"/>
      <c r="V5" s="704" t="s">
        <v>347</v>
      </c>
      <c r="W5" s="705"/>
      <c r="X5" s="705"/>
      <c r="Y5" s="705"/>
      <c r="Z5" s="706"/>
      <c r="AA5" s="704" t="s">
        <v>348</v>
      </c>
      <c r="AB5" s="705"/>
      <c r="AC5" s="705"/>
      <c r="AD5" s="705"/>
      <c r="AE5" s="705"/>
      <c r="AF5" s="739" t="s">
        <v>349</v>
      </c>
      <c r="AG5" s="705"/>
      <c r="AH5" s="705"/>
      <c r="AI5" s="705"/>
      <c r="AJ5" s="716"/>
      <c r="AK5" s="705" t="s">
        <v>350</v>
      </c>
      <c r="AL5" s="705"/>
      <c r="AM5" s="705"/>
      <c r="AN5" s="705"/>
      <c r="AO5" s="706"/>
      <c r="AP5" s="704" t="s">
        <v>351</v>
      </c>
      <c r="AQ5" s="705"/>
      <c r="AR5" s="705"/>
      <c r="AS5" s="705"/>
      <c r="AT5" s="706"/>
      <c r="AU5" s="704" t="s">
        <v>352</v>
      </c>
      <c r="AV5" s="705"/>
      <c r="AW5" s="705"/>
      <c r="AX5" s="705"/>
      <c r="AY5" s="716"/>
      <c r="AZ5" s="245"/>
      <c r="BA5" s="245"/>
      <c r="BB5" s="245"/>
      <c r="BC5" s="245"/>
      <c r="BD5" s="245"/>
      <c r="BE5" s="246"/>
      <c r="BF5" s="246"/>
      <c r="BG5" s="246"/>
      <c r="BH5" s="246"/>
      <c r="BI5" s="246"/>
      <c r="BJ5" s="246"/>
      <c r="BK5" s="246"/>
      <c r="BL5" s="246"/>
      <c r="BM5" s="246"/>
      <c r="BN5" s="246"/>
      <c r="BO5" s="246"/>
      <c r="BP5" s="246"/>
      <c r="BQ5" s="729" t="s">
        <v>353</v>
      </c>
      <c r="BR5" s="730"/>
      <c r="BS5" s="730"/>
      <c r="BT5" s="730"/>
      <c r="BU5" s="730"/>
      <c r="BV5" s="730"/>
      <c r="BW5" s="730"/>
      <c r="BX5" s="730"/>
      <c r="BY5" s="730"/>
      <c r="BZ5" s="730"/>
      <c r="CA5" s="730"/>
      <c r="CB5" s="730"/>
      <c r="CC5" s="730"/>
      <c r="CD5" s="730"/>
      <c r="CE5" s="730"/>
      <c r="CF5" s="730"/>
      <c r="CG5" s="731"/>
      <c r="CH5" s="704" t="s">
        <v>354</v>
      </c>
      <c r="CI5" s="705"/>
      <c r="CJ5" s="705"/>
      <c r="CK5" s="705"/>
      <c r="CL5" s="706"/>
      <c r="CM5" s="704" t="s">
        <v>355</v>
      </c>
      <c r="CN5" s="705"/>
      <c r="CO5" s="705"/>
      <c r="CP5" s="705"/>
      <c r="CQ5" s="706"/>
      <c r="CR5" s="704" t="s">
        <v>356</v>
      </c>
      <c r="CS5" s="705"/>
      <c r="CT5" s="705"/>
      <c r="CU5" s="705"/>
      <c r="CV5" s="706"/>
      <c r="CW5" s="704" t="s">
        <v>357</v>
      </c>
      <c r="CX5" s="705"/>
      <c r="CY5" s="705"/>
      <c r="CZ5" s="705"/>
      <c r="DA5" s="706"/>
      <c r="DB5" s="704" t="s">
        <v>358</v>
      </c>
      <c r="DC5" s="705"/>
      <c r="DD5" s="705"/>
      <c r="DE5" s="705"/>
      <c r="DF5" s="706"/>
      <c r="DG5" s="710" t="s">
        <v>359</v>
      </c>
      <c r="DH5" s="711"/>
      <c r="DI5" s="711"/>
      <c r="DJ5" s="711"/>
      <c r="DK5" s="712"/>
      <c r="DL5" s="710" t="s">
        <v>360</v>
      </c>
      <c r="DM5" s="711"/>
      <c r="DN5" s="711"/>
      <c r="DO5" s="711"/>
      <c r="DP5" s="712"/>
      <c r="DQ5" s="704" t="s">
        <v>361</v>
      </c>
      <c r="DR5" s="705"/>
      <c r="DS5" s="705"/>
      <c r="DT5" s="705"/>
      <c r="DU5" s="706"/>
      <c r="DV5" s="704" t="s">
        <v>352</v>
      </c>
      <c r="DW5" s="705"/>
      <c r="DX5" s="705"/>
      <c r="DY5" s="705"/>
      <c r="DZ5" s="716"/>
      <c r="EA5" s="243"/>
    </row>
    <row r="6" spans="1:131" s="244" customFormat="1" ht="26.25" customHeight="1" thickBot="1" x14ac:dyDescent="0.25">
      <c r="A6" s="732"/>
      <c r="B6" s="733"/>
      <c r="C6" s="733"/>
      <c r="D6" s="733"/>
      <c r="E6" s="733"/>
      <c r="F6" s="733"/>
      <c r="G6" s="733"/>
      <c r="H6" s="733"/>
      <c r="I6" s="733"/>
      <c r="J6" s="733"/>
      <c r="K6" s="733"/>
      <c r="L6" s="733"/>
      <c r="M6" s="733"/>
      <c r="N6" s="733"/>
      <c r="O6" s="733"/>
      <c r="P6" s="734"/>
      <c r="Q6" s="707"/>
      <c r="R6" s="708"/>
      <c r="S6" s="708"/>
      <c r="T6" s="708"/>
      <c r="U6" s="709"/>
      <c r="V6" s="707"/>
      <c r="W6" s="708"/>
      <c r="X6" s="708"/>
      <c r="Y6" s="708"/>
      <c r="Z6" s="709"/>
      <c r="AA6" s="707"/>
      <c r="AB6" s="708"/>
      <c r="AC6" s="708"/>
      <c r="AD6" s="708"/>
      <c r="AE6" s="708"/>
      <c r="AF6" s="740"/>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2"/>
      <c r="BR6" s="733"/>
      <c r="BS6" s="733"/>
      <c r="BT6" s="733"/>
      <c r="BU6" s="733"/>
      <c r="BV6" s="733"/>
      <c r="BW6" s="733"/>
      <c r="BX6" s="733"/>
      <c r="BY6" s="733"/>
      <c r="BZ6" s="733"/>
      <c r="CA6" s="733"/>
      <c r="CB6" s="733"/>
      <c r="CC6" s="733"/>
      <c r="CD6" s="733"/>
      <c r="CE6" s="733"/>
      <c r="CF6" s="733"/>
      <c r="CG6" s="734"/>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362</v>
      </c>
      <c r="C7" s="719"/>
      <c r="D7" s="719"/>
      <c r="E7" s="719"/>
      <c r="F7" s="719"/>
      <c r="G7" s="719"/>
      <c r="H7" s="719"/>
      <c r="I7" s="719"/>
      <c r="J7" s="719"/>
      <c r="K7" s="719"/>
      <c r="L7" s="719"/>
      <c r="M7" s="719"/>
      <c r="N7" s="719"/>
      <c r="O7" s="719"/>
      <c r="P7" s="720"/>
      <c r="Q7" s="721">
        <v>481844</v>
      </c>
      <c r="R7" s="722"/>
      <c r="S7" s="722"/>
      <c r="T7" s="722"/>
      <c r="U7" s="723"/>
      <c r="V7" s="724">
        <v>468034</v>
      </c>
      <c r="W7" s="722"/>
      <c r="X7" s="722"/>
      <c r="Y7" s="722"/>
      <c r="Z7" s="723"/>
      <c r="AA7" s="724">
        <v>13810</v>
      </c>
      <c r="AB7" s="722"/>
      <c r="AC7" s="722"/>
      <c r="AD7" s="722"/>
      <c r="AE7" s="725"/>
      <c r="AF7" s="726">
        <v>8068</v>
      </c>
      <c r="AG7" s="727"/>
      <c r="AH7" s="727"/>
      <c r="AI7" s="727"/>
      <c r="AJ7" s="728"/>
      <c r="AK7" s="765">
        <v>69912</v>
      </c>
      <c r="AL7" s="763"/>
      <c r="AM7" s="763"/>
      <c r="AN7" s="763"/>
      <c r="AO7" s="766"/>
      <c r="AP7" s="767">
        <v>860898</v>
      </c>
      <c r="AQ7" s="763"/>
      <c r="AR7" s="763"/>
      <c r="AS7" s="763"/>
      <c r="AT7" s="766"/>
      <c r="AU7" s="768"/>
      <c r="AV7" s="768"/>
      <c r="AW7" s="768"/>
      <c r="AX7" s="768"/>
      <c r="AY7" s="769"/>
      <c r="AZ7" s="241"/>
      <c r="BA7" s="241"/>
      <c r="BB7" s="241"/>
      <c r="BC7" s="241"/>
      <c r="BD7" s="241"/>
      <c r="BE7" s="242"/>
      <c r="BF7" s="242"/>
      <c r="BG7" s="242"/>
      <c r="BH7" s="242"/>
      <c r="BI7" s="242"/>
      <c r="BJ7" s="242"/>
      <c r="BK7" s="242"/>
      <c r="BL7" s="242"/>
      <c r="BM7" s="242"/>
      <c r="BN7" s="242"/>
      <c r="BO7" s="242"/>
      <c r="BP7" s="242"/>
      <c r="BQ7" s="248">
        <v>1</v>
      </c>
      <c r="BR7" s="249"/>
      <c r="BS7" s="770" t="s">
        <v>576</v>
      </c>
      <c r="BT7" s="771"/>
      <c r="BU7" s="771"/>
      <c r="BV7" s="771"/>
      <c r="BW7" s="771"/>
      <c r="BX7" s="771"/>
      <c r="BY7" s="771"/>
      <c r="BZ7" s="771"/>
      <c r="CA7" s="771"/>
      <c r="CB7" s="771"/>
      <c r="CC7" s="771"/>
      <c r="CD7" s="771"/>
      <c r="CE7" s="771"/>
      <c r="CF7" s="771"/>
      <c r="CG7" s="772"/>
      <c r="CH7" s="762">
        <v>-4</v>
      </c>
      <c r="CI7" s="763"/>
      <c r="CJ7" s="763"/>
      <c r="CK7" s="763"/>
      <c r="CL7" s="764"/>
      <c r="CM7" s="762">
        <v>471</v>
      </c>
      <c r="CN7" s="763"/>
      <c r="CO7" s="763"/>
      <c r="CP7" s="763"/>
      <c r="CQ7" s="764"/>
      <c r="CR7" s="762">
        <v>25</v>
      </c>
      <c r="CS7" s="763"/>
      <c r="CT7" s="763"/>
      <c r="CU7" s="763"/>
      <c r="CV7" s="764"/>
      <c r="CW7" s="762" t="s">
        <v>605</v>
      </c>
      <c r="CX7" s="763"/>
      <c r="CY7" s="763"/>
      <c r="CZ7" s="763"/>
      <c r="DA7" s="764"/>
      <c r="DB7" s="762" t="s">
        <v>607</v>
      </c>
      <c r="DC7" s="763"/>
      <c r="DD7" s="763"/>
      <c r="DE7" s="763"/>
      <c r="DF7" s="764"/>
      <c r="DG7" s="762" t="s">
        <v>605</v>
      </c>
      <c r="DH7" s="763"/>
      <c r="DI7" s="763"/>
      <c r="DJ7" s="763"/>
      <c r="DK7" s="764"/>
      <c r="DL7" s="762" t="s">
        <v>612</v>
      </c>
      <c r="DM7" s="763"/>
      <c r="DN7" s="763"/>
      <c r="DO7" s="763"/>
      <c r="DP7" s="764"/>
      <c r="DQ7" s="762" t="s">
        <v>605</v>
      </c>
      <c r="DR7" s="763"/>
      <c r="DS7" s="763"/>
      <c r="DT7" s="763"/>
      <c r="DU7" s="764"/>
      <c r="DV7" s="741"/>
      <c r="DW7" s="742"/>
      <c r="DX7" s="742"/>
      <c r="DY7" s="742"/>
      <c r="DZ7" s="743"/>
      <c r="EA7" s="243"/>
    </row>
    <row r="8" spans="1:131" s="244" customFormat="1" ht="26.25" customHeight="1" x14ac:dyDescent="0.2">
      <c r="A8" s="250">
        <v>2</v>
      </c>
      <c r="B8" s="744" t="s">
        <v>363</v>
      </c>
      <c r="C8" s="745"/>
      <c r="D8" s="745"/>
      <c r="E8" s="745"/>
      <c r="F8" s="745"/>
      <c r="G8" s="745"/>
      <c r="H8" s="745"/>
      <c r="I8" s="745"/>
      <c r="J8" s="745"/>
      <c r="K8" s="745"/>
      <c r="L8" s="745"/>
      <c r="M8" s="745"/>
      <c r="N8" s="745"/>
      <c r="O8" s="745"/>
      <c r="P8" s="746"/>
      <c r="Q8" s="747">
        <v>4990</v>
      </c>
      <c r="R8" s="748"/>
      <c r="S8" s="748"/>
      <c r="T8" s="748"/>
      <c r="U8" s="749"/>
      <c r="V8" s="750">
        <v>1146</v>
      </c>
      <c r="W8" s="748"/>
      <c r="X8" s="748"/>
      <c r="Y8" s="748"/>
      <c r="Z8" s="749"/>
      <c r="AA8" s="750">
        <v>3843</v>
      </c>
      <c r="AB8" s="748"/>
      <c r="AC8" s="748"/>
      <c r="AD8" s="748"/>
      <c r="AE8" s="751"/>
      <c r="AF8" s="752" t="s">
        <v>364</v>
      </c>
      <c r="AG8" s="748"/>
      <c r="AH8" s="748"/>
      <c r="AI8" s="748"/>
      <c r="AJ8" s="751"/>
      <c r="AK8" s="753" t="s">
        <v>605</v>
      </c>
      <c r="AL8" s="754"/>
      <c r="AM8" s="754"/>
      <c r="AN8" s="754"/>
      <c r="AO8" s="755"/>
      <c r="AP8" s="756" t="s">
        <v>605</v>
      </c>
      <c r="AQ8" s="754"/>
      <c r="AR8" s="754"/>
      <c r="AS8" s="754"/>
      <c r="AT8" s="755"/>
      <c r="AU8" s="757"/>
      <c r="AV8" s="757"/>
      <c r="AW8" s="757"/>
      <c r="AX8" s="757"/>
      <c r="AY8" s="758"/>
      <c r="AZ8" s="241"/>
      <c r="BA8" s="241"/>
      <c r="BB8" s="241"/>
      <c r="BC8" s="241"/>
      <c r="BD8" s="241"/>
      <c r="BE8" s="242"/>
      <c r="BF8" s="242"/>
      <c r="BG8" s="242"/>
      <c r="BH8" s="242"/>
      <c r="BI8" s="242"/>
      <c r="BJ8" s="242"/>
      <c r="BK8" s="242"/>
      <c r="BL8" s="242"/>
      <c r="BM8" s="242"/>
      <c r="BN8" s="242"/>
      <c r="BO8" s="242"/>
      <c r="BP8" s="242"/>
      <c r="BQ8" s="251">
        <v>2</v>
      </c>
      <c r="BR8" s="252"/>
      <c r="BS8" s="759" t="s">
        <v>577</v>
      </c>
      <c r="BT8" s="760"/>
      <c r="BU8" s="760"/>
      <c r="BV8" s="760"/>
      <c r="BW8" s="760"/>
      <c r="BX8" s="760"/>
      <c r="BY8" s="760"/>
      <c r="BZ8" s="760"/>
      <c r="CA8" s="760"/>
      <c r="CB8" s="760"/>
      <c r="CC8" s="760"/>
      <c r="CD8" s="760"/>
      <c r="CE8" s="760"/>
      <c r="CF8" s="760"/>
      <c r="CG8" s="761"/>
      <c r="CH8" s="773">
        <v>24</v>
      </c>
      <c r="CI8" s="754"/>
      <c r="CJ8" s="754"/>
      <c r="CK8" s="754"/>
      <c r="CL8" s="774"/>
      <c r="CM8" s="773">
        <v>664</v>
      </c>
      <c r="CN8" s="754"/>
      <c r="CO8" s="754"/>
      <c r="CP8" s="754"/>
      <c r="CQ8" s="774"/>
      <c r="CR8" s="773">
        <v>5</v>
      </c>
      <c r="CS8" s="754"/>
      <c r="CT8" s="754"/>
      <c r="CU8" s="754"/>
      <c r="CV8" s="774"/>
      <c r="CW8" s="773">
        <v>36</v>
      </c>
      <c r="CX8" s="754"/>
      <c r="CY8" s="754"/>
      <c r="CZ8" s="754"/>
      <c r="DA8" s="774"/>
      <c r="DB8" s="773" t="s">
        <v>614</v>
      </c>
      <c r="DC8" s="754"/>
      <c r="DD8" s="754"/>
      <c r="DE8" s="754"/>
      <c r="DF8" s="774"/>
      <c r="DG8" s="773" t="s">
        <v>607</v>
      </c>
      <c r="DH8" s="754"/>
      <c r="DI8" s="754"/>
      <c r="DJ8" s="754"/>
      <c r="DK8" s="774"/>
      <c r="DL8" s="773" t="s">
        <v>612</v>
      </c>
      <c r="DM8" s="754"/>
      <c r="DN8" s="754"/>
      <c r="DO8" s="754"/>
      <c r="DP8" s="774"/>
      <c r="DQ8" s="773" t="s">
        <v>605</v>
      </c>
      <c r="DR8" s="754"/>
      <c r="DS8" s="754"/>
      <c r="DT8" s="754"/>
      <c r="DU8" s="774"/>
      <c r="DV8" s="775"/>
      <c r="DW8" s="776"/>
      <c r="DX8" s="776"/>
      <c r="DY8" s="776"/>
      <c r="DZ8" s="777"/>
      <c r="EA8" s="243"/>
    </row>
    <row r="9" spans="1:131" s="244" customFormat="1" ht="26.25" customHeight="1" x14ac:dyDescent="0.2">
      <c r="A9" s="250">
        <v>3</v>
      </c>
      <c r="B9" s="744" t="s">
        <v>365</v>
      </c>
      <c r="C9" s="745"/>
      <c r="D9" s="745"/>
      <c r="E9" s="745"/>
      <c r="F9" s="745"/>
      <c r="G9" s="745"/>
      <c r="H9" s="745"/>
      <c r="I9" s="745"/>
      <c r="J9" s="745"/>
      <c r="K9" s="745"/>
      <c r="L9" s="745"/>
      <c r="M9" s="745"/>
      <c r="N9" s="745"/>
      <c r="O9" s="745"/>
      <c r="P9" s="746"/>
      <c r="Q9" s="747">
        <v>340</v>
      </c>
      <c r="R9" s="748"/>
      <c r="S9" s="748"/>
      <c r="T9" s="748"/>
      <c r="U9" s="749"/>
      <c r="V9" s="750">
        <v>141</v>
      </c>
      <c r="W9" s="748"/>
      <c r="X9" s="748"/>
      <c r="Y9" s="748"/>
      <c r="Z9" s="749"/>
      <c r="AA9" s="750">
        <v>199</v>
      </c>
      <c r="AB9" s="748"/>
      <c r="AC9" s="748"/>
      <c r="AD9" s="748"/>
      <c r="AE9" s="751"/>
      <c r="AF9" s="752" t="s">
        <v>119</v>
      </c>
      <c r="AG9" s="748"/>
      <c r="AH9" s="748"/>
      <c r="AI9" s="748"/>
      <c r="AJ9" s="751"/>
      <c r="AK9" s="753" t="s">
        <v>624</v>
      </c>
      <c r="AL9" s="754"/>
      <c r="AM9" s="754"/>
      <c r="AN9" s="754"/>
      <c r="AO9" s="755"/>
      <c r="AP9" s="756">
        <v>486</v>
      </c>
      <c r="AQ9" s="754"/>
      <c r="AR9" s="754"/>
      <c r="AS9" s="754"/>
      <c r="AT9" s="755"/>
      <c r="AU9" s="757"/>
      <c r="AV9" s="757"/>
      <c r="AW9" s="757"/>
      <c r="AX9" s="757"/>
      <c r="AY9" s="758"/>
      <c r="AZ9" s="241"/>
      <c r="BA9" s="241"/>
      <c r="BB9" s="241"/>
      <c r="BC9" s="241"/>
      <c r="BD9" s="241"/>
      <c r="BE9" s="242"/>
      <c r="BF9" s="242"/>
      <c r="BG9" s="242"/>
      <c r="BH9" s="242"/>
      <c r="BI9" s="242"/>
      <c r="BJ9" s="242"/>
      <c r="BK9" s="242"/>
      <c r="BL9" s="242"/>
      <c r="BM9" s="242"/>
      <c r="BN9" s="242"/>
      <c r="BO9" s="242"/>
      <c r="BP9" s="242"/>
      <c r="BQ9" s="251">
        <v>3</v>
      </c>
      <c r="BR9" s="252" t="s">
        <v>602</v>
      </c>
      <c r="BS9" s="759" t="s">
        <v>578</v>
      </c>
      <c r="BT9" s="760"/>
      <c r="BU9" s="760"/>
      <c r="BV9" s="760"/>
      <c r="BW9" s="760"/>
      <c r="BX9" s="760"/>
      <c r="BY9" s="760"/>
      <c r="BZ9" s="760"/>
      <c r="CA9" s="760"/>
      <c r="CB9" s="760"/>
      <c r="CC9" s="760"/>
      <c r="CD9" s="760"/>
      <c r="CE9" s="760"/>
      <c r="CF9" s="760"/>
      <c r="CG9" s="761"/>
      <c r="CH9" s="773">
        <v>0</v>
      </c>
      <c r="CI9" s="754"/>
      <c r="CJ9" s="754"/>
      <c r="CK9" s="754"/>
      <c r="CL9" s="774"/>
      <c r="CM9" s="773">
        <v>8</v>
      </c>
      <c r="CN9" s="754"/>
      <c r="CO9" s="754"/>
      <c r="CP9" s="754"/>
      <c r="CQ9" s="774"/>
      <c r="CR9" s="773">
        <v>1</v>
      </c>
      <c r="CS9" s="754"/>
      <c r="CT9" s="754"/>
      <c r="CU9" s="754"/>
      <c r="CV9" s="774"/>
      <c r="CW9" s="773">
        <v>78</v>
      </c>
      <c r="CX9" s="754"/>
      <c r="CY9" s="754"/>
      <c r="CZ9" s="754"/>
      <c r="DA9" s="774"/>
      <c r="DB9" s="773" t="s">
        <v>615</v>
      </c>
      <c r="DC9" s="754"/>
      <c r="DD9" s="754"/>
      <c r="DE9" s="754"/>
      <c r="DF9" s="774"/>
      <c r="DG9" s="773" t="s">
        <v>616</v>
      </c>
      <c r="DH9" s="754"/>
      <c r="DI9" s="754"/>
      <c r="DJ9" s="754"/>
      <c r="DK9" s="774"/>
      <c r="DL9" s="773">
        <v>15</v>
      </c>
      <c r="DM9" s="754"/>
      <c r="DN9" s="754"/>
      <c r="DO9" s="754"/>
      <c r="DP9" s="774"/>
      <c r="DQ9" s="773">
        <v>14</v>
      </c>
      <c r="DR9" s="754"/>
      <c r="DS9" s="754"/>
      <c r="DT9" s="754"/>
      <c r="DU9" s="774"/>
      <c r="DV9" s="775"/>
      <c r="DW9" s="776"/>
      <c r="DX9" s="776"/>
      <c r="DY9" s="776"/>
      <c r="DZ9" s="777"/>
      <c r="EA9" s="243"/>
    </row>
    <row r="10" spans="1:131" s="244" customFormat="1" ht="26.25" customHeight="1" x14ac:dyDescent="0.2">
      <c r="A10" s="250">
        <v>4</v>
      </c>
      <c r="B10" s="744" t="s">
        <v>366</v>
      </c>
      <c r="C10" s="745"/>
      <c r="D10" s="745"/>
      <c r="E10" s="745"/>
      <c r="F10" s="745"/>
      <c r="G10" s="745"/>
      <c r="H10" s="745"/>
      <c r="I10" s="745"/>
      <c r="J10" s="745"/>
      <c r="K10" s="745"/>
      <c r="L10" s="745"/>
      <c r="M10" s="745"/>
      <c r="N10" s="745"/>
      <c r="O10" s="745"/>
      <c r="P10" s="746"/>
      <c r="Q10" s="747">
        <v>2562</v>
      </c>
      <c r="R10" s="748"/>
      <c r="S10" s="748"/>
      <c r="T10" s="748"/>
      <c r="U10" s="749"/>
      <c r="V10" s="750">
        <v>72</v>
      </c>
      <c r="W10" s="748"/>
      <c r="X10" s="748"/>
      <c r="Y10" s="748"/>
      <c r="Z10" s="749"/>
      <c r="AA10" s="750">
        <v>2490</v>
      </c>
      <c r="AB10" s="748"/>
      <c r="AC10" s="748"/>
      <c r="AD10" s="748"/>
      <c r="AE10" s="751"/>
      <c r="AF10" s="752" t="s">
        <v>364</v>
      </c>
      <c r="AG10" s="748"/>
      <c r="AH10" s="748"/>
      <c r="AI10" s="748"/>
      <c r="AJ10" s="751"/>
      <c r="AK10" s="753" t="s">
        <v>605</v>
      </c>
      <c r="AL10" s="754"/>
      <c r="AM10" s="754"/>
      <c r="AN10" s="754"/>
      <c r="AO10" s="755"/>
      <c r="AP10" s="756">
        <v>725</v>
      </c>
      <c r="AQ10" s="754"/>
      <c r="AR10" s="754"/>
      <c r="AS10" s="754"/>
      <c r="AT10" s="755"/>
      <c r="AU10" s="757"/>
      <c r="AV10" s="757"/>
      <c r="AW10" s="757"/>
      <c r="AX10" s="757"/>
      <c r="AY10" s="758"/>
      <c r="AZ10" s="241"/>
      <c r="BA10" s="241"/>
      <c r="BB10" s="241"/>
      <c r="BC10" s="241"/>
      <c r="BD10" s="241"/>
      <c r="BE10" s="242"/>
      <c r="BF10" s="242"/>
      <c r="BG10" s="242"/>
      <c r="BH10" s="242"/>
      <c r="BI10" s="242"/>
      <c r="BJ10" s="242"/>
      <c r="BK10" s="242"/>
      <c r="BL10" s="242"/>
      <c r="BM10" s="242"/>
      <c r="BN10" s="242"/>
      <c r="BO10" s="242"/>
      <c r="BP10" s="242"/>
      <c r="BQ10" s="251">
        <v>4</v>
      </c>
      <c r="BR10" s="252"/>
      <c r="BS10" s="759" t="s">
        <v>579</v>
      </c>
      <c r="BT10" s="760"/>
      <c r="BU10" s="760"/>
      <c r="BV10" s="760"/>
      <c r="BW10" s="760"/>
      <c r="BX10" s="760"/>
      <c r="BY10" s="760"/>
      <c r="BZ10" s="760"/>
      <c r="CA10" s="760"/>
      <c r="CB10" s="760"/>
      <c r="CC10" s="760"/>
      <c r="CD10" s="760"/>
      <c r="CE10" s="760"/>
      <c r="CF10" s="760"/>
      <c r="CG10" s="761"/>
      <c r="CH10" s="773">
        <v>0</v>
      </c>
      <c r="CI10" s="754"/>
      <c r="CJ10" s="754"/>
      <c r="CK10" s="754"/>
      <c r="CL10" s="774"/>
      <c r="CM10" s="773">
        <v>501</v>
      </c>
      <c r="CN10" s="754"/>
      <c r="CO10" s="754"/>
      <c r="CP10" s="754"/>
      <c r="CQ10" s="774"/>
      <c r="CR10" s="773">
        <v>325</v>
      </c>
      <c r="CS10" s="754"/>
      <c r="CT10" s="754"/>
      <c r="CU10" s="754"/>
      <c r="CV10" s="774"/>
      <c r="CW10" s="773">
        <v>1</v>
      </c>
      <c r="CX10" s="754"/>
      <c r="CY10" s="754"/>
      <c r="CZ10" s="754"/>
      <c r="DA10" s="774"/>
      <c r="DB10" s="773" t="s">
        <v>605</v>
      </c>
      <c r="DC10" s="754"/>
      <c r="DD10" s="754"/>
      <c r="DE10" s="754"/>
      <c r="DF10" s="774"/>
      <c r="DG10" s="773" t="s">
        <v>617</v>
      </c>
      <c r="DH10" s="754"/>
      <c r="DI10" s="754"/>
      <c r="DJ10" s="754"/>
      <c r="DK10" s="774"/>
      <c r="DL10" s="773" t="s">
        <v>618</v>
      </c>
      <c r="DM10" s="754"/>
      <c r="DN10" s="754"/>
      <c r="DO10" s="754"/>
      <c r="DP10" s="774"/>
      <c r="DQ10" s="773" t="s">
        <v>604</v>
      </c>
      <c r="DR10" s="754"/>
      <c r="DS10" s="754"/>
      <c r="DT10" s="754"/>
      <c r="DU10" s="774"/>
      <c r="DV10" s="775"/>
      <c r="DW10" s="776"/>
      <c r="DX10" s="776"/>
      <c r="DY10" s="776"/>
      <c r="DZ10" s="777"/>
      <c r="EA10" s="243"/>
    </row>
    <row r="11" spans="1:131" s="244" customFormat="1" ht="26.25" customHeight="1" x14ac:dyDescent="0.2">
      <c r="A11" s="250">
        <v>5</v>
      </c>
      <c r="B11" s="744" t="s">
        <v>367</v>
      </c>
      <c r="C11" s="745"/>
      <c r="D11" s="745"/>
      <c r="E11" s="745"/>
      <c r="F11" s="745"/>
      <c r="G11" s="745"/>
      <c r="H11" s="745"/>
      <c r="I11" s="745"/>
      <c r="J11" s="745"/>
      <c r="K11" s="745"/>
      <c r="L11" s="745"/>
      <c r="M11" s="745"/>
      <c r="N11" s="745"/>
      <c r="O11" s="745"/>
      <c r="P11" s="746"/>
      <c r="Q11" s="747">
        <v>104952</v>
      </c>
      <c r="R11" s="748"/>
      <c r="S11" s="748"/>
      <c r="T11" s="748"/>
      <c r="U11" s="749"/>
      <c r="V11" s="750">
        <v>104794</v>
      </c>
      <c r="W11" s="748"/>
      <c r="X11" s="748"/>
      <c r="Y11" s="748"/>
      <c r="Z11" s="749"/>
      <c r="AA11" s="750">
        <v>157</v>
      </c>
      <c r="AB11" s="748"/>
      <c r="AC11" s="748"/>
      <c r="AD11" s="748"/>
      <c r="AE11" s="751"/>
      <c r="AF11" s="752" t="s">
        <v>368</v>
      </c>
      <c r="AG11" s="748"/>
      <c r="AH11" s="748"/>
      <c r="AI11" s="748"/>
      <c r="AJ11" s="751"/>
      <c r="AK11" s="753">
        <v>52327</v>
      </c>
      <c r="AL11" s="754"/>
      <c r="AM11" s="754"/>
      <c r="AN11" s="754"/>
      <c r="AO11" s="755"/>
      <c r="AP11" s="756">
        <v>10000</v>
      </c>
      <c r="AQ11" s="754"/>
      <c r="AR11" s="754"/>
      <c r="AS11" s="754"/>
      <c r="AT11" s="755"/>
      <c r="AU11" s="757"/>
      <c r="AV11" s="757"/>
      <c r="AW11" s="757"/>
      <c r="AX11" s="757"/>
      <c r="AY11" s="758"/>
      <c r="AZ11" s="241"/>
      <c r="BA11" s="241"/>
      <c r="BB11" s="241"/>
      <c r="BC11" s="241"/>
      <c r="BD11" s="241"/>
      <c r="BE11" s="242"/>
      <c r="BF11" s="242"/>
      <c r="BG11" s="242"/>
      <c r="BH11" s="242"/>
      <c r="BI11" s="242"/>
      <c r="BJ11" s="242"/>
      <c r="BK11" s="242"/>
      <c r="BL11" s="242"/>
      <c r="BM11" s="242"/>
      <c r="BN11" s="242"/>
      <c r="BO11" s="242"/>
      <c r="BP11" s="242"/>
      <c r="BQ11" s="251">
        <v>5</v>
      </c>
      <c r="BR11" s="252"/>
      <c r="BS11" s="759" t="s">
        <v>580</v>
      </c>
      <c r="BT11" s="760"/>
      <c r="BU11" s="760"/>
      <c r="BV11" s="760"/>
      <c r="BW11" s="760"/>
      <c r="BX11" s="760"/>
      <c r="BY11" s="760"/>
      <c r="BZ11" s="760"/>
      <c r="CA11" s="760"/>
      <c r="CB11" s="760"/>
      <c r="CC11" s="760"/>
      <c r="CD11" s="760"/>
      <c r="CE11" s="760"/>
      <c r="CF11" s="760"/>
      <c r="CG11" s="761"/>
      <c r="CH11" s="773">
        <v>2</v>
      </c>
      <c r="CI11" s="754"/>
      <c r="CJ11" s="754"/>
      <c r="CK11" s="754"/>
      <c r="CL11" s="774"/>
      <c r="CM11" s="773">
        <v>3561</v>
      </c>
      <c r="CN11" s="754"/>
      <c r="CO11" s="754"/>
      <c r="CP11" s="754"/>
      <c r="CQ11" s="774"/>
      <c r="CR11" s="773">
        <v>2066</v>
      </c>
      <c r="CS11" s="754"/>
      <c r="CT11" s="754"/>
      <c r="CU11" s="754"/>
      <c r="CV11" s="774"/>
      <c r="CW11" s="773">
        <v>15</v>
      </c>
      <c r="CX11" s="754"/>
      <c r="CY11" s="754"/>
      <c r="CZ11" s="754"/>
      <c r="DA11" s="774"/>
      <c r="DB11" s="773" t="s">
        <v>512</v>
      </c>
      <c r="DC11" s="754"/>
      <c r="DD11" s="754"/>
      <c r="DE11" s="754"/>
      <c r="DF11" s="774"/>
      <c r="DG11" s="773" t="s">
        <v>512</v>
      </c>
      <c r="DH11" s="754"/>
      <c r="DI11" s="754"/>
      <c r="DJ11" s="754"/>
      <c r="DK11" s="774"/>
      <c r="DL11" s="773" t="s">
        <v>512</v>
      </c>
      <c r="DM11" s="754"/>
      <c r="DN11" s="754"/>
      <c r="DO11" s="754"/>
      <c r="DP11" s="774"/>
      <c r="DQ11" s="773" t="s">
        <v>512</v>
      </c>
      <c r="DR11" s="754"/>
      <c r="DS11" s="754"/>
      <c r="DT11" s="754"/>
      <c r="DU11" s="774"/>
      <c r="DV11" s="775"/>
      <c r="DW11" s="776"/>
      <c r="DX11" s="776"/>
      <c r="DY11" s="776"/>
      <c r="DZ11" s="777"/>
      <c r="EA11" s="243"/>
    </row>
    <row r="12" spans="1:131" s="244" customFormat="1" ht="26.25" customHeight="1" x14ac:dyDescent="0.2">
      <c r="A12" s="250">
        <v>6</v>
      </c>
      <c r="B12" s="744" t="s">
        <v>369</v>
      </c>
      <c r="C12" s="745"/>
      <c r="D12" s="745"/>
      <c r="E12" s="745"/>
      <c r="F12" s="745"/>
      <c r="G12" s="745"/>
      <c r="H12" s="745"/>
      <c r="I12" s="745"/>
      <c r="J12" s="745"/>
      <c r="K12" s="745"/>
      <c r="L12" s="745"/>
      <c r="M12" s="745"/>
      <c r="N12" s="745"/>
      <c r="O12" s="745"/>
      <c r="P12" s="746"/>
      <c r="Q12" s="747">
        <v>311</v>
      </c>
      <c r="R12" s="748"/>
      <c r="S12" s="748"/>
      <c r="T12" s="748"/>
      <c r="U12" s="749"/>
      <c r="V12" s="750">
        <v>44</v>
      </c>
      <c r="W12" s="748"/>
      <c r="X12" s="748"/>
      <c r="Y12" s="748"/>
      <c r="Z12" s="749"/>
      <c r="AA12" s="750">
        <v>267</v>
      </c>
      <c r="AB12" s="748"/>
      <c r="AC12" s="748"/>
      <c r="AD12" s="748"/>
      <c r="AE12" s="751"/>
      <c r="AF12" s="752" t="s">
        <v>119</v>
      </c>
      <c r="AG12" s="748"/>
      <c r="AH12" s="748"/>
      <c r="AI12" s="748"/>
      <c r="AJ12" s="751"/>
      <c r="AK12" s="753" t="s">
        <v>624</v>
      </c>
      <c r="AL12" s="754"/>
      <c r="AM12" s="754"/>
      <c r="AN12" s="754"/>
      <c r="AO12" s="755"/>
      <c r="AP12" s="756" t="s">
        <v>625</v>
      </c>
      <c r="AQ12" s="754"/>
      <c r="AR12" s="754"/>
      <c r="AS12" s="754"/>
      <c r="AT12" s="755"/>
      <c r="AU12" s="757"/>
      <c r="AV12" s="757"/>
      <c r="AW12" s="757"/>
      <c r="AX12" s="757"/>
      <c r="AY12" s="758"/>
      <c r="AZ12" s="241"/>
      <c r="BA12" s="241"/>
      <c r="BB12" s="241"/>
      <c r="BC12" s="241"/>
      <c r="BD12" s="241"/>
      <c r="BE12" s="242"/>
      <c r="BF12" s="242"/>
      <c r="BG12" s="242"/>
      <c r="BH12" s="242"/>
      <c r="BI12" s="242"/>
      <c r="BJ12" s="242"/>
      <c r="BK12" s="242"/>
      <c r="BL12" s="242"/>
      <c r="BM12" s="242"/>
      <c r="BN12" s="242"/>
      <c r="BO12" s="242"/>
      <c r="BP12" s="242"/>
      <c r="BQ12" s="251">
        <v>6</v>
      </c>
      <c r="BR12" s="252" t="s">
        <v>602</v>
      </c>
      <c r="BS12" s="759" t="s">
        <v>581</v>
      </c>
      <c r="BT12" s="760"/>
      <c r="BU12" s="760"/>
      <c r="BV12" s="760"/>
      <c r="BW12" s="760"/>
      <c r="BX12" s="760"/>
      <c r="BY12" s="760"/>
      <c r="BZ12" s="760"/>
      <c r="CA12" s="760"/>
      <c r="CB12" s="760"/>
      <c r="CC12" s="760"/>
      <c r="CD12" s="760"/>
      <c r="CE12" s="760"/>
      <c r="CF12" s="760"/>
      <c r="CG12" s="761"/>
      <c r="CH12" s="773">
        <v>25</v>
      </c>
      <c r="CI12" s="754"/>
      <c r="CJ12" s="754"/>
      <c r="CK12" s="754"/>
      <c r="CL12" s="774"/>
      <c r="CM12" s="773">
        <v>734</v>
      </c>
      <c r="CN12" s="754"/>
      <c r="CO12" s="754"/>
      <c r="CP12" s="754"/>
      <c r="CQ12" s="774"/>
      <c r="CR12" s="773">
        <v>6</v>
      </c>
      <c r="CS12" s="754"/>
      <c r="CT12" s="754"/>
      <c r="CU12" s="754"/>
      <c r="CV12" s="774"/>
      <c r="CW12" s="773">
        <v>691</v>
      </c>
      <c r="CX12" s="754"/>
      <c r="CY12" s="754"/>
      <c r="CZ12" s="754"/>
      <c r="DA12" s="774"/>
      <c r="DB12" s="773">
        <v>10648</v>
      </c>
      <c r="DC12" s="754"/>
      <c r="DD12" s="754"/>
      <c r="DE12" s="754"/>
      <c r="DF12" s="774"/>
      <c r="DG12" s="773" t="s">
        <v>611</v>
      </c>
      <c r="DH12" s="754"/>
      <c r="DI12" s="754"/>
      <c r="DJ12" s="754"/>
      <c r="DK12" s="774"/>
      <c r="DL12" s="773">
        <v>37750</v>
      </c>
      <c r="DM12" s="754"/>
      <c r="DN12" s="754"/>
      <c r="DO12" s="754"/>
      <c r="DP12" s="774"/>
      <c r="DQ12" s="773">
        <v>3775</v>
      </c>
      <c r="DR12" s="754"/>
      <c r="DS12" s="754"/>
      <c r="DT12" s="754"/>
      <c r="DU12" s="774"/>
      <c r="DV12" s="775"/>
      <c r="DW12" s="776"/>
      <c r="DX12" s="776"/>
      <c r="DY12" s="776"/>
      <c r="DZ12" s="777"/>
      <c r="EA12" s="243"/>
    </row>
    <row r="13" spans="1:131" s="244" customFormat="1" ht="26.25" customHeight="1" x14ac:dyDescent="0.2">
      <c r="A13" s="250">
        <v>7</v>
      </c>
      <c r="B13" s="744" t="s">
        <v>370</v>
      </c>
      <c r="C13" s="745"/>
      <c r="D13" s="745"/>
      <c r="E13" s="745"/>
      <c r="F13" s="745"/>
      <c r="G13" s="745"/>
      <c r="H13" s="745"/>
      <c r="I13" s="745"/>
      <c r="J13" s="745"/>
      <c r="K13" s="745"/>
      <c r="L13" s="745"/>
      <c r="M13" s="745"/>
      <c r="N13" s="745"/>
      <c r="O13" s="745"/>
      <c r="P13" s="746"/>
      <c r="Q13" s="747">
        <v>23</v>
      </c>
      <c r="R13" s="748"/>
      <c r="S13" s="748"/>
      <c r="T13" s="748"/>
      <c r="U13" s="749"/>
      <c r="V13" s="750">
        <v>4</v>
      </c>
      <c r="W13" s="748"/>
      <c r="X13" s="748"/>
      <c r="Y13" s="748"/>
      <c r="Z13" s="749"/>
      <c r="AA13" s="750">
        <v>19</v>
      </c>
      <c r="AB13" s="748"/>
      <c r="AC13" s="748"/>
      <c r="AD13" s="748"/>
      <c r="AE13" s="751"/>
      <c r="AF13" s="752" t="s">
        <v>119</v>
      </c>
      <c r="AG13" s="748"/>
      <c r="AH13" s="748"/>
      <c r="AI13" s="748"/>
      <c r="AJ13" s="751"/>
      <c r="AK13" s="753">
        <v>0</v>
      </c>
      <c r="AL13" s="754"/>
      <c r="AM13" s="754"/>
      <c r="AN13" s="754"/>
      <c r="AO13" s="755"/>
      <c r="AP13" s="756">
        <v>5</v>
      </c>
      <c r="AQ13" s="754"/>
      <c r="AR13" s="754"/>
      <c r="AS13" s="754"/>
      <c r="AT13" s="755"/>
      <c r="AU13" s="757"/>
      <c r="AV13" s="757"/>
      <c r="AW13" s="757"/>
      <c r="AX13" s="757"/>
      <c r="AY13" s="758"/>
      <c r="AZ13" s="241"/>
      <c r="BA13" s="241"/>
      <c r="BB13" s="241"/>
      <c r="BC13" s="241"/>
      <c r="BD13" s="241"/>
      <c r="BE13" s="242"/>
      <c r="BF13" s="242"/>
      <c r="BG13" s="242"/>
      <c r="BH13" s="242"/>
      <c r="BI13" s="242"/>
      <c r="BJ13" s="242"/>
      <c r="BK13" s="242"/>
      <c r="BL13" s="242"/>
      <c r="BM13" s="242"/>
      <c r="BN13" s="242"/>
      <c r="BO13" s="242"/>
      <c r="BP13" s="242"/>
      <c r="BQ13" s="251">
        <v>7</v>
      </c>
      <c r="BR13" s="252"/>
      <c r="BS13" s="759" t="s">
        <v>582</v>
      </c>
      <c r="BT13" s="760"/>
      <c r="BU13" s="760"/>
      <c r="BV13" s="760"/>
      <c r="BW13" s="760"/>
      <c r="BX13" s="760"/>
      <c r="BY13" s="760"/>
      <c r="BZ13" s="760"/>
      <c r="CA13" s="760"/>
      <c r="CB13" s="760"/>
      <c r="CC13" s="760"/>
      <c r="CD13" s="760"/>
      <c r="CE13" s="760"/>
      <c r="CF13" s="760"/>
      <c r="CG13" s="761"/>
      <c r="CH13" s="773">
        <v>1</v>
      </c>
      <c r="CI13" s="754"/>
      <c r="CJ13" s="754"/>
      <c r="CK13" s="754"/>
      <c r="CL13" s="774"/>
      <c r="CM13" s="773">
        <v>1254</v>
      </c>
      <c r="CN13" s="754"/>
      <c r="CO13" s="754"/>
      <c r="CP13" s="754"/>
      <c r="CQ13" s="774"/>
      <c r="CR13" s="773">
        <v>885</v>
      </c>
      <c r="CS13" s="754"/>
      <c r="CT13" s="754"/>
      <c r="CU13" s="754"/>
      <c r="CV13" s="774"/>
      <c r="CW13" s="773" t="s">
        <v>612</v>
      </c>
      <c r="CX13" s="754"/>
      <c r="CY13" s="754"/>
      <c r="CZ13" s="754"/>
      <c r="DA13" s="774"/>
      <c r="DB13" s="773" t="s">
        <v>512</v>
      </c>
      <c r="DC13" s="754"/>
      <c r="DD13" s="754"/>
      <c r="DE13" s="754"/>
      <c r="DF13" s="774"/>
      <c r="DG13" s="773" t="s">
        <v>512</v>
      </c>
      <c r="DH13" s="754"/>
      <c r="DI13" s="754"/>
      <c r="DJ13" s="754"/>
      <c r="DK13" s="774"/>
      <c r="DL13" s="773" t="s">
        <v>512</v>
      </c>
      <c r="DM13" s="754"/>
      <c r="DN13" s="754"/>
      <c r="DO13" s="754"/>
      <c r="DP13" s="774"/>
      <c r="DQ13" s="773" t="s">
        <v>512</v>
      </c>
      <c r="DR13" s="754"/>
      <c r="DS13" s="754"/>
      <c r="DT13" s="754"/>
      <c r="DU13" s="774"/>
      <c r="DV13" s="775"/>
      <c r="DW13" s="776"/>
      <c r="DX13" s="776"/>
      <c r="DY13" s="776"/>
      <c r="DZ13" s="777"/>
      <c r="EA13" s="243"/>
    </row>
    <row r="14" spans="1:131" s="244" customFormat="1" ht="26.25" customHeight="1" x14ac:dyDescent="0.2">
      <c r="A14" s="250">
        <v>8</v>
      </c>
      <c r="B14" s="744" t="s">
        <v>371</v>
      </c>
      <c r="C14" s="745"/>
      <c r="D14" s="745"/>
      <c r="E14" s="745"/>
      <c r="F14" s="745"/>
      <c r="G14" s="745"/>
      <c r="H14" s="745"/>
      <c r="I14" s="745"/>
      <c r="J14" s="745"/>
      <c r="K14" s="745"/>
      <c r="L14" s="745"/>
      <c r="M14" s="745"/>
      <c r="N14" s="745"/>
      <c r="O14" s="745"/>
      <c r="P14" s="746"/>
      <c r="Q14" s="747">
        <v>275</v>
      </c>
      <c r="R14" s="748"/>
      <c r="S14" s="748"/>
      <c r="T14" s="748"/>
      <c r="U14" s="749"/>
      <c r="V14" s="750">
        <v>0</v>
      </c>
      <c r="W14" s="748"/>
      <c r="X14" s="748"/>
      <c r="Y14" s="748"/>
      <c r="Z14" s="749"/>
      <c r="AA14" s="750">
        <v>275</v>
      </c>
      <c r="AB14" s="748"/>
      <c r="AC14" s="748"/>
      <c r="AD14" s="748"/>
      <c r="AE14" s="751"/>
      <c r="AF14" s="752" t="s">
        <v>119</v>
      </c>
      <c r="AG14" s="748"/>
      <c r="AH14" s="748"/>
      <c r="AI14" s="748"/>
      <c r="AJ14" s="751"/>
      <c r="AK14" s="753">
        <v>0</v>
      </c>
      <c r="AL14" s="754"/>
      <c r="AM14" s="754"/>
      <c r="AN14" s="754"/>
      <c r="AO14" s="755"/>
      <c r="AP14" s="756" t="s">
        <v>607</v>
      </c>
      <c r="AQ14" s="754"/>
      <c r="AR14" s="754"/>
      <c r="AS14" s="754"/>
      <c r="AT14" s="755"/>
      <c r="AU14" s="757"/>
      <c r="AV14" s="757"/>
      <c r="AW14" s="757"/>
      <c r="AX14" s="757"/>
      <c r="AY14" s="758"/>
      <c r="AZ14" s="241"/>
      <c r="BA14" s="241"/>
      <c r="BB14" s="241"/>
      <c r="BC14" s="241"/>
      <c r="BD14" s="241"/>
      <c r="BE14" s="242"/>
      <c r="BF14" s="242"/>
      <c r="BG14" s="242"/>
      <c r="BH14" s="242"/>
      <c r="BI14" s="242"/>
      <c r="BJ14" s="242"/>
      <c r="BK14" s="242"/>
      <c r="BL14" s="242"/>
      <c r="BM14" s="242"/>
      <c r="BN14" s="242"/>
      <c r="BO14" s="242"/>
      <c r="BP14" s="242"/>
      <c r="BQ14" s="251">
        <v>8</v>
      </c>
      <c r="BR14" s="252"/>
      <c r="BS14" s="759" t="s">
        <v>583</v>
      </c>
      <c r="BT14" s="760"/>
      <c r="BU14" s="760"/>
      <c r="BV14" s="760"/>
      <c r="BW14" s="760"/>
      <c r="BX14" s="760"/>
      <c r="BY14" s="760"/>
      <c r="BZ14" s="760"/>
      <c r="CA14" s="760"/>
      <c r="CB14" s="760"/>
      <c r="CC14" s="760"/>
      <c r="CD14" s="760"/>
      <c r="CE14" s="760"/>
      <c r="CF14" s="760"/>
      <c r="CG14" s="761"/>
      <c r="CH14" s="773">
        <v>0</v>
      </c>
      <c r="CI14" s="754"/>
      <c r="CJ14" s="754"/>
      <c r="CK14" s="754"/>
      <c r="CL14" s="774"/>
      <c r="CM14" s="773">
        <v>46</v>
      </c>
      <c r="CN14" s="754"/>
      <c r="CO14" s="754"/>
      <c r="CP14" s="754"/>
      <c r="CQ14" s="774"/>
      <c r="CR14" s="773">
        <v>15</v>
      </c>
      <c r="CS14" s="754"/>
      <c r="CT14" s="754"/>
      <c r="CU14" s="754"/>
      <c r="CV14" s="774"/>
      <c r="CW14" s="773" t="s">
        <v>619</v>
      </c>
      <c r="CX14" s="754"/>
      <c r="CY14" s="754"/>
      <c r="CZ14" s="754"/>
      <c r="DA14" s="774"/>
      <c r="DB14" s="773" t="s">
        <v>512</v>
      </c>
      <c r="DC14" s="754"/>
      <c r="DD14" s="754"/>
      <c r="DE14" s="754"/>
      <c r="DF14" s="774"/>
      <c r="DG14" s="773" t="s">
        <v>512</v>
      </c>
      <c r="DH14" s="754"/>
      <c r="DI14" s="754"/>
      <c r="DJ14" s="754"/>
      <c r="DK14" s="774"/>
      <c r="DL14" s="773" t="s">
        <v>512</v>
      </c>
      <c r="DM14" s="754"/>
      <c r="DN14" s="754"/>
      <c r="DO14" s="754"/>
      <c r="DP14" s="774"/>
      <c r="DQ14" s="773" t="s">
        <v>512</v>
      </c>
      <c r="DR14" s="754"/>
      <c r="DS14" s="754"/>
      <c r="DT14" s="754"/>
      <c r="DU14" s="774"/>
      <c r="DV14" s="775"/>
      <c r="DW14" s="776"/>
      <c r="DX14" s="776"/>
      <c r="DY14" s="776"/>
      <c r="DZ14" s="777"/>
      <c r="EA14" s="243"/>
    </row>
    <row r="15" spans="1:131" s="244" customFormat="1" ht="26.25" customHeight="1" x14ac:dyDescent="0.2">
      <c r="A15" s="250">
        <v>9</v>
      </c>
      <c r="B15" s="744" t="s">
        <v>372</v>
      </c>
      <c r="C15" s="745"/>
      <c r="D15" s="745"/>
      <c r="E15" s="745"/>
      <c r="F15" s="745"/>
      <c r="G15" s="745"/>
      <c r="H15" s="745"/>
      <c r="I15" s="745"/>
      <c r="J15" s="745"/>
      <c r="K15" s="745"/>
      <c r="L15" s="745"/>
      <c r="M15" s="745"/>
      <c r="N15" s="745"/>
      <c r="O15" s="745"/>
      <c r="P15" s="746"/>
      <c r="Q15" s="747">
        <v>201</v>
      </c>
      <c r="R15" s="748"/>
      <c r="S15" s="748"/>
      <c r="T15" s="748"/>
      <c r="U15" s="749"/>
      <c r="V15" s="750">
        <v>200</v>
      </c>
      <c r="W15" s="748"/>
      <c r="X15" s="748"/>
      <c r="Y15" s="748"/>
      <c r="Z15" s="749"/>
      <c r="AA15" s="750">
        <v>1</v>
      </c>
      <c r="AB15" s="748"/>
      <c r="AC15" s="748"/>
      <c r="AD15" s="748"/>
      <c r="AE15" s="751"/>
      <c r="AF15" s="752" t="s">
        <v>368</v>
      </c>
      <c r="AG15" s="748"/>
      <c r="AH15" s="748"/>
      <c r="AI15" s="748"/>
      <c r="AJ15" s="751"/>
      <c r="AK15" s="753">
        <v>94</v>
      </c>
      <c r="AL15" s="754"/>
      <c r="AM15" s="754"/>
      <c r="AN15" s="754"/>
      <c r="AO15" s="755"/>
      <c r="AP15" s="756">
        <v>824</v>
      </c>
      <c r="AQ15" s="754"/>
      <c r="AR15" s="754"/>
      <c r="AS15" s="754"/>
      <c r="AT15" s="755"/>
      <c r="AU15" s="757"/>
      <c r="AV15" s="757"/>
      <c r="AW15" s="757"/>
      <c r="AX15" s="757"/>
      <c r="AY15" s="758"/>
      <c r="AZ15" s="241"/>
      <c r="BA15" s="241"/>
      <c r="BB15" s="241"/>
      <c r="BC15" s="241"/>
      <c r="BD15" s="241"/>
      <c r="BE15" s="242"/>
      <c r="BF15" s="242"/>
      <c r="BG15" s="242"/>
      <c r="BH15" s="242"/>
      <c r="BI15" s="242"/>
      <c r="BJ15" s="242"/>
      <c r="BK15" s="242"/>
      <c r="BL15" s="242"/>
      <c r="BM15" s="242"/>
      <c r="BN15" s="242"/>
      <c r="BO15" s="242"/>
      <c r="BP15" s="242"/>
      <c r="BQ15" s="251">
        <v>9</v>
      </c>
      <c r="BR15" s="252"/>
      <c r="BS15" s="759" t="s">
        <v>584</v>
      </c>
      <c r="BT15" s="760"/>
      <c r="BU15" s="760"/>
      <c r="BV15" s="760"/>
      <c r="BW15" s="760"/>
      <c r="BX15" s="760"/>
      <c r="BY15" s="760"/>
      <c r="BZ15" s="760"/>
      <c r="CA15" s="760"/>
      <c r="CB15" s="760"/>
      <c r="CC15" s="760"/>
      <c r="CD15" s="760"/>
      <c r="CE15" s="760"/>
      <c r="CF15" s="760"/>
      <c r="CG15" s="761"/>
      <c r="CH15" s="773">
        <v>0</v>
      </c>
      <c r="CI15" s="754"/>
      <c r="CJ15" s="754"/>
      <c r="CK15" s="754"/>
      <c r="CL15" s="774"/>
      <c r="CM15" s="773">
        <v>126</v>
      </c>
      <c r="CN15" s="754"/>
      <c r="CO15" s="754"/>
      <c r="CP15" s="754"/>
      <c r="CQ15" s="774"/>
      <c r="CR15" s="773">
        <v>68</v>
      </c>
      <c r="CS15" s="754"/>
      <c r="CT15" s="754"/>
      <c r="CU15" s="754"/>
      <c r="CV15" s="774"/>
      <c r="CW15" s="773">
        <v>124</v>
      </c>
      <c r="CX15" s="754"/>
      <c r="CY15" s="754"/>
      <c r="CZ15" s="754"/>
      <c r="DA15" s="774"/>
      <c r="DB15" s="773" t="s">
        <v>512</v>
      </c>
      <c r="DC15" s="754"/>
      <c r="DD15" s="754"/>
      <c r="DE15" s="754"/>
      <c r="DF15" s="774"/>
      <c r="DG15" s="773" t="s">
        <v>512</v>
      </c>
      <c r="DH15" s="754"/>
      <c r="DI15" s="754"/>
      <c r="DJ15" s="754"/>
      <c r="DK15" s="774"/>
      <c r="DL15" s="773" t="s">
        <v>512</v>
      </c>
      <c r="DM15" s="754"/>
      <c r="DN15" s="754"/>
      <c r="DO15" s="754"/>
      <c r="DP15" s="774"/>
      <c r="DQ15" s="773" t="s">
        <v>512</v>
      </c>
      <c r="DR15" s="754"/>
      <c r="DS15" s="754"/>
      <c r="DT15" s="754"/>
      <c r="DU15" s="774"/>
      <c r="DV15" s="775"/>
      <c r="DW15" s="776"/>
      <c r="DX15" s="776"/>
      <c r="DY15" s="776"/>
      <c r="DZ15" s="777"/>
      <c r="EA15" s="243"/>
    </row>
    <row r="16" spans="1:131" s="244" customFormat="1" ht="26.25" customHeight="1" x14ac:dyDescent="0.2">
      <c r="A16" s="250">
        <v>10</v>
      </c>
      <c r="B16" s="744" t="s">
        <v>373</v>
      </c>
      <c r="C16" s="745"/>
      <c r="D16" s="745"/>
      <c r="E16" s="745"/>
      <c r="F16" s="745"/>
      <c r="G16" s="745"/>
      <c r="H16" s="745"/>
      <c r="I16" s="745"/>
      <c r="J16" s="745"/>
      <c r="K16" s="745"/>
      <c r="L16" s="745"/>
      <c r="M16" s="745"/>
      <c r="N16" s="745"/>
      <c r="O16" s="745"/>
      <c r="P16" s="746"/>
      <c r="Q16" s="747">
        <v>289</v>
      </c>
      <c r="R16" s="748"/>
      <c r="S16" s="748"/>
      <c r="T16" s="748"/>
      <c r="U16" s="749"/>
      <c r="V16" s="750">
        <v>3</v>
      </c>
      <c r="W16" s="748"/>
      <c r="X16" s="748"/>
      <c r="Y16" s="748"/>
      <c r="Z16" s="749"/>
      <c r="AA16" s="750">
        <v>286</v>
      </c>
      <c r="AB16" s="748"/>
      <c r="AC16" s="748"/>
      <c r="AD16" s="748"/>
      <c r="AE16" s="751"/>
      <c r="AF16" s="752" t="s">
        <v>119</v>
      </c>
      <c r="AG16" s="748"/>
      <c r="AH16" s="748"/>
      <c r="AI16" s="748"/>
      <c r="AJ16" s="751"/>
      <c r="AK16" s="755">
        <v>0</v>
      </c>
      <c r="AL16" s="778"/>
      <c r="AM16" s="778"/>
      <c r="AN16" s="778"/>
      <c r="AO16" s="778"/>
      <c r="AP16" s="756" t="s">
        <v>607</v>
      </c>
      <c r="AQ16" s="754"/>
      <c r="AR16" s="754"/>
      <c r="AS16" s="754"/>
      <c r="AT16" s="755"/>
      <c r="AU16" s="757"/>
      <c r="AV16" s="757"/>
      <c r="AW16" s="757"/>
      <c r="AX16" s="757"/>
      <c r="AY16" s="758"/>
      <c r="AZ16" s="241"/>
      <c r="BA16" s="241"/>
      <c r="BB16" s="241"/>
      <c r="BC16" s="241"/>
      <c r="BD16" s="241"/>
      <c r="BE16" s="242"/>
      <c r="BF16" s="242"/>
      <c r="BG16" s="242"/>
      <c r="BH16" s="242"/>
      <c r="BI16" s="242"/>
      <c r="BJ16" s="242"/>
      <c r="BK16" s="242"/>
      <c r="BL16" s="242"/>
      <c r="BM16" s="242"/>
      <c r="BN16" s="242"/>
      <c r="BO16" s="242"/>
      <c r="BP16" s="242"/>
      <c r="BQ16" s="251">
        <v>10</v>
      </c>
      <c r="BR16" s="252"/>
      <c r="BS16" s="759" t="s">
        <v>585</v>
      </c>
      <c r="BT16" s="760"/>
      <c r="BU16" s="760"/>
      <c r="BV16" s="760"/>
      <c r="BW16" s="760"/>
      <c r="BX16" s="760"/>
      <c r="BY16" s="760"/>
      <c r="BZ16" s="760"/>
      <c r="CA16" s="760"/>
      <c r="CB16" s="760"/>
      <c r="CC16" s="760"/>
      <c r="CD16" s="760"/>
      <c r="CE16" s="760"/>
      <c r="CF16" s="760"/>
      <c r="CG16" s="761"/>
      <c r="CH16" s="773">
        <v>428</v>
      </c>
      <c r="CI16" s="754"/>
      <c r="CJ16" s="754"/>
      <c r="CK16" s="754"/>
      <c r="CL16" s="774"/>
      <c r="CM16" s="773">
        <v>2823</v>
      </c>
      <c r="CN16" s="754"/>
      <c r="CO16" s="754"/>
      <c r="CP16" s="754"/>
      <c r="CQ16" s="774"/>
      <c r="CR16" s="773">
        <v>13</v>
      </c>
      <c r="CS16" s="754"/>
      <c r="CT16" s="754"/>
      <c r="CU16" s="754"/>
      <c r="CV16" s="774"/>
      <c r="CW16" s="773" t="s">
        <v>616</v>
      </c>
      <c r="CX16" s="754"/>
      <c r="CY16" s="754"/>
      <c r="CZ16" s="754"/>
      <c r="DA16" s="774"/>
      <c r="DB16" s="773" t="s">
        <v>512</v>
      </c>
      <c r="DC16" s="754"/>
      <c r="DD16" s="754"/>
      <c r="DE16" s="754"/>
      <c r="DF16" s="774"/>
      <c r="DG16" s="773" t="s">
        <v>512</v>
      </c>
      <c r="DH16" s="754"/>
      <c r="DI16" s="754"/>
      <c r="DJ16" s="754"/>
      <c r="DK16" s="774"/>
      <c r="DL16" s="773" t="s">
        <v>512</v>
      </c>
      <c r="DM16" s="754"/>
      <c r="DN16" s="754"/>
      <c r="DO16" s="754"/>
      <c r="DP16" s="774"/>
      <c r="DQ16" s="773" t="s">
        <v>512</v>
      </c>
      <c r="DR16" s="754"/>
      <c r="DS16" s="754"/>
      <c r="DT16" s="754"/>
      <c r="DU16" s="774"/>
      <c r="DV16" s="775"/>
      <c r="DW16" s="776"/>
      <c r="DX16" s="776"/>
      <c r="DY16" s="776"/>
      <c r="DZ16" s="777"/>
      <c r="EA16" s="243"/>
    </row>
    <row r="17" spans="1:131" s="244" customFormat="1" ht="26.25" customHeight="1" x14ac:dyDescent="0.2">
      <c r="A17" s="250">
        <v>11</v>
      </c>
      <c r="B17" s="744" t="s">
        <v>374</v>
      </c>
      <c r="C17" s="745"/>
      <c r="D17" s="745"/>
      <c r="E17" s="745"/>
      <c r="F17" s="745"/>
      <c r="G17" s="745"/>
      <c r="H17" s="745"/>
      <c r="I17" s="745"/>
      <c r="J17" s="745"/>
      <c r="K17" s="745"/>
      <c r="L17" s="745"/>
      <c r="M17" s="745"/>
      <c r="N17" s="745"/>
      <c r="O17" s="745"/>
      <c r="P17" s="746"/>
      <c r="Q17" s="747">
        <v>2824</v>
      </c>
      <c r="R17" s="748"/>
      <c r="S17" s="748"/>
      <c r="T17" s="748"/>
      <c r="U17" s="749"/>
      <c r="V17" s="750">
        <v>2608</v>
      </c>
      <c r="W17" s="748"/>
      <c r="X17" s="748"/>
      <c r="Y17" s="748"/>
      <c r="Z17" s="749"/>
      <c r="AA17" s="750">
        <v>217</v>
      </c>
      <c r="AB17" s="748"/>
      <c r="AC17" s="748"/>
      <c r="AD17" s="748"/>
      <c r="AE17" s="751"/>
      <c r="AF17" s="752" t="s">
        <v>119</v>
      </c>
      <c r="AG17" s="748"/>
      <c r="AH17" s="748"/>
      <c r="AI17" s="748"/>
      <c r="AJ17" s="751"/>
      <c r="AK17" s="755">
        <v>2</v>
      </c>
      <c r="AL17" s="778"/>
      <c r="AM17" s="778"/>
      <c r="AN17" s="778"/>
      <c r="AO17" s="778"/>
      <c r="AP17" s="756">
        <v>3863</v>
      </c>
      <c r="AQ17" s="754"/>
      <c r="AR17" s="754"/>
      <c r="AS17" s="754"/>
      <c r="AT17" s="755"/>
      <c r="AU17" s="757"/>
      <c r="AV17" s="757"/>
      <c r="AW17" s="757"/>
      <c r="AX17" s="757"/>
      <c r="AY17" s="758"/>
      <c r="AZ17" s="241"/>
      <c r="BA17" s="241"/>
      <c r="BB17" s="241"/>
      <c r="BC17" s="241"/>
      <c r="BD17" s="241"/>
      <c r="BE17" s="242"/>
      <c r="BF17" s="242"/>
      <c r="BG17" s="242"/>
      <c r="BH17" s="242"/>
      <c r="BI17" s="242"/>
      <c r="BJ17" s="242"/>
      <c r="BK17" s="242"/>
      <c r="BL17" s="242"/>
      <c r="BM17" s="242"/>
      <c r="BN17" s="242"/>
      <c r="BO17" s="242"/>
      <c r="BP17" s="242"/>
      <c r="BQ17" s="251">
        <v>11</v>
      </c>
      <c r="BR17" s="252"/>
      <c r="BS17" s="759" t="s">
        <v>586</v>
      </c>
      <c r="BT17" s="760"/>
      <c r="BU17" s="760"/>
      <c r="BV17" s="760"/>
      <c r="BW17" s="760"/>
      <c r="BX17" s="760"/>
      <c r="BY17" s="760"/>
      <c r="BZ17" s="760"/>
      <c r="CA17" s="760"/>
      <c r="CB17" s="760"/>
      <c r="CC17" s="760"/>
      <c r="CD17" s="760"/>
      <c r="CE17" s="760"/>
      <c r="CF17" s="760"/>
      <c r="CG17" s="761"/>
      <c r="CH17" s="773">
        <v>13</v>
      </c>
      <c r="CI17" s="754"/>
      <c r="CJ17" s="754"/>
      <c r="CK17" s="754"/>
      <c r="CL17" s="774"/>
      <c r="CM17" s="773">
        <v>1650</v>
      </c>
      <c r="CN17" s="754"/>
      <c r="CO17" s="754"/>
      <c r="CP17" s="754"/>
      <c r="CQ17" s="774"/>
      <c r="CR17" s="773">
        <v>901</v>
      </c>
      <c r="CS17" s="754"/>
      <c r="CT17" s="754"/>
      <c r="CU17" s="754"/>
      <c r="CV17" s="774"/>
      <c r="CW17" s="773">
        <v>1</v>
      </c>
      <c r="CX17" s="754"/>
      <c r="CY17" s="754"/>
      <c r="CZ17" s="754"/>
      <c r="DA17" s="774"/>
      <c r="DB17" s="773" t="s">
        <v>512</v>
      </c>
      <c r="DC17" s="754"/>
      <c r="DD17" s="754"/>
      <c r="DE17" s="754"/>
      <c r="DF17" s="774"/>
      <c r="DG17" s="773" t="s">
        <v>512</v>
      </c>
      <c r="DH17" s="754"/>
      <c r="DI17" s="754"/>
      <c r="DJ17" s="754"/>
      <c r="DK17" s="774"/>
      <c r="DL17" s="773" t="s">
        <v>512</v>
      </c>
      <c r="DM17" s="754"/>
      <c r="DN17" s="754"/>
      <c r="DO17" s="754"/>
      <c r="DP17" s="774"/>
      <c r="DQ17" s="773" t="s">
        <v>512</v>
      </c>
      <c r="DR17" s="754"/>
      <c r="DS17" s="754"/>
      <c r="DT17" s="754"/>
      <c r="DU17" s="774"/>
      <c r="DV17" s="775"/>
      <c r="DW17" s="776"/>
      <c r="DX17" s="776"/>
      <c r="DY17" s="776"/>
      <c r="DZ17" s="777"/>
      <c r="EA17" s="243"/>
    </row>
    <row r="18" spans="1:131" s="244" customFormat="1" ht="26.25" customHeight="1" x14ac:dyDescent="0.2">
      <c r="A18" s="250">
        <v>12</v>
      </c>
      <c r="B18" s="744" t="s">
        <v>375</v>
      </c>
      <c r="C18" s="745"/>
      <c r="D18" s="745"/>
      <c r="E18" s="745"/>
      <c r="F18" s="745"/>
      <c r="G18" s="745"/>
      <c r="H18" s="745"/>
      <c r="I18" s="745"/>
      <c r="J18" s="745"/>
      <c r="K18" s="745"/>
      <c r="L18" s="745"/>
      <c r="M18" s="745"/>
      <c r="N18" s="745"/>
      <c r="O18" s="745"/>
      <c r="P18" s="746"/>
      <c r="Q18" s="747">
        <v>253</v>
      </c>
      <c r="R18" s="748"/>
      <c r="S18" s="748"/>
      <c r="T18" s="748"/>
      <c r="U18" s="749"/>
      <c r="V18" s="750">
        <v>15</v>
      </c>
      <c r="W18" s="748"/>
      <c r="X18" s="748"/>
      <c r="Y18" s="748"/>
      <c r="Z18" s="749"/>
      <c r="AA18" s="750">
        <v>238</v>
      </c>
      <c r="AB18" s="748"/>
      <c r="AC18" s="748"/>
      <c r="AD18" s="748"/>
      <c r="AE18" s="751"/>
      <c r="AF18" s="752" t="s">
        <v>376</v>
      </c>
      <c r="AG18" s="748"/>
      <c r="AH18" s="748"/>
      <c r="AI18" s="748"/>
      <c r="AJ18" s="751"/>
      <c r="AK18" s="755" t="s">
        <v>624</v>
      </c>
      <c r="AL18" s="778"/>
      <c r="AM18" s="778"/>
      <c r="AN18" s="778"/>
      <c r="AO18" s="778"/>
      <c r="AP18" s="756" t="s">
        <v>607</v>
      </c>
      <c r="AQ18" s="754"/>
      <c r="AR18" s="754"/>
      <c r="AS18" s="754"/>
      <c r="AT18" s="755"/>
      <c r="AU18" s="757"/>
      <c r="AV18" s="757"/>
      <c r="AW18" s="757"/>
      <c r="AX18" s="757"/>
      <c r="AY18" s="758"/>
      <c r="AZ18" s="241"/>
      <c r="BA18" s="241"/>
      <c r="BB18" s="241"/>
      <c r="BC18" s="241"/>
      <c r="BD18" s="241"/>
      <c r="BE18" s="242"/>
      <c r="BF18" s="242"/>
      <c r="BG18" s="242"/>
      <c r="BH18" s="242"/>
      <c r="BI18" s="242"/>
      <c r="BJ18" s="242"/>
      <c r="BK18" s="242"/>
      <c r="BL18" s="242"/>
      <c r="BM18" s="242"/>
      <c r="BN18" s="242"/>
      <c r="BO18" s="242"/>
      <c r="BP18" s="242"/>
      <c r="BQ18" s="251">
        <v>12</v>
      </c>
      <c r="BR18" s="252"/>
      <c r="BS18" s="759" t="s">
        <v>587</v>
      </c>
      <c r="BT18" s="760"/>
      <c r="BU18" s="760"/>
      <c r="BV18" s="760"/>
      <c r="BW18" s="760"/>
      <c r="BX18" s="760"/>
      <c r="BY18" s="760"/>
      <c r="BZ18" s="760"/>
      <c r="CA18" s="760"/>
      <c r="CB18" s="760"/>
      <c r="CC18" s="760"/>
      <c r="CD18" s="760"/>
      <c r="CE18" s="760"/>
      <c r="CF18" s="760"/>
      <c r="CG18" s="761"/>
      <c r="CH18" s="773">
        <v>1</v>
      </c>
      <c r="CI18" s="754"/>
      <c r="CJ18" s="754"/>
      <c r="CK18" s="754"/>
      <c r="CL18" s="774"/>
      <c r="CM18" s="773">
        <v>139</v>
      </c>
      <c r="CN18" s="754"/>
      <c r="CO18" s="754"/>
      <c r="CP18" s="754"/>
      <c r="CQ18" s="774"/>
      <c r="CR18" s="773">
        <v>25</v>
      </c>
      <c r="CS18" s="754"/>
      <c r="CT18" s="754"/>
      <c r="CU18" s="754"/>
      <c r="CV18" s="774"/>
      <c r="CW18" s="773">
        <v>87</v>
      </c>
      <c r="CX18" s="754"/>
      <c r="CY18" s="754"/>
      <c r="CZ18" s="754"/>
      <c r="DA18" s="774"/>
      <c r="DB18" s="773" t="s">
        <v>512</v>
      </c>
      <c r="DC18" s="754"/>
      <c r="DD18" s="754"/>
      <c r="DE18" s="754"/>
      <c r="DF18" s="774"/>
      <c r="DG18" s="773" t="s">
        <v>512</v>
      </c>
      <c r="DH18" s="754"/>
      <c r="DI18" s="754"/>
      <c r="DJ18" s="754"/>
      <c r="DK18" s="774"/>
      <c r="DL18" s="773" t="s">
        <v>512</v>
      </c>
      <c r="DM18" s="754"/>
      <c r="DN18" s="754"/>
      <c r="DO18" s="754"/>
      <c r="DP18" s="774"/>
      <c r="DQ18" s="773" t="s">
        <v>512</v>
      </c>
      <c r="DR18" s="754"/>
      <c r="DS18" s="754"/>
      <c r="DT18" s="754"/>
      <c r="DU18" s="774"/>
      <c r="DV18" s="775"/>
      <c r="DW18" s="776"/>
      <c r="DX18" s="776"/>
      <c r="DY18" s="776"/>
      <c r="DZ18" s="777"/>
      <c r="EA18" s="243"/>
    </row>
    <row r="19" spans="1:131" s="244" customFormat="1" ht="26.25" customHeight="1" x14ac:dyDescent="0.2">
      <c r="A19" s="250">
        <v>13</v>
      </c>
      <c r="B19" s="744" t="s">
        <v>377</v>
      </c>
      <c r="C19" s="745"/>
      <c r="D19" s="745"/>
      <c r="E19" s="745"/>
      <c r="F19" s="745"/>
      <c r="G19" s="745"/>
      <c r="H19" s="745"/>
      <c r="I19" s="745"/>
      <c r="J19" s="745"/>
      <c r="K19" s="745"/>
      <c r="L19" s="745"/>
      <c r="M19" s="745"/>
      <c r="N19" s="745"/>
      <c r="O19" s="745"/>
      <c r="P19" s="746"/>
      <c r="Q19" s="747">
        <v>568</v>
      </c>
      <c r="R19" s="748"/>
      <c r="S19" s="748"/>
      <c r="T19" s="748"/>
      <c r="U19" s="749"/>
      <c r="V19" s="750">
        <v>223</v>
      </c>
      <c r="W19" s="748"/>
      <c r="X19" s="748"/>
      <c r="Y19" s="748"/>
      <c r="Z19" s="749"/>
      <c r="AA19" s="750">
        <v>345</v>
      </c>
      <c r="AB19" s="748"/>
      <c r="AC19" s="748"/>
      <c r="AD19" s="748"/>
      <c r="AE19" s="751"/>
      <c r="AF19" s="752" t="s">
        <v>368</v>
      </c>
      <c r="AG19" s="748"/>
      <c r="AH19" s="748"/>
      <c r="AI19" s="748"/>
      <c r="AJ19" s="751"/>
      <c r="AK19" s="755" t="s">
        <v>605</v>
      </c>
      <c r="AL19" s="778"/>
      <c r="AM19" s="778"/>
      <c r="AN19" s="778"/>
      <c r="AO19" s="778"/>
      <c r="AP19" s="756" t="s">
        <v>605</v>
      </c>
      <c r="AQ19" s="754"/>
      <c r="AR19" s="754"/>
      <c r="AS19" s="754"/>
      <c r="AT19" s="755"/>
      <c r="AU19" s="757"/>
      <c r="AV19" s="757"/>
      <c r="AW19" s="757"/>
      <c r="AX19" s="757"/>
      <c r="AY19" s="758"/>
      <c r="AZ19" s="241"/>
      <c r="BA19" s="241"/>
      <c r="BB19" s="241"/>
      <c r="BC19" s="241"/>
      <c r="BD19" s="241"/>
      <c r="BE19" s="242"/>
      <c r="BF19" s="242"/>
      <c r="BG19" s="242"/>
      <c r="BH19" s="242"/>
      <c r="BI19" s="242"/>
      <c r="BJ19" s="242"/>
      <c r="BK19" s="242"/>
      <c r="BL19" s="242"/>
      <c r="BM19" s="242"/>
      <c r="BN19" s="242"/>
      <c r="BO19" s="242"/>
      <c r="BP19" s="242"/>
      <c r="BQ19" s="251">
        <v>13</v>
      </c>
      <c r="BR19" s="252"/>
      <c r="BS19" s="759" t="s">
        <v>588</v>
      </c>
      <c r="BT19" s="760"/>
      <c r="BU19" s="760"/>
      <c r="BV19" s="760"/>
      <c r="BW19" s="760"/>
      <c r="BX19" s="760"/>
      <c r="BY19" s="760"/>
      <c r="BZ19" s="760"/>
      <c r="CA19" s="760"/>
      <c r="CB19" s="760"/>
      <c r="CC19" s="760"/>
      <c r="CD19" s="760"/>
      <c r="CE19" s="760"/>
      <c r="CF19" s="760"/>
      <c r="CG19" s="761"/>
      <c r="CH19" s="773">
        <v>0</v>
      </c>
      <c r="CI19" s="754"/>
      <c r="CJ19" s="754"/>
      <c r="CK19" s="754"/>
      <c r="CL19" s="774"/>
      <c r="CM19" s="773">
        <v>13</v>
      </c>
      <c r="CN19" s="754"/>
      <c r="CO19" s="754"/>
      <c r="CP19" s="754"/>
      <c r="CQ19" s="774"/>
      <c r="CR19" s="773">
        <v>10</v>
      </c>
      <c r="CS19" s="754"/>
      <c r="CT19" s="754"/>
      <c r="CU19" s="754"/>
      <c r="CV19" s="774"/>
      <c r="CW19" s="773" t="s">
        <v>605</v>
      </c>
      <c r="CX19" s="754"/>
      <c r="CY19" s="754"/>
      <c r="CZ19" s="754"/>
      <c r="DA19" s="774"/>
      <c r="DB19" s="773" t="s">
        <v>607</v>
      </c>
      <c r="DC19" s="754"/>
      <c r="DD19" s="754"/>
      <c r="DE19" s="754"/>
      <c r="DF19" s="774"/>
      <c r="DG19" s="773" t="s">
        <v>512</v>
      </c>
      <c r="DH19" s="754"/>
      <c r="DI19" s="754"/>
      <c r="DJ19" s="754"/>
      <c r="DK19" s="774"/>
      <c r="DL19" s="773" t="s">
        <v>512</v>
      </c>
      <c r="DM19" s="754"/>
      <c r="DN19" s="754"/>
      <c r="DO19" s="754"/>
      <c r="DP19" s="774"/>
      <c r="DQ19" s="773" t="s">
        <v>512</v>
      </c>
      <c r="DR19" s="754"/>
      <c r="DS19" s="754"/>
      <c r="DT19" s="754"/>
      <c r="DU19" s="774"/>
      <c r="DV19" s="775"/>
      <c r="DW19" s="776"/>
      <c r="DX19" s="776"/>
      <c r="DY19" s="776"/>
      <c r="DZ19" s="777"/>
      <c r="EA19" s="243"/>
    </row>
    <row r="20" spans="1:131" s="244" customFormat="1" ht="26.25" customHeight="1" x14ac:dyDescent="0.2">
      <c r="A20" s="250">
        <v>14</v>
      </c>
      <c r="B20" s="744" t="s">
        <v>378</v>
      </c>
      <c r="C20" s="745"/>
      <c r="D20" s="745"/>
      <c r="E20" s="745"/>
      <c r="F20" s="745"/>
      <c r="G20" s="745"/>
      <c r="H20" s="745"/>
      <c r="I20" s="745"/>
      <c r="J20" s="745"/>
      <c r="K20" s="745"/>
      <c r="L20" s="745"/>
      <c r="M20" s="745"/>
      <c r="N20" s="745"/>
      <c r="O20" s="745"/>
      <c r="P20" s="746"/>
      <c r="Q20" s="747">
        <v>258</v>
      </c>
      <c r="R20" s="748"/>
      <c r="S20" s="748"/>
      <c r="T20" s="748"/>
      <c r="U20" s="749"/>
      <c r="V20" s="750">
        <v>258</v>
      </c>
      <c r="W20" s="748"/>
      <c r="X20" s="748"/>
      <c r="Y20" s="748"/>
      <c r="Z20" s="749"/>
      <c r="AA20" s="750">
        <v>0</v>
      </c>
      <c r="AB20" s="748"/>
      <c r="AC20" s="748"/>
      <c r="AD20" s="748"/>
      <c r="AE20" s="751"/>
      <c r="AF20" s="752" t="s">
        <v>119</v>
      </c>
      <c r="AG20" s="748"/>
      <c r="AH20" s="748"/>
      <c r="AI20" s="748"/>
      <c r="AJ20" s="751"/>
      <c r="AK20" s="755">
        <v>220</v>
      </c>
      <c r="AL20" s="778"/>
      <c r="AM20" s="778"/>
      <c r="AN20" s="778"/>
      <c r="AO20" s="778"/>
      <c r="AP20" s="756" t="s">
        <v>607</v>
      </c>
      <c r="AQ20" s="754"/>
      <c r="AR20" s="754"/>
      <c r="AS20" s="754"/>
      <c r="AT20" s="755"/>
      <c r="AU20" s="757"/>
      <c r="AV20" s="757"/>
      <c r="AW20" s="757"/>
      <c r="AX20" s="757"/>
      <c r="AY20" s="758"/>
      <c r="AZ20" s="241"/>
      <c r="BA20" s="241"/>
      <c r="BB20" s="241"/>
      <c r="BC20" s="241"/>
      <c r="BD20" s="241"/>
      <c r="BE20" s="242"/>
      <c r="BF20" s="242"/>
      <c r="BG20" s="242"/>
      <c r="BH20" s="242"/>
      <c r="BI20" s="242"/>
      <c r="BJ20" s="242"/>
      <c r="BK20" s="242"/>
      <c r="BL20" s="242"/>
      <c r="BM20" s="242"/>
      <c r="BN20" s="242"/>
      <c r="BO20" s="242"/>
      <c r="BP20" s="242"/>
      <c r="BQ20" s="251">
        <v>14</v>
      </c>
      <c r="BR20" s="252"/>
      <c r="BS20" s="759" t="s">
        <v>589</v>
      </c>
      <c r="BT20" s="760"/>
      <c r="BU20" s="760"/>
      <c r="BV20" s="760"/>
      <c r="BW20" s="760"/>
      <c r="BX20" s="760"/>
      <c r="BY20" s="760"/>
      <c r="BZ20" s="760"/>
      <c r="CA20" s="760"/>
      <c r="CB20" s="760"/>
      <c r="CC20" s="760"/>
      <c r="CD20" s="760"/>
      <c r="CE20" s="760"/>
      <c r="CF20" s="760"/>
      <c r="CG20" s="761"/>
      <c r="CH20" s="773">
        <v>2</v>
      </c>
      <c r="CI20" s="754"/>
      <c r="CJ20" s="754"/>
      <c r="CK20" s="754"/>
      <c r="CL20" s="774"/>
      <c r="CM20" s="773">
        <v>526</v>
      </c>
      <c r="CN20" s="754"/>
      <c r="CO20" s="754"/>
      <c r="CP20" s="754"/>
      <c r="CQ20" s="774"/>
      <c r="CR20" s="773">
        <v>500</v>
      </c>
      <c r="CS20" s="754"/>
      <c r="CT20" s="754"/>
      <c r="CU20" s="754"/>
      <c r="CV20" s="774"/>
      <c r="CW20" s="773" t="s">
        <v>605</v>
      </c>
      <c r="CX20" s="754"/>
      <c r="CY20" s="754"/>
      <c r="CZ20" s="754"/>
      <c r="DA20" s="774"/>
      <c r="DB20" s="773">
        <v>34</v>
      </c>
      <c r="DC20" s="754"/>
      <c r="DD20" s="754"/>
      <c r="DE20" s="754"/>
      <c r="DF20" s="774"/>
      <c r="DG20" s="773" t="s">
        <v>512</v>
      </c>
      <c r="DH20" s="754"/>
      <c r="DI20" s="754"/>
      <c r="DJ20" s="754"/>
      <c r="DK20" s="774"/>
      <c r="DL20" s="773" t="s">
        <v>512</v>
      </c>
      <c r="DM20" s="754"/>
      <c r="DN20" s="754"/>
      <c r="DO20" s="754"/>
      <c r="DP20" s="774"/>
      <c r="DQ20" s="773" t="s">
        <v>512</v>
      </c>
      <c r="DR20" s="754"/>
      <c r="DS20" s="754"/>
      <c r="DT20" s="754"/>
      <c r="DU20" s="774"/>
      <c r="DV20" s="775"/>
      <c r="DW20" s="776"/>
      <c r="DX20" s="776"/>
      <c r="DY20" s="776"/>
      <c r="DZ20" s="777"/>
      <c r="EA20" s="243"/>
    </row>
    <row r="21" spans="1:131" s="244" customFormat="1" ht="26.25" customHeight="1" thickBot="1" x14ac:dyDescent="0.25">
      <c r="A21" s="250">
        <v>15</v>
      </c>
      <c r="B21" s="744" t="s">
        <v>379</v>
      </c>
      <c r="C21" s="745"/>
      <c r="D21" s="745"/>
      <c r="E21" s="745"/>
      <c r="F21" s="745"/>
      <c r="G21" s="745"/>
      <c r="H21" s="745"/>
      <c r="I21" s="745"/>
      <c r="J21" s="745"/>
      <c r="K21" s="745"/>
      <c r="L21" s="745"/>
      <c r="M21" s="745"/>
      <c r="N21" s="745"/>
      <c r="O21" s="745"/>
      <c r="P21" s="746"/>
      <c r="Q21" s="747">
        <v>1434</v>
      </c>
      <c r="R21" s="748"/>
      <c r="S21" s="748"/>
      <c r="T21" s="748"/>
      <c r="U21" s="749"/>
      <c r="V21" s="750">
        <v>1059</v>
      </c>
      <c r="W21" s="748"/>
      <c r="X21" s="748"/>
      <c r="Y21" s="748"/>
      <c r="Z21" s="749"/>
      <c r="AA21" s="750">
        <v>375</v>
      </c>
      <c r="AB21" s="748"/>
      <c r="AC21" s="748"/>
      <c r="AD21" s="748"/>
      <c r="AE21" s="751"/>
      <c r="AF21" s="752" t="s">
        <v>119</v>
      </c>
      <c r="AG21" s="748"/>
      <c r="AH21" s="748"/>
      <c r="AI21" s="748"/>
      <c r="AJ21" s="751"/>
      <c r="AK21" s="755" t="s">
        <v>626</v>
      </c>
      <c r="AL21" s="778"/>
      <c r="AM21" s="778"/>
      <c r="AN21" s="778"/>
      <c r="AO21" s="778"/>
      <c r="AP21" s="778" t="s">
        <v>624</v>
      </c>
      <c r="AQ21" s="778"/>
      <c r="AR21" s="778"/>
      <c r="AS21" s="778"/>
      <c r="AT21" s="778"/>
      <c r="AU21" s="757"/>
      <c r="AV21" s="757"/>
      <c r="AW21" s="757"/>
      <c r="AX21" s="757"/>
      <c r="AY21" s="758"/>
      <c r="AZ21" s="241"/>
      <c r="BA21" s="241"/>
      <c r="BB21" s="241"/>
      <c r="BC21" s="241"/>
      <c r="BD21" s="241"/>
      <c r="BE21" s="242"/>
      <c r="BF21" s="242"/>
      <c r="BG21" s="242"/>
      <c r="BH21" s="242"/>
      <c r="BI21" s="242"/>
      <c r="BJ21" s="242"/>
      <c r="BK21" s="242"/>
      <c r="BL21" s="242"/>
      <c r="BM21" s="242"/>
      <c r="BN21" s="242"/>
      <c r="BO21" s="242"/>
      <c r="BP21" s="242"/>
      <c r="BQ21" s="251">
        <v>15</v>
      </c>
      <c r="BR21" s="252"/>
      <c r="BS21" s="759" t="s">
        <v>590</v>
      </c>
      <c r="BT21" s="760"/>
      <c r="BU21" s="760"/>
      <c r="BV21" s="760"/>
      <c r="BW21" s="760"/>
      <c r="BX21" s="760"/>
      <c r="BY21" s="760"/>
      <c r="BZ21" s="760"/>
      <c r="CA21" s="760"/>
      <c r="CB21" s="760"/>
      <c r="CC21" s="760"/>
      <c r="CD21" s="760"/>
      <c r="CE21" s="760"/>
      <c r="CF21" s="760"/>
      <c r="CG21" s="761"/>
      <c r="CH21" s="773">
        <v>2</v>
      </c>
      <c r="CI21" s="754"/>
      <c r="CJ21" s="754"/>
      <c r="CK21" s="754"/>
      <c r="CL21" s="774"/>
      <c r="CM21" s="773">
        <v>712</v>
      </c>
      <c r="CN21" s="754"/>
      <c r="CO21" s="754"/>
      <c r="CP21" s="754"/>
      <c r="CQ21" s="774"/>
      <c r="CR21" s="773">
        <v>500</v>
      </c>
      <c r="CS21" s="754"/>
      <c r="CT21" s="754"/>
      <c r="CU21" s="754"/>
      <c r="CV21" s="774"/>
      <c r="CW21" s="773" t="s">
        <v>612</v>
      </c>
      <c r="CX21" s="754"/>
      <c r="CY21" s="754"/>
      <c r="CZ21" s="754"/>
      <c r="DA21" s="774"/>
      <c r="DB21" s="773" t="s">
        <v>621</v>
      </c>
      <c r="DC21" s="754"/>
      <c r="DD21" s="754"/>
      <c r="DE21" s="754"/>
      <c r="DF21" s="774"/>
      <c r="DG21" s="773" t="s">
        <v>512</v>
      </c>
      <c r="DH21" s="754"/>
      <c r="DI21" s="754"/>
      <c r="DJ21" s="754"/>
      <c r="DK21" s="774"/>
      <c r="DL21" s="773" t="s">
        <v>512</v>
      </c>
      <c r="DM21" s="754"/>
      <c r="DN21" s="754"/>
      <c r="DO21" s="754"/>
      <c r="DP21" s="774"/>
      <c r="DQ21" s="773" t="s">
        <v>512</v>
      </c>
      <c r="DR21" s="754"/>
      <c r="DS21" s="754"/>
      <c r="DT21" s="754"/>
      <c r="DU21" s="774"/>
      <c r="DV21" s="775"/>
      <c r="DW21" s="776"/>
      <c r="DX21" s="776"/>
      <c r="DY21" s="776"/>
      <c r="DZ21" s="777"/>
      <c r="EA21" s="243"/>
    </row>
    <row r="22" spans="1:131" s="244" customFormat="1" ht="26.25" customHeight="1" x14ac:dyDescent="0.2">
      <c r="A22" s="250">
        <v>16</v>
      </c>
      <c r="B22" s="779" t="s">
        <v>380</v>
      </c>
      <c r="C22" s="780"/>
      <c r="D22" s="780"/>
      <c r="E22" s="780"/>
      <c r="F22" s="780"/>
      <c r="G22" s="780"/>
      <c r="H22" s="780"/>
      <c r="I22" s="780"/>
      <c r="J22" s="780"/>
      <c r="K22" s="780"/>
      <c r="L22" s="780"/>
      <c r="M22" s="780"/>
      <c r="N22" s="780"/>
      <c r="O22" s="780"/>
      <c r="P22" s="781"/>
      <c r="Q22" s="782">
        <v>143236</v>
      </c>
      <c r="R22" s="783"/>
      <c r="S22" s="783"/>
      <c r="T22" s="783"/>
      <c r="U22" s="783"/>
      <c r="V22" s="783">
        <v>142472</v>
      </c>
      <c r="W22" s="783"/>
      <c r="X22" s="783"/>
      <c r="Y22" s="783"/>
      <c r="Z22" s="783"/>
      <c r="AA22" s="750">
        <v>764</v>
      </c>
      <c r="AB22" s="748"/>
      <c r="AC22" s="748"/>
      <c r="AD22" s="748"/>
      <c r="AE22" s="751"/>
      <c r="AF22" s="784" t="s">
        <v>119</v>
      </c>
      <c r="AG22" s="785"/>
      <c r="AH22" s="785"/>
      <c r="AI22" s="785"/>
      <c r="AJ22" s="786"/>
      <c r="AK22" s="799">
        <v>67769</v>
      </c>
      <c r="AL22" s="800"/>
      <c r="AM22" s="800"/>
      <c r="AN22" s="800"/>
      <c r="AO22" s="800"/>
      <c r="AP22" s="756">
        <v>873</v>
      </c>
      <c r="AQ22" s="754"/>
      <c r="AR22" s="754"/>
      <c r="AS22" s="754"/>
      <c r="AT22" s="755"/>
      <c r="AU22" s="801"/>
      <c r="AV22" s="801"/>
      <c r="AW22" s="801"/>
      <c r="AX22" s="801"/>
      <c r="AY22" s="802"/>
      <c r="AZ22" s="803" t="s">
        <v>381</v>
      </c>
      <c r="BA22" s="803"/>
      <c r="BB22" s="803"/>
      <c r="BC22" s="803"/>
      <c r="BD22" s="804"/>
      <c r="BE22" s="242"/>
      <c r="BF22" s="242"/>
      <c r="BG22" s="242"/>
      <c r="BH22" s="242"/>
      <c r="BI22" s="242"/>
      <c r="BJ22" s="242"/>
      <c r="BK22" s="242"/>
      <c r="BL22" s="242"/>
      <c r="BM22" s="242"/>
      <c r="BN22" s="242"/>
      <c r="BO22" s="242"/>
      <c r="BP22" s="242"/>
      <c r="BQ22" s="251">
        <v>16</v>
      </c>
      <c r="BR22" s="252"/>
      <c r="BS22" s="759" t="s">
        <v>591</v>
      </c>
      <c r="BT22" s="760"/>
      <c r="BU22" s="760"/>
      <c r="BV22" s="760"/>
      <c r="BW22" s="760"/>
      <c r="BX22" s="760"/>
      <c r="BY22" s="760"/>
      <c r="BZ22" s="760"/>
      <c r="CA22" s="760"/>
      <c r="CB22" s="760"/>
      <c r="CC22" s="760"/>
      <c r="CD22" s="760"/>
      <c r="CE22" s="760"/>
      <c r="CF22" s="760"/>
      <c r="CG22" s="761"/>
      <c r="CH22" s="773">
        <v>30</v>
      </c>
      <c r="CI22" s="754"/>
      <c r="CJ22" s="754"/>
      <c r="CK22" s="754"/>
      <c r="CL22" s="774"/>
      <c r="CM22" s="773">
        <v>525</v>
      </c>
      <c r="CN22" s="754"/>
      <c r="CO22" s="754"/>
      <c r="CP22" s="754"/>
      <c r="CQ22" s="774"/>
      <c r="CR22" s="773">
        <v>3177</v>
      </c>
      <c r="CS22" s="754"/>
      <c r="CT22" s="754"/>
      <c r="CU22" s="754"/>
      <c r="CV22" s="774"/>
      <c r="CW22" s="773" t="s">
        <v>607</v>
      </c>
      <c r="CX22" s="754"/>
      <c r="CY22" s="754"/>
      <c r="CZ22" s="754"/>
      <c r="DA22" s="774"/>
      <c r="DB22" s="773" t="s">
        <v>605</v>
      </c>
      <c r="DC22" s="754"/>
      <c r="DD22" s="754"/>
      <c r="DE22" s="754"/>
      <c r="DF22" s="774"/>
      <c r="DG22" s="773" t="s">
        <v>512</v>
      </c>
      <c r="DH22" s="754"/>
      <c r="DI22" s="754"/>
      <c r="DJ22" s="754"/>
      <c r="DK22" s="774"/>
      <c r="DL22" s="773" t="s">
        <v>512</v>
      </c>
      <c r="DM22" s="754"/>
      <c r="DN22" s="754"/>
      <c r="DO22" s="754"/>
      <c r="DP22" s="774"/>
      <c r="DQ22" s="773" t="s">
        <v>512</v>
      </c>
      <c r="DR22" s="754"/>
      <c r="DS22" s="754"/>
      <c r="DT22" s="754"/>
      <c r="DU22" s="774"/>
      <c r="DV22" s="775"/>
      <c r="DW22" s="776"/>
      <c r="DX22" s="776"/>
      <c r="DY22" s="776"/>
      <c r="DZ22" s="777"/>
      <c r="EA22" s="243"/>
    </row>
    <row r="23" spans="1:131" s="244" customFormat="1" ht="26.25" customHeight="1" thickBot="1" x14ac:dyDescent="0.25">
      <c r="A23" s="253" t="s">
        <v>382</v>
      </c>
      <c r="B23" s="787" t="s">
        <v>383</v>
      </c>
      <c r="C23" s="788"/>
      <c r="D23" s="788"/>
      <c r="E23" s="788"/>
      <c r="F23" s="788"/>
      <c r="G23" s="788"/>
      <c r="H23" s="788"/>
      <c r="I23" s="788"/>
      <c r="J23" s="788"/>
      <c r="K23" s="788"/>
      <c r="L23" s="788"/>
      <c r="M23" s="788"/>
      <c r="N23" s="788"/>
      <c r="O23" s="788"/>
      <c r="P23" s="789"/>
      <c r="Q23" s="790">
        <v>483702</v>
      </c>
      <c r="R23" s="791"/>
      <c r="S23" s="791"/>
      <c r="T23" s="791"/>
      <c r="U23" s="791"/>
      <c r="V23" s="791">
        <v>460416</v>
      </c>
      <c r="W23" s="791"/>
      <c r="X23" s="791"/>
      <c r="Y23" s="791"/>
      <c r="Z23" s="791"/>
      <c r="AA23" s="791">
        <v>23286</v>
      </c>
      <c r="AB23" s="791"/>
      <c r="AC23" s="791"/>
      <c r="AD23" s="791"/>
      <c r="AE23" s="792"/>
      <c r="AF23" s="793">
        <v>8068</v>
      </c>
      <c r="AG23" s="791"/>
      <c r="AH23" s="791"/>
      <c r="AI23" s="791"/>
      <c r="AJ23" s="794"/>
      <c r="AK23" s="795"/>
      <c r="AL23" s="796"/>
      <c r="AM23" s="796"/>
      <c r="AN23" s="796"/>
      <c r="AO23" s="796"/>
      <c r="AP23" s="791">
        <v>877675</v>
      </c>
      <c r="AQ23" s="791"/>
      <c r="AR23" s="791"/>
      <c r="AS23" s="791"/>
      <c r="AT23" s="791"/>
      <c r="AU23" s="797"/>
      <c r="AV23" s="797"/>
      <c r="AW23" s="797"/>
      <c r="AX23" s="797"/>
      <c r="AY23" s="798"/>
      <c r="AZ23" s="806" t="s">
        <v>384</v>
      </c>
      <c r="BA23" s="807"/>
      <c r="BB23" s="807"/>
      <c r="BC23" s="807"/>
      <c r="BD23" s="808"/>
      <c r="BE23" s="242"/>
      <c r="BF23" s="242"/>
      <c r="BG23" s="242"/>
      <c r="BH23" s="242"/>
      <c r="BI23" s="242"/>
      <c r="BJ23" s="242"/>
      <c r="BK23" s="242"/>
      <c r="BL23" s="242"/>
      <c r="BM23" s="242"/>
      <c r="BN23" s="242"/>
      <c r="BO23" s="242"/>
      <c r="BP23" s="242"/>
      <c r="BQ23" s="251">
        <v>17</v>
      </c>
      <c r="BR23" s="252"/>
      <c r="BS23" s="759" t="s">
        <v>592</v>
      </c>
      <c r="BT23" s="760"/>
      <c r="BU23" s="760"/>
      <c r="BV23" s="760"/>
      <c r="BW23" s="760"/>
      <c r="BX23" s="760"/>
      <c r="BY23" s="760"/>
      <c r="BZ23" s="760"/>
      <c r="CA23" s="760"/>
      <c r="CB23" s="760"/>
      <c r="CC23" s="760"/>
      <c r="CD23" s="760"/>
      <c r="CE23" s="760"/>
      <c r="CF23" s="760"/>
      <c r="CG23" s="761"/>
      <c r="CH23" s="773">
        <v>11</v>
      </c>
      <c r="CI23" s="754"/>
      <c r="CJ23" s="754"/>
      <c r="CK23" s="754"/>
      <c r="CL23" s="774"/>
      <c r="CM23" s="773">
        <v>957</v>
      </c>
      <c r="CN23" s="754"/>
      <c r="CO23" s="754"/>
      <c r="CP23" s="754"/>
      <c r="CQ23" s="774"/>
      <c r="CR23" s="773">
        <v>730</v>
      </c>
      <c r="CS23" s="754"/>
      <c r="CT23" s="754"/>
      <c r="CU23" s="754"/>
      <c r="CV23" s="774"/>
      <c r="CW23" s="773" t="s">
        <v>620</v>
      </c>
      <c r="CX23" s="754"/>
      <c r="CY23" s="754"/>
      <c r="CZ23" s="754"/>
      <c r="DA23" s="774"/>
      <c r="DB23" s="773" t="s">
        <v>612</v>
      </c>
      <c r="DC23" s="754"/>
      <c r="DD23" s="754"/>
      <c r="DE23" s="754"/>
      <c r="DF23" s="774"/>
      <c r="DG23" s="773" t="s">
        <v>512</v>
      </c>
      <c r="DH23" s="754"/>
      <c r="DI23" s="754"/>
      <c r="DJ23" s="754"/>
      <c r="DK23" s="774"/>
      <c r="DL23" s="773" t="s">
        <v>512</v>
      </c>
      <c r="DM23" s="754"/>
      <c r="DN23" s="754"/>
      <c r="DO23" s="754"/>
      <c r="DP23" s="774"/>
      <c r="DQ23" s="773" t="s">
        <v>512</v>
      </c>
      <c r="DR23" s="754"/>
      <c r="DS23" s="754"/>
      <c r="DT23" s="754"/>
      <c r="DU23" s="774"/>
      <c r="DV23" s="775"/>
      <c r="DW23" s="776"/>
      <c r="DX23" s="776"/>
      <c r="DY23" s="776"/>
      <c r="DZ23" s="777"/>
      <c r="EA23" s="243"/>
    </row>
    <row r="24" spans="1:131" s="244" customFormat="1" ht="26.25" customHeight="1" x14ac:dyDescent="0.2">
      <c r="A24" s="805" t="s">
        <v>385</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41"/>
      <c r="BA24" s="241"/>
      <c r="BB24" s="241"/>
      <c r="BC24" s="241"/>
      <c r="BD24" s="241"/>
      <c r="BE24" s="242"/>
      <c r="BF24" s="242"/>
      <c r="BG24" s="242"/>
      <c r="BH24" s="242"/>
      <c r="BI24" s="242"/>
      <c r="BJ24" s="242"/>
      <c r="BK24" s="242"/>
      <c r="BL24" s="242"/>
      <c r="BM24" s="242"/>
      <c r="BN24" s="242"/>
      <c r="BO24" s="242"/>
      <c r="BP24" s="242"/>
      <c r="BQ24" s="251">
        <v>18</v>
      </c>
      <c r="BR24" s="252"/>
      <c r="BS24" s="759" t="s">
        <v>593</v>
      </c>
      <c r="BT24" s="760"/>
      <c r="BU24" s="760"/>
      <c r="BV24" s="760"/>
      <c r="BW24" s="760"/>
      <c r="BX24" s="760"/>
      <c r="BY24" s="760"/>
      <c r="BZ24" s="760"/>
      <c r="CA24" s="760"/>
      <c r="CB24" s="760"/>
      <c r="CC24" s="760"/>
      <c r="CD24" s="760"/>
      <c r="CE24" s="760"/>
      <c r="CF24" s="760"/>
      <c r="CG24" s="761"/>
      <c r="CH24" s="773">
        <v>13</v>
      </c>
      <c r="CI24" s="754"/>
      <c r="CJ24" s="754"/>
      <c r="CK24" s="754"/>
      <c r="CL24" s="774"/>
      <c r="CM24" s="773">
        <v>409</v>
      </c>
      <c r="CN24" s="754"/>
      <c r="CO24" s="754"/>
      <c r="CP24" s="754"/>
      <c r="CQ24" s="774"/>
      <c r="CR24" s="773">
        <v>250</v>
      </c>
      <c r="CS24" s="754"/>
      <c r="CT24" s="754"/>
      <c r="CU24" s="754"/>
      <c r="CV24" s="774"/>
      <c r="CW24" s="773" t="s">
        <v>621</v>
      </c>
      <c r="CX24" s="754"/>
      <c r="CY24" s="754"/>
      <c r="CZ24" s="754"/>
      <c r="DA24" s="774"/>
      <c r="DB24" s="773" t="s">
        <v>612</v>
      </c>
      <c r="DC24" s="754"/>
      <c r="DD24" s="754"/>
      <c r="DE24" s="754"/>
      <c r="DF24" s="774"/>
      <c r="DG24" s="773" t="s">
        <v>512</v>
      </c>
      <c r="DH24" s="754"/>
      <c r="DI24" s="754"/>
      <c r="DJ24" s="754"/>
      <c r="DK24" s="774"/>
      <c r="DL24" s="773" t="s">
        <v>512</v>
      </c>
      <c r="DM24" s="754"/>
      <c r="DN24" s="754"/>
      <c r="DO24" s="754"/>
      <c r="DP24" s="774"/>
      <c r="DQ24" s="773" t="s">
        <v>512</v>
      </c>
      <c r="DR24" s="754"/>
      <c r="DS24" s="754"/>
      <c r="DT24" s="754"/>
      <c r="DU24" s="774"/>
      <c r="DV24" s="775"/>
      <c r="DW24" s="776"/>
      <c r="DX24" s="776"/>
      <c r="DY24" s="776"/>
      <c r="DZ24" s="777"/>
      <c r="EA24" s="243"/>
    </row>
    <row r="25" spans="1:131" s="236" customFormat="1" ht="26.25" customHeight="1" thickBot="1" x14ac:dyDescent="0.25">
      <c r="A25" s="738" t="s">
        <v>386</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241"/>
      <c r="BK25" s="241"/>
      <c r="BL25" s="241"/>
      <c r="BM25" s="241"/>
      <c r="BN25" s="241"/>
      <c r="BO25" s="254"/>
      <c r="BP25" s="254"/>
      <c r="BQ25" s="251">
        <v>19</v>
      </c>
      <c r="BR25" s="252"/>
      <c r="BS25" s="759" t="s">
        <v>594</v>
      </c>
      <c r="BT25" s="760"/>
      <c r="BU25" s="760"/>
      <c r="BV25" s="760"/>
      <c r="BW25" s="760"/>
      <c r="BX25" s="760"/>
      <c r="BY25" s="760"/>
      <c r="BZ25" s="760"/>
      <c r="CA25" s="760"/>
      <c r="CB25" s="760"/>
      <c r="CC25" s="760"/>
      <c r="CD25" s="760"/>
      <c r="CE25" s="760"/>
      <c r="CF25" s="760"/>
      <c r="CG25" s="761"/>
      <c r="CH25" s="773">
        <v>14</v>
      </c>
      <c r="CI25" s="754"/>
      <c r="CJ25" s="754"/>
      <c r="CK25" s="754"/>
      <c r="CL25" s="774"/>
      <c r="CM25" s="773">
        <v>332</v>
      </c>
      <c r="CN25" s="754"/>
      <c r="CO25" s="754"/>
      <c r="CP25" s="754"/>
      <c r="CQ25" s="774"/>
      <c r="CR25" s="773">
        <v>6</v>
      </c>
      <c r="CS25" s="754"/>
      <c r="CT25" s="754"/>
      <c r="CU25" s="754"/>
      <c r="CV25" s="774"/>
      <c r="CW25" s="773" t="s">
        <v>607</v>
      </c>
      <c r="CX25" s="754"/>
      <c r="CY25" s="754"/>
      <c r="CZ25" s="754"/>
      <c r="DA25" s="774"/>
      <c r="DB25" s="773" t="s">
        <v>607</v>
      </c>
      <c r="DC25" s="754"/>
      <c r="DD25" s="754"/>
      <c r="DE25" s="754"/>
      <c r="DF25" s="774"/>
      <c r="DG25" s="773" t="s">
        <v>512</v>
      </c>
      <c r="DH25" s="754"/>
      <c r="DI25" s="754"/>
      <c r="DJ25" s="754"/>
      <c r="DK25" s="774"/>
      <c r="DL25" s="773" t="s">
        <v>512</v>
      </c>
      <c r="DM25" s="754"/>
      <c r="DN25" s="754"/>
      <c r="DO25" s="754"/>
      <c r="DP25" s="774"/>
      <c r="DQ25" s="773" t="s">
        <v>512</v>
      </c>
      <c r="DR25" s="754"/>
      <c r="DS25" s="754"/>
      <c r="DT25" s="754"/>
      <c r="DU25" s="774"/>
      <c r="DV25" s="775"/>
      <c r="DW25" s="776"/>
      <c r="DX25" s="776"/>
      <c r="DY25" s="776"/>
      <c r="DZ25" s="777"/>
      <c r="EA25" s="235"/>
    </row>
    <row r="26" spans="1:131" s="236" customFormat="1" ht="26.25" customHeight="1" x14ac:dyDescent="0.2">
      <c r="A26" s="729" t="s">
        <v>345</v>
      </c>
      <c r="B26" s="730"/>
      <c r="C26" s="730"/>
      <c r="D26" s="730"/>
      <c r="E26" s="730"/>
      <c r="F26" s="730"/>
      <c r="G26" s="730"/>
      <c r="H26" s="730"/>
      <c r="I26" s="730"/>
      <c r="J26" s="730"/>
      <c r="K26" s="730"/>
      <c r="L26" s="730"/>
      <c r="M26" s="730"/>
      <c r="N26" s="730"/>
      <c r="O26" s="730"/>
      <c r="P26" s="731"/>
      <c r="Q26" s="704" t="s">
        <v>387</v>
      </c>
      <c r="R26" s="705"/>
      <c r="S26" s="705"/>
      <c r="T26" s="705"/>
      <c r="U26" s="706"/>
      <c r="V26" s="704" t="s">
        <v>388</v>
      </c>
      <c r="W26" s="705"/>
      <c r="X26" s="705"/>
      <c r="Y26" s="705"/>
      <c r="Z26" s="706"/>
      <c r="AA26" s="704" t="s">
        <v>389</v>
      </c>
      <c r="AB26" s="705"/>
      <c r="AC26" s="705"/>
      <c r="AD26" s="705"/>
      <c r="AE26" s="705"/>
      <c r="AF26" s="809" t="s">
        <v>390</v>
      </c>
      <c r="AG26" s="810"/>
      <c r="AH26" s="810"/>
      <c r="AI26" s="810"/>
      <c r="AJ26" s="811"/>
      <c r="AK26" s="705" t="s">
        <v>391</v>
      </c>
      <c r="AL26" s="705"/>
      <c r="AM26" s="705"/>
      <c r="AN26" s="705"/>
      <c r="AO26" s="706"/>
      <c r="AP26" s="704" t="s">
        <v>392</v>
      </c>
      <c r="AQ26" s="705"/>
      <c r="AR26" s="705"/>
      <c r="AS26" s="705"/>
      <c r="AT26" s="706"/>
      <c r="AU26" s="704" t="s">
        <v>393</v>
      </c>
      <c r="AV26" s="705"/>
      <c r="AW26" s="705"/>
      <c r="AX26" s="705"/>
      <c r="AY26" s="706"/>
      <c r="AZ26" s="704" t="s">
        <v>394</v>
      </c>
      <c r="BA26" s="705"/>
      <c r="BB26" s="705"/>
      <c r="BC26" s="705"/>
      <c r="BD26" s="706"/>
      <c r="BE26" s="704" t="s">
        <v>352</v>
      </c>
      <c r="BF26" s="705"/>
      <c r="BG26" s="705"/>
      <c r="BH26" s="705"/>
      <c r="BI26" s="716"/>
      <c r="BJ26" s="241"/>
      <c r="BK26" s="241"/>
      <c r="BL26" s="241"/>
      <c r="BM26" s="241"/>
      <c r="BN26" s="241"/>
      <c r="BO26" s="254"/>
      <c r="BP26" s="254"/>
      <c r="BQ26" s="251">
        <v>20</v>
      </c>
      <c r="BR26" s="252"/>
      <c r="BS26" s="759" t="s">
        <v>595</v>
      </c>
      <c r="BT26" s="760"/>
      <c r="BU26" s="760"/>
      <c r="BV26" s="760"/>
      <c r="BW26" s="760"/>
      <c r="BX26" s="760"/>
      <c r="BY26" s="760"/>
      <c r="BZ26" s="760"/>
      <c r="CA26" s="760"/>
      <c r="CB26" s="760"/>
      <c r="CC26" s="760"/>
      <c r="CD26" s="760"/>
      <c r="CE26" s="760"/>
      <c r="CF26" s="760"/>
      <c r="CG26" s="761"/>
      <c r="CH26" s="773">
        <v>-74</v>
      </c>
      <c r="CI26" s="754"/>
      <c r="CJ26" s="754"/>
      <c r="CK26" s="754"/>
      <c r="CL26" s="774"/>
      <c r="CM26" s="773">
        <v>31</v>
      </c>
      <c r="CN26" s="754"/>
      <c r="CO26" s="754"/>
      <c r="CP26" s="754"/>
      <c r="CQ26" s="774"/>
      <c r="CR26" s="773">
        <v>35</v>
      </c>
      <c r="CS26" s="754"/>
      <c r="CT26" s="754"/>
      <c r="CU26" s="754"/>
      <c r="CV26" s="774"/>
      <c r="CW26" s="773">
        <v>40</v>
      </c>
      <c r="CX26" s="754"/>
      <c r="CY26" s="754"/>
      <c r="CZ26" s="754"/>
      <c r="DA26" s="774"/>
      <c r="DB26" s="773" t="s">
        <v>605</v>
      </c>
      <c r="DC26" s="754"/>
      <c r="DD26" s="754"/>
      <c r="DE26" s="754"/>
      <c r="DF26" s="774"/>
      <c r="DG26" s="773" t="s">
        <v>512</v>
      </c>
      <c r="DH26" s="754"/>
      <c r="DI26" s="754"/>
      <c r="DJ26" s="754"/>
      <c r="DK26" s="774"/>
      <c r="DL26" s="773" t="s">
        <v>512</v>
      </c>
      <c r="DM26" s="754"/>
      <c r="DN26" s="754"/>
      <c r="DO26" s="754"/>
      <c r="DP26" s="774"/>
      <c r="DQ26" s="773" t="s">
        <v>512</v>
      </c>
      <c r="DR26" s="754"/>
      <c r="DS26" s="754"/>
      <c r="DT26" s="754"/>
      <c r="DU26" s="774"/>
      <c r="DV26" s="775"/>
      <c r="DW26" s="776"/>
      <c r="DX26" s="776"/>
      <c r="DY26" s="776"/>
      <c r="DZ26" s="777"/>
      <c r="EA26" s="235"/>
    </row>
    <row r="27" spans="1:131" s="236" customFormat="1" ht="26.25" customHeight="1" thickBot="1" x14ac:dyDescent="0.25">
      <c r="A27" s="732"/>
      <c r="B27" s="733"/>
      <c r="C27" s="733"/>
      <c r="D27" s="733"/>
      <c r="E27" s="733"/>
      <c r="F27" s="733"/>
      <c r="G27" s="733"/>
      <c r="H27" s="733"/>
      <c r="I27" s="733"/>
      <c r="J27" s="733"/>
      <c r="K27" s="733"/>
      <c r="L27" s="733"/>
      <c r="M27" s="733"/>
      <c r="N27" s="733"/>
      <c r="O27" s="733"/>
      <c r="P27" s="734"/>
      <c r="Q27" s="707"/>
      <c r="R27" s="708"/>
      <c r="S27" s="708"/>
      <c r="T27" s="708"/>
      <c r="U27" s="709"/>
      <c r="V27" s="707"/>
      <c r="W27" s="708"/>
      <c r="X27" s="708"/>
      <c r="Y27" s="708"/>
      <c r="Z27" s="709"/>
      <c r="AA27" s="707"/>
      <c r="AB27" s="708"/>
      <c r="AC27" s="708"/>
      <c r="AD27" s="708"/>
      <c r="AE27" s="708"/>
      <c r="AF27" s="812"/>
      <c r="AG27" s="813"/>
      <c r="AH27" s="813"/>
      <c r="AI27" s="813"/>
      <c r="AJ27" s="814"/>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9" t="s">
        <v>596</v>
      </c>
      <c r="BT27" s="760"/>
      <c r="BU27" s="760"/>
      <c r="BV27" s="760"/>
      <c r="BW27" s="760"/>
      <c r="BX27" s="760"/>
      <c r="BY27" s="760"/>
      <c r="BZ27" s="760"/>
      <c r="CA27" s="760"/>
      <c r="CB27" s="760"/>
      <c r="CC27" s="760"/>
      <c r="CD27" s="760"/>
      <c r="CE27" s="760"/>
      <c r="CF27" s="760"/>
      <c r="CG27" s="761"/>
      <c r="CH27" s="773">
        <v>24</v>
      </c>
      <c r="CI27" s="754"/>
      <c r="CJ27" s="754"/>
      <c r="CK27" s="754"/>
      <c r="CL27" s="774"/>
      <c r="CM27" s="773">
        <v>2608</v>
      </c>
      <c r="CN27" s="754"/>
      <c r="CO27" s="754"/>
      <c r="CP27" s="754"/>
      <c r="CQ27" s="774"/>
      <c r="CR27" s="773">
        <v>644</v>
      </c>
      <c r="CS27" s="754"/>
      <c r="CT27" s="754"/>
      <c r="CU27" s="754"/>
      <c r="CV27" s="774"/>
      <c r="CW27" s="773" t="s">
        <v>616</v>
      </c>
      <c r="CX27" s="754"/>
      <c r="CY27" s="754"/>
      <c r="CZ27" s="754"/>
      <c r="DA27" s="774"/>
      <c r="DB27" s="773" t="s">
        <v>617</v>
      </c>
      <c r="DC27" s="754"/>
      <c r="DD27" s="754"/>
      <c r="DE27" s="754"/>
      <c r="DF27" s="774"/>
      <c r="DG27" s="773" t="s">
        <v>512</v>
      </c>
      <c r="DH27" s="754"/>
      <c r="DI27" s="754"/>
      <c r="DJ27" s="754"/>
      <c r="DK27" s="774"/>
      <c r="DL27" s="773" t="s">
        <v>512</v>
      </c>
      <c r="DM27" s="754"/>
      <c r="DN27" s="754"/>
      <c r="DO27" s="754"/>
      <c r="DP27" s="774"/>
      <c r="DQ27" s="773" t="s">
        <v>512</v>
      </c>
      <c r="DR27" s="754"/>
      <c r="DS27" s="754"/>
      <c r="DT27" s="754"/>
      <c r="DU27" s="774"/>
      <c r="DV27" s="775"/>
      <c r="DW27" s="776"/>
      <c r="DX27" s="776"/>
      <c r="DY27" s="776"/>
      <c r="DZ27" s="777"/>
      <c r="EA27" s="235"/>
    </row>
    <row r="28" spans="1:131" s="236" customFormat="1" ht="26.25" customHeight="1" thickTop="1" x14ac:dyDescent="0.2">
      <c r="A28" s="255">
        <v>1</v>
      </c>
      <c r="B28" s="718" t="s">
        <v>395</v>
      </c>
      <c r="C28" s="719"/>
      <c r="D28" s="719"/>
      <c r="E28" s="719"/>
      <c r="F28" s="719"/>
      <c r="G28" s="719"/>
      <c r="H28" s="719"/>
      <c r="I28" s="719"/>
      <c r="J28" s="719"/>
      <c r="K28" s="719"/>
      <c r="L28" s="719"/>
      <c r="M28" s="719"/>
      <c r="N28" s="719"/>
      <c r="O28" s="719"/>
      <c r="P28" s="720"/>
      <c r="Q28" s="721">
        <v>73760</v>
      </c>
      <c r="R28" s="722"/>
      <c r="S28" s="722"/>
      <c r="T28" s="722"/>
      <c r="U28" s="723"/>
      <c r="V28" s="724">
        <v>72845</v>
      </c>
      <c r="W28" s="722"/>
      <c r="X28" s="722"/>
      <c r="Y28" s="722"/>
      <c r="Z28" s="723"/>
      <c r="AA28" s="724">
        <v>915</v>
      </c>
      <c r="AB28" s="722"/>
      <c r="AC28" s="722"/>
      <c r="AD28" s="722"/>
      <c r="AE28" s="725"/>
      <c r="AF28" s="821">
        <v>915</v>
      </c>
      <c r="AG28" s="822"/>
      <c r="AH28" s="822"/>
      <c r="AI28" s="822"/>
      <c r="AJ28" s="823"/>
      <c r="AK28" s="824">
        <v>4615</v>
      </c>
      <c r="AL28" s="816"/>
      <c r="AM28" s="816"/>
      <c r="AN28" s="816"/>
      <c r="AO28" s="817"/>
      <c r="AP28" s="815" t="s">
        <v>605</v>
      </c>
      <c r="AQ28" s="816"/>
      <c r="AR28" s="816"/>
      <c r="AS28" s="816"/>
      <c r="AT28" s="817"/>
      <c r="AU28" s="815" t="s">
        <v>606</v>
      </c>
      <c r="AV28" s="816"/>
      <c r="AW28" s="816"/>
      <c r="AX28" s="816"/>
      <c r="AY28" s="817"/>
      <c r="AZ28" s="818" t="s">
        <v>607</v>
      </c>
      <c r="BA28" s="818"/>
      <c r="BB28" s="818"/>
      <c r="BC28" s="818"/>
      <c r="BD28" s="818"/>
      <c r="BE28" s="819"/>
      <c r="BF28" s="819"/>
      <c r="BG28" s="819"/>
      <c r="BH28" s="819"/>
      <c r="BI28" s="820"/>
      <c r="BJ28" s="241"/>
      <c r="BK28" s="241"/>
      <c r="BL28" s="241"/>
      <c r="BM28" s="241"/>
      <c r="BN28" s="241"/>
      <c r="BO28" s="254"/>
      <c r="BP28" s="254"/>
      <c r="BQ28" s="251">
        <v>22</v>
      </c>
      <c r="BR28" s="252"/>
      <c r="BS28" s="759" t="s">
        <v>597</v>
      </c>
      <c r="BT28" s="760"/>
      <c r="BU28" s="760"/>
      <c r="BV28" s="760"/>
      <c r="BW28" s="760"/>
      <c r="BX28" s="760"/>
      <c r="BY28" s="760"/>
      <c r="BZ28" s="760"/>
      <c r="CA28" s="760"/>
      <c r="CB28" s="760"/>
      <c r="CC28" s="760"/>
      <c r="CD28" s="760"/>
      <c r="CE28" s="760"/>
      <c r="CF28" s="760"/>
      <c r="CG28" s="761"/>
      <c r="CH28" s="773">
        <v>23</v>
      </c>
      <c r="CI28" s="754"/>
      <c r="CJ28" s="754"/>
      <c r="CK28" s="754"/>
      <c r="CL28" s="774"/>
      <c r="CM28" s="773">
        <v>166</v>
      </c>
      <c r="CN28" s="754"/>
      <c r="CO28" s="754"/>
      <c r="CP28" s="754"/>
      <c r="CQ28" s="774"/>
      <c r="CR28" s="773">
        <v>30</v>
      </c>
      <c r="CS28" s="754"/>
      <c r="CT28" s="754"/>
      <c r="CU28" s="754"/>
      <c r="CV28" s="774"/>
      <c r="CW28" s="773" t="s">
        <v>616</v>
      </c>
      <c r="CX28" s="754"/>
      <c r="CY28" s="754"/>
      <c r="CZ28" s="754"/>
      <c r="DA28" s="774"/>
      <c r="DB28" s="773">
        <v>675</v>
      </c>
      <c r="DC28" s="754"/>
      <c r="DD28" s="754"/>
      <c r="DE28" s="754"/>
      <c r="DF28" s="774"/>
      <c r="DG28" s="773" t="s">
        <v>512</v>
      </c>
      <c r="DH28" s="754"/>
      <c r="DI28" s="754"/>
      <c r="DJ28" s="754"/>
      <c r="DK28" s="774"/>
      <c r="DL28" s="773" t="s">
        <v>512</v>
      </c>
      <c r="DM28" s="754"/>
      <c r="DN28" s="754"/>
      <c r="DO28" s="754"/>
      <c r="DP28" s="774"/>
      <c r="DQ28" s="773" t="s">
        <v>512</v>
      </c>
      <c r="DR28" s="754"/>
      <c r="DS28" s="754"/>
      <c r="DT28" s="754"/>
      <c r="DU28" s="774"/>
      <c r="DV28" s="775"/>
      <c r="DW28" s="776"/>
      <c r="DX28" s="776"/>
      <c r="DY28" s="776"/>
      <c r="DZ28" s="777"/>
      <c r="EA28" s="235"/>
    </row>
    <row r="29" spans="1:131" s="236" customFormat="1" ht="26.25" customHeight="1" x14ac:dyDescent="0.2">
      <c r="A29" s="255">
        <v>2</v>
      </c>
      <c r="B29" s="744" t="s">
        <v>396</v>
      </c>
      <c r="C29" s="745"/>
      <c r="D29" s="745"/>
      <c r="E29" s="745"/>
      <c r="F29" s="745"/>
      <c r="G29" s="745"/>
      <c r="H29" s="745"/>
      <c r="I29" s="745"/>
      <c r="J29" s="745"/>
      <c r="K29" s="745"/>
      <c r="L29" s="745"/>
      <c r="M29" s="745"/>
      <c r="N29" s="745"/>
      <c r="O29" s="745"/>
      <c r="P29" s="746"/>
      <c r="Q29" s="747">
        <v>24358</v>
      </c>
      <c r="R29" s="748"/>
      <c r="S29" s="748"/>
      <c r="T29" s="748"/>
      <c r="U29" s="749"/>
      <c r="V29" s="750">
        <v>24622</v>
      </c>
      <c r="W29" s="748"/>
      <c r="X29" s="748"/>
      <c r="Y29" s="748"/>
      <c r="Z29" s="749"/>
      <c r="AA29" s="750">
        <v>-264</v>
      </c>
      <c r="AB29" s="748"/>
      <c r="AC29" s="748"/>
      <c r="AD29" s="748"/>
      <c r="AE29" s="751"/>
      <c r="AF29" s="825">
        <v>3244</v>
      </c>
      <c r="AG29" s="826"/>
      <c r="AH29" s="826"/>
      <c r="AI29" s="826"/>
      <c r="AJ29" s="827"/>
      <c r="AK29" s="830">
        <v>3812</v>
      </c>
      <c r="AL29" s="831"/>
      <c r="AM29" s="831"/>
      <c r="AN29" s="831"/>
      <c r="AO29" s="832"/>
      <c r="AP29" s="833">
        <v>27830</v>
      </c>
      <c r="AQ29" s="831"/>
      <c r="AR29" s="831"/>
      <c r="AS29" s="831"/>
      <c r="AT29" s="832"/>
      <c r="AU29" s="833">
        <v>14773</v>
      </c>
      <c r="AV29" s="831"/>
      <c r="AW29" s="831"/>
      <c r="AX29" s="831"/>
      <c r="AY29" s="832"/>
      <c r="AZ29" s="834" t="s">
        <v>605</v>
      </c>
      <c r="BA29" s="834"/>
      <c r="BB29" s="834"/>
      <c r="BC29" s="834"/>
      <c r="BD29" s="834"/>
      <c r="BE29" s="828" t="s">
        <v>397</v>
      </c>
      <c r="BF29" s="828"/>
      <c r="BG29" s="828"/>
      <c r="BH29" s="828"/>
      <c r="BI29" s="829"/>
      <c r="BJ29" s="241"/>
      <c r="BK29" s="241"/>
      <c r="BL29" s="241"/>
      <c r="BM29" s="241"/>
      <c r="BN29" s="241"/>
      <c r="BO29" s="254"/>
      <c r="BP29" s="254"/>
      <c r="BQ29" s="251">
        <v>23</v>
      </c>
      <c r="BR29" s="252" t="s">
        <v>603</v>
      </c>
      <c r="BS29" s="759" t="s">
        <v>598</v>
      </c>
      <c r="BT29" s="760"/>
      <c r="BU29" s="760"/>
      <c r="BV29" s="760"/>
      <c r="BW29" s="760"/>
      <c r="BX29" s="760"/>
      <c r="BY29" s="760"/>
      <c r="BZ29" s="760"/>
      <c r="CA29" s="760"/>
      <c r="CB29" s="760"/>
      <c r="CC29" s="760"/>
      <c r="CD29" s="760"/>
      <c r="CE29" s="760"/>
      <c r="CF29" s="760"/>
      <c r="CG29" s="761"/>
      <c r="CH29" s="773">
        <v>2</v>
      </c>
      <c r="CI29" s="754"/>
      <c r="CJ29" s="754"/>
      <c r="CK29" s="754"/>
      <c r="CL29" s="774"/>
      <c r="CM29" s="773">
        <v>492</v>
      </c>
      <c r="CN29" s="754"/>
      <c r="CO29" s="754"/>
      <c r="CP29" s="754"/>
      <c r="CQ29" s="774"/>
      <c r="CR29" s="773">
        <v>10</v>
      </c>
      <c r="CS29" s="754"/>
      <c r="CT29" s="754"/>
      <c r="CU29" s="754"/>
      <c r="CV29" s="774"/>
      <c r="CW29" s="773" t="s">
        <v>604</v>
      </c>
      <c r="CX29" s="754"/>
      <c r="CY29" s="754"/>
      <c r="CZ29" s="754"/>
      <c r="DA29" s="774"/>
      <c r="DB29" s="773" t="s">
        <v>617</v>
      </c>
      <c r="DC29" s="754"/>
      <c r="DD29" s="754"/>
      <c r="DE29" s="754"/>
      <c r="DF29" s="774"/>
      <c r="DG29" s="773">
        <v>242</v>
      </c>
      <c r="DH29" s="754"/>
      <c r="DI29" s="754"/>
      <c r="DJ29" s="754"/>
      <c r="DK29" s="774"/>
      <c r="DL29" s="773" t="s">
        <v>605</v>
      </c>
      <c r="DM29" s="754"/>
      <c r="DN29" s="754"/>
      <c r="DO29" s="754"/>
      <c r="DP29" s="774"/>
      <c r="DQ29" s="773" t="s">
        <v>605</v>
      </c>
      <c r="DR29" s="754"/>
      <c r="DS29" s="754"/>
      <c r="DT29" s="754"/>
      <c r="DU29" s="774"/>
      <c r="DV29" s="775"/>
      <c r="DW29" s="776"/>
      <c r="DX29" s="776"/>
      <c r="DY29" s="776"/>
      <c r="DZ29" s="777"/>
      <c r="EA29" s="235"/>
    </row>
    <row r="30" spans="1:131" s="236" customFormat="1" ht="26.25" customHeight="1" x14ac:dyDescent="0.2">
      <c r="A30" s="255">
        <v>3</v>
      </c>
      <c r="B30" s="744" t="s">
        <v>398</v>
      </c>
      <c r="C30" s="745"/>
      <c r="D30" s="745"/>
      <c r="E30" s="745"/>
      <c r="F30" s="745"/>
      <c r="G30" s="745"/>
      <c r="H30" s="745"/>
      <c r="I30" s="745"/>
      <c r="J30" s="745"/>
      <c r="K30" s="745"/>
      <c r="L30" s="745"/>
      <c r="M30" s="745"/>
      <c r="N30" s="745"/>
      <c r="O30" s="745"/>
      <c r="P30" s="746"/>
      <c r="Q30" s="747">
        <v>3239</v>
      </c>
      <c r="R30" s="748"/>
      <c r="S30" s="748"/>
      <c r="T30" s="748"/>
      <c r="U30" s="749"/>
      <c r="V30" s="750">
        <v>2932</v>
      </c>
      <c r="W30" s="748"/>
      <c r="X30" s="748"/>
      <c r="Y30" s="748"/>
      <c r="Z30" s="749"/>
      <c r="AA30" s="750">
        <v>306</v>
      </c>
      <c r="AB30" s="748"/>
      <c r="AC30" s="748"/>
      <c r="AD30" s="748"/>
      <c r="AE30" s="751"/>
      <c r="AF30" s="825">
        <v>13962</v>
      </c>
      <c r="AG30" s="826"/>
      <c r="AH30" s="826"/>
      <c r="AI30" s="826"/>
      <c r="AJ30" s="827"/>
      <c r="AK30" s="830">
        <v>6</v>
      </c>
      <c r="AL30" s="831"/>
      <c r="AM30" s="831"/>
      <c r="AN30" s="831"/>
      <c r="AO30" s="832"/>
      <c r="AP30" s="833" t="s">
        <v>605</v>
      </c>
      <c r="AQ30" s="831"/>
      <c r="AR30" s="831"/>
      <c r="AS30" s="831"/>
      <c r="AT30" s="832"/>
      <c r="AU30" s="833" t="s">
        <v>608</v>
      </c>
      <c r="AV30" s="831"/>
      <c r="AW30" s="831"/>
      <c r="AX30" s="831"/>
      <c r="AY30" s="832"/>
      <c r="AZ30" s="834" t="s">
        <v>610</v>
      </c>
      <c r="BA30" s="834"/>
      <c r="BB30" s="834"/>
      <c r="BC30" s="834"/>
      <c r="BD30" s="834"/>
      <c r="BE30" s="828" t="s">
        <v>399</v>
      </c>
      <c r="BF30" s="828"/>
      <c r="BG30" s="828"/>
      <c r="BH30" s="828"/>
      <c r="BI30" s="829"/>
      <c r="BJ30" s="241"/>
      <c r="BK30" s="241"/>
      <c r="BL30" s="241"/>
      <c r="BM30" s="241"/>
      <c r="BN30" s="241"/>
      <c r="BO30" s="254"/>
      <c r="BP30" s="254"/>
      <c r="BQ30" s="251">
        <v>24</v>
      </c>
      <c r="BR30" s="252"/>
      <c r="BS30" s="759" t="s">
        <v>599</v>
      </c>
      <c r="BT30" s="760"/>
      <c r="BU30" s="760"/>
      <c r="BV30" s="760"/>
      <c r="BW30" s="760"/>
      <c r="BX30" s="760"/>
      <c r="BY30" s="760"/>
      <c r="BZ30" s="760"/>
      <c r="CA30" s="760"/>
      <c r="CB30" s="760"/>
      <c r="CC30" s="760"/>
      <c r="CD30" s="760"/>
      <c r="CE30" s="760"/>
      <c r="CF30" s="760"/>
      <c r="CG30" s="761"/>
      <c r="CH30" s="773">
        <v>-2</v>
      </c>
      <c r="CI30" s="754"/>
      <c r="CJ30" s="754"/>
      <c r="CK30" s="754"/>
      <c r="CL30" s="774"/>
      <c r="CM30" s="773">
        <v>37</v>
      </c>
      <c r="CN30" s="754"/>
      <c r="CO30" s="754"/>
      <c r="CP30" s="754"/>
      <c r="CQ30" s="774"/>
      <c r="CR30" s="773">
        <v>10</v>
      </c>
      <c r="CS30" s="754"/>
      <c r="CT30" s="754"/>
      <c r="CU30" s="754"/>
      <c r="CV30" s="774"/>
      <c r="CW30" s="773" t="s">
        <v>605</v>
      </c>
      <c r="CX30" s="754"/>
      <c r="CY30" s="754"/>
      <c r="CZ30" s="754"/>
      <c r="DA30" s="774"/>
      <c r="DB30" s="773" t="s">
        <v>622</v>
      </c>
      <c r="DC30" s="754"/>
      <c r="DD30" s="754"/>
      <c r="DE30" s="754"/>
      <c r="DF30" s="774"/>
      <c r="DG30" s="773" t="s">
        <v>512</v>
      </c>
      <c r="DH30" s="754"/>
      <c r="DI30" s="754"/>
      <c r="DJ30" s="754"/>
      <c r="DK30" s="774"/>
      <c r="DL30" s="773" t="s">
        <v>512</v>
      </c>
      <c r="DM30" s="754"/>
      <c r="DN30" s="754"/>
      <c r="DO30" s="754"/>
      <c r="DP30" s="774"/>
      <c r="DQ30" s="773" t="s">
        <v>512</v>
      </c>
      <c r="DR30" s="754"/>
      <c r="DS30" s="754"/>
      <c r="DT30" s="754"/>
      <c r="DU30" s="774"/>
      <c r="DV30" s="775"/>
      <c r="DW30" s="776"/>
      <c r="DX30" s="776"/>
      <c r="DY30" s="776"/>
      <c r="DZ30" s="777"/>
      <c r="EA30" s="235"/>
    </row>
    <row r="31" spans="1:131" s="236" customFormat="1" ht="26.25" customHeight="1" x14ac:dyDescent="0.2">
      <c r="A31" s="255">
        <v>4</v>
      </c>
      <c r="B31" s="744" t="s">
        <v>400</v>
      </c>
      <c r="C31" s="745"/>
      <c r="D31" s="745"/>
      <c r="E31" s="745"/>
      <c r="F31" s="745"/>
      <c r="G31" s="745"/>
      <c r="H31" s="745"/>
      <c r="I31" s="745"/>
      <c r="J31" s="745"/>
      <c r="K31" s="745"/>
      <c r="L31" s="745"/>
      <c r="M31" s="745"/>
      <c r="N31" s="745"/>
      <c r="O31" s="745"/>
      <c r="P31" s="746"/>
      <c r="Q31" s="747">
        <v>1100</v>
      </c>
      <c r="R31" s="748"/>
      <c r="S31" s="748"/>
      <c r="T31" s="748"/>
      <c r="U31" s="749"/>
      <c r="V31" s="750">
        <v>1032</v>
      </c>
      <c r="W31" s="748"/>
      <c r="X31" s="748"/>
      <c r="Y31" s="748"/>
      <c r="Z31" s="749"/>
      <c r="AA31" s="750">
        <v>68</v>
      </c>
      <c r="AB31" s="748"/>
      <c r="AC31" s="748"/>
      <c r="AD31" s="748"/>
      <c r="AE31" s="751"/>
      <c r="AF31" s="825">
        <v>2929</v>
      </c>
      <c r="AG31" s="826"/>
      <c r="AH31" s="826"/>
      <c r="AI31" s="826"/>
      <c r="AJ31" s="827"/>
      <c r="AK31" s="830">
        <v>1</v>
      </c>
      <c r="AL31" s="831"/>
      <c r="AM31" s="831"/>
      <c r="AN31" s="831"/>
      <c r="AO31" s="832"/>
      <c r="AP31" s="833">
        <v>358</v>
      </c>
      <c r="AQ31" s="831"/>
      <c r="AR31" s="831"/>
      <c r="AS31" s="831"/>
      <c r="AT31" s="832"/>
      <c r="AU31" s="833" t="s">
        <v>609</v>
      </c>
      <c r="AV31" s="831"/>
      <c r="AW31" s="831"/>
      <c r="AX31" s="831"/>
      <c r="AY31" s="832"/>
      <c r="AZ31" s="834" t="s">
        <v>607</v>
      </c>
      <c r="BA31" s="834"/>
      <c r="BB31" s="834"/>
      <c r="BC31" s="834"/>
      <c r="BD31" s="834"/>
      <c r="BE31" s="828" t="s">
        <v>401</v>
      </c>
      <c r="BF31" s="828"/>
      <c r="BG31" s="828"/>
      <c r="BH31" s="828"/>
      <c r="BI31" s="829"/>
      <c r="BJ31" s="241"/>
      <c r="BK31" s="241"/>
      <c r="BL31" s="241"/>
      <c r="BM31" s="241"/>
      <c r="BN31" s="241"/>
      <c r="BO31" s="254"/>
      <c r="BP31" s="254"/>
      <c r="BQ31" s="251">
        <v>25</v>
      </c>
      <c r="BR31" s="252"/>
      <c r="BS31" s="759" t="s">
        <v>600</v>
      </c>
      <c r="BT31" s="760"/>
      <c r="BU31" s="760"/>
      <c r="BV31" s="760"/>
      <c r="BW31" s="760"/>
      <c r="BX31" s="760"/>
      <c r="BY31" s="760"/>
      <c r="BZ31" s="760"/>
      <c r="CA31" s="760"/>
      <c r="CB31" s="760"/>
      <c r="CC31" s="760"/>
      <c r="CD31" s="760"/>
      <c r="CE31" s="760"/>
      <c r="CF31" s="760"/>
      <c r="CG31" s="761"/>
      <c r="CH31" s="773">
        <v>0</v>
      </c>
      <c r="CI31" s="754"/>
      <c r="CJ31" s="754"/>
      <c r="CK31" s="754"/>
      <c r="CL31" s="774"/>
      <c r="CM31" s="773">
        <v>13</v>
      </c>
      <c r="CN31" s="754"/>
      <c r="CO31" s="754"/>
      <c r="CP31" s="754"/>
      <c r="CQ31" s="774"/>
      <c r="CR31" s="773">
        <v>2</v>
      </c>
      <c r="CS31" s="754"/>
      <c r="CT31" s="754"/>
      <c r="CU31" s="754"/>
      <c r="CV31" s="774"/>
      <c r="CW31" s="773">
        <v>21</v>
      </c>
      <c r="CX31" s="754"/>
      <c r="CY31" s="754"/>
      <c r="CZ31" s="754"/>
      <c r="DA31" s="774"/>
      <c r="DB31" s="773" t="s">
        <v>622</v>
      </c>
      <c r="DC31" s="754"/>
      <c r="DD31" s="754"/>
      <c r="DE31" s="754"/>
      <c r="DF31" s="774"/>
      <c r="DG31" s="773" t="s">
        <v>512</v>
      </c>
      <c r="DH31" s="754"/>
      <c r="DI31" s="754"/>
      <c r="DJ31" s="754"/>
      <c r="DK31" s="774"/>
      <c r="DL31" s="773" t="s">
        <v>512</v>
      </c>
      <c r="DM31" s="754"/>
      <c r="DN31" s="754"/>
      <c r="DO31" s="754"/>
      <c r="DP31" s="774"/>
      <c r="DQ31" s="773" t="s">
        <v>512</v>
      </c>
      <c r="DR31" s="754"/>
      <c r="DS31" s="754"/>
      <c r="DT31" s="754"/>
      <c r="DU31" s="774"/>
      <c r="DV31" s="775"/>
      <c r="DW31" s="776"/>
      <c r="DX31" s="776"/>
      <c r="DY31" s="776"/>
      <c r="DZ31" s="777"/>
      <c r="EA31" s="235"/>
    </row>
    <row r="32" spans="1:131" s="236" customFormat="1" ht="26.25" customHeight="1" x14ac:dyDescent="0.2">
      <c r="A32" s="255">
        <v>5</v>
      </c>
      <c r="B32" s="744" t="s">
        <v>402</v>
      </c>
      <c r="C32" s="745"/>
      <c r="D32" s="745"/>
      <c r="E32" s="745"/>
      <c r="F32" s="745"/>
      <c r="G32" s="745"/>
      <c r="H32" s="745"/>
      <c r="I32" s="745"/>
      <c r="J32" s="745"/>
      <c r="K32" s="745"/>
      <c r="L32" s="745"/>
      <c r="M32" s="745"/>
      <c r="N32" s="745"/>
      <c r="O32" s="745"/>
      <c r="P32" s="746"/>
      <c r="Q32" s="747">
        <v>77</v>
      </c>
      <c r="R32" s="748"/>
      <c r="S32" s="748"/>
      <c r="T32" s="748"/>
      <c r="U32" s="749"/>
      <c r="V32" s="750">
        <v>57</v>
      </c>
      <c r="W32" s="748"/>
      <c r="X32" s="748"/>
      <c r="Y32" s="748"/>
      <c r="Z32" s="749"/>
      <c r="AA32" s="750">
        <v>19</v>
      </c>
      <c r="AB32" s="748"/>
      <c r="AC32" s="748"/>
      <c r="AD32" s="748"/>
      <c r="AE32" s="751"/>
      <c r="AF32" s="825">
        <v>889</v>
      </c>
      <c r="AG32" s="826"/>
      <c r="AH32" s="826"/>
      <c r="AI32" s="826"/>
      <c r="AJ32" s="827"/>
      <c r="AK32" s="830" t="s">
        <v>605</v>
      </c>
      <c r="AL32" s="831"/>
      <c r="AM32" s="831"/>
      <c r="AN32" s="831"/>
      <c r="AO32" s="832"/>
      <c r="AP32" s="833" t="s">
        <v>605</v>
      </c>
      <c r="AQ32" s="831"/>
      <c r="AR32" s="831"/>
      <c r="AS32" s="831"/>
      <c r="AT32" s="832"/>
      <c r="AU32" s="833" t="s">
        <v>607</v>
      </c>
      <c r="AV32" s="831"/>
      <c r="AW32" s="831"/>
      <c r="AX32" s="831"/>
      <c r="AY32" s="832"/>
      <c r="AZ32" s="834" t="s">
        <v>610</v>
      </c>
      <c r="BA32" s="834"/>
      <c r="BB32" s="834"/>
      <c r="BC32" s="834"/>
      <c r="BD32" s="834"/>
      <c r="BE32" s="828" t="s">
        <v>399</v>
      </c>
      <c r="BF32" s="828"/>
      <c r="BG32" s="828"/>
      <c r="BH32" s="828"/>
      <c r="BI32" s="829"/>
      <c r="BJ32" s="241"/>
      <c r="BK32" s="241"/>
      <c r="BL32" s="241"/>
      <c r="BM32" s="241"/>
      <c r="BN32" s="241"/>
      <c r="BO32" s="254"/>
      <c r="BP32" s="254"/>
      <c r="BQ32" s="251">
        <v>26</v>
      </c>
      <c r="BR32" s="252" t="s">
        <v>602</v>
      </c>
      <c r="BS32" s="759" t="s">
        <v>601</v>
      </c>
      <c r="BT32" s="760"/>
      <c r="BU32" s="760"/>
      <c r="BV32" s="760"/>
      <c r="BW32" s="760"/>
      <c r="BX32" s="760"/>
      <c r="BY32" s="760"/>
      <c r="BZ32" s="760"/>
      <c r="CA32" s="760"/>
      <c r="CB32" s="760"/>
      <c r="CC32" s="760"/>
      <c r="CD32" s="760"/>
      <c r="CE32" s="760"/>
      <c r="CF32" s="760"/>
      <c r="CG32" s="761"/>
      <c r="CH32" s="773">
        <v>-195</v>
      </c>
      <c r="CI32" s="754"/>
      <c r="CJ32" s="754"/>
      <c r="CK32" s="754"/>
      <c r="CL32" s="774"/>
      <c r="CM32" s="773">
        <v>983</v>
      </c>
      <c r="CN32" s="754"/>
      <c r="CO32" s="754"/>
      <c r="CP32" s="754"/>
      <c r="CQ32" s="774"/>
      <c r="CR32" s="773">
        <v>1369</v>
      </c>
      <c r="CS32" s="754"/>
      <c r="CT32" s="754"/>
      <c r="CU32" s="754"/>
      <c r="CV32" s="774"/>
      <c r="CW32" s="773">
        <v>156</v>
      </c>
      <c r="CX32" s="754"/>
      <c r="CY32" s="754"/>
      <c r="CZ32" s="754"/>
      <c r="DA32" s="774"/>
      <c r="DB32" s="773">
        <v>873</v>
      </c>
      <c r="DC32" s="754"/>
      <c r="DD32" s="754"/>
      <c r="DE32" s="754"/>
      <c r="DF32" s="774"/>
      <c r="DG32" s="773" t="s">
        <v>605</v>
      </c>
      <c r="DH32" s="754"/>
      <c r="DI32" s="754"/>
      <c r="DJ32" s="754"/>
      <c r="DK32" s="774"/>
      <c r="DL32" s="773" t="s">
        <v>623</v>
      </c>
      <c r="DM32" s="754"/>
      <c r="DN32" s="754"/>
      <c r="DO32" s="754"/>
      <c r="DP32" s="774"/>
      <c r="DQ32" s="773">
        <v>386</v>
      </c>
      <c r="DR32" s="754"/>
      <c r="DS32" s="754"/>
      <c r="DT32" s="754"/>
      <c r="DU32" s="774"/>
      <c r="DV32" s="775"/>
      <c r="DW32" s="776"/>
      <c r="DX32" s="776"/>
      <c r="DY32" s="776"/>
      <c r="DZ32" s="777"/>
      <c r="EA32" s="235"/>
    </row>
    <row r="33" spans="1:131" s="236" customFormat="1" ht="26.25" customHeight="1" x14ac:dyDescent="0.2">
      <c r="A33" s="255">
        <v>6</v>
      </c>
      <c r="B33" s="744" t="s">
        <v>403</v>
      </c>
      <c r="C33" s="745"/>
      <c r="D33" s="745"/>
      <c r="E33" s="745"/>
      <c r="F33" s="745"/>
      <c r="G33" s="745"/>
      <c r="H33" s="745"/>
      <c r="I33" s="745"/>
      <c r="J33" s="745"/>
      <c r="K33" s="745"/>
      <c r="L33" s="745"/>
      <c r="M33" s="745"/>
      <c r="N33" s="745"/>
      <c r="O33" s="745"/>
      <c r="P33" s="746"/>
      <c r="Q33" s="747">
        <v>8</v>
      </c>
      <c r="R33" s="748"/>
      <c r="S33" s="748"/>
      <c r="T33" s="748"/>
      <c r="U33" s="749"/>
      <c r="V33" s="750">
        <v>1</v>
      </c>
      <c r="W33" s="748"/>
      <c r="X33" s="748"/>
      <c r="Y33" s="748"/>
      <c r="Z33" s="749"/>
      <c r="AA33" s="750">
        <v>7</v>
      </c>
      <c r="AB33" s="748"/>
      <c r="AC33" s="748"/>
      <c r="AD33" s="748"/>
      <c r="AE33" s="751"/>
      <c r="AF33" s="825">
        <v>1197</v>
      </c>
      <c r="AG33" s="826"/>
      <c r="AH33" s="826"/>
      <c r="AI33" s="826"/>
      <c r="AJ33" s="827"/>
      <c r="AK33" s="832" t="s">
        <v>609</v>
      </c>
      <c r="AL33" s="835"/>
      <c r="AM33" s="835"/>
      <c r="AN33" s="835"/>
      <c r="AO33" s="835"/>
      <c r="AP33" s="835" t="s">
        <v>613</v>
      </c>
      <c r="AQ33" s="835"/>
      <c r="AR33" s="835"/>
      <c r="AS33" s="835"/>
      <c r="AT33" s="835"/>
      <c r="AU33" s="835">
        <v>50</v>
      </c>
      <c r="AV33" s="835"/>
      <c r="AW33" s="835"/>
      <c r="AX33" s="835"/>
      <c r="AY33" s="835"/>
      <c r="AZ33" s="834" t="s">
        <v>611</v>
      </c>
      <c r="BA33" s="834"/>
      <c r="BB33" s="834"/>
      <c r="BC33" s="834"/>
      <c r="BD33" s="834"/>
      <c r="BE33" s="828" t="s">
        <v>401</v>
      </c>
      <c r="BF33" s="828"/>
      <c r="BG33" s="828"/>
      <c r="BH33" s="828"/>
      <c r="BI33" s="829"/>
      <c r="BJ33" s="241"/>
      <c r="BK33" s="241"/>
      <c r="BL33" s="241"/>
      <c r="BM33" s="241"/>
      <c r="BN33" s="241"/>
      <c r="BO33" s="254"/>
      <c r="BP33" s="254"/>
      <c r="BQ33" s="251">
        <v>27</v>
      </c>
      <c r="BR33" s="252"/>
      <c r="BS33" s="759"/>
      <c r="BT33" s="760"/>
      <c r="BU33" s="760"/>
      <c r="BV33" s="760"/>
      <c r="BW33" s="760"/>
      <c r="BX33" s="760"/>
      <c r="BY33" s="760"/>
      <c r="BZ33" s="760"/>
      <c r="CA33" s="760"/>
      <c r="CB33" s="760"/>
      <c r="CC33" s="760"/>
      <c r="CD33" s="760"/>
      <c r="CE33" s="760"/>
      <c r="CF33" s="760"/>
      <c r="CG33" s="761"/>
      <c r="CH33" s="773"/>
      <c r="CI33" s="754"/>
      <c r="CJ33" s="754"/>
      <c r="CK33" s="754"/>
      <c r="CL33" s="774"/>
      <c r="CM33" s="773"/>
      <c r="CN33" s="754"/>
      <c r="CO33" s="754"/>
      <c r="CP33" s="754"/>
      <c r="CQ33" s="774"/>
      <c r="CR33" s="773"/>
      <c r="CS33" s="754"/>
      <c r="CT33" s="754"/>
      <c r="CU33" s="754"/>
      <c r="CV33" s="774"/>
      <c r="CW33" s="773"/>
      <c r="CX33" s="754"/>
      <c r="CY33" s="754"/>
      <c r="CZ33" s="754"/>
      <c r="DA33" s="774"/>
      <c r="DB33" s="773"/>
      <c r="DC33" s="754"/>
      <c r="DD33" s="754"/>
      <c r="DE33" s="754"/>
      <c r="DF33" s="774"/>
      <c r="DG33" s="773"/>
      <c r="DH33" s="754"/>
      <c r="DI33" s="754"/>
      <c r="DJ33" s="754"/>
      <c r="DK33" s="774"/>
      <c r="DL33" s="773"/>
      <c r="DM33" s="754"/>
      <c r="DN33" s="754"/>
      <c r="DO33" s="754"/>
      <c r="DP33" s="774"/>
      <c r="DQ33" s="773"/>
      <c r="DR33" s="754"/>
      <c r="DS33" s="754"/>
      <c r="DT33" s="754"/>
      <c r="DU33" s="774"/>
      <c r="DV33" s="775"/>
      <c r="DW33" s="776"/>
      <c r="DX33" s="776"/>
      <c r="DY33" s="776"/>
      <c r="DZ33" s="777"/>
      <c r="EA33" s="235"/>
    </row>
    <row r="34" spans="1:131" s="236" customFormat="1" ht="26.25" customHeight="1" x14ac:dyDescent="0.2">
      <c r="A34" s="255">
        <v>7</v>
      </c>
      <c r="B34" s="744" t="s">
        <v>404</v>
      </c>
      <c r="C34" s="745"/>
      <c r="D34" s="745"/>
      <c r="E34" s="745"/>
      <c r="F34" s="745"/>
      <c r="G34" s="745"/>
      <c r="H34" s="745"/>
      <c r="I34" s="745"/>
      <c r="J34" s="745"/>
      <c r="K34" s="745"/>
      <c r="L34" s="745"/>
      <c r="M34" s="745"/>
      <c r="N34" s="745"/>
      <c r="O34" s="745"/>
      <c r="P34" s="746"/>
      <c r="Q34" s="747">
        <v>836</v>
      </c>
      <c r="R34" s="748"/>
      <c r="S34" s="748"/>
      <c r="T34" s="748"/>
      <c r="U34" s="749"/>
      <c r="V34" s="750">
        <v>832</v>
      </c>
      <c r="W34" s="748"/>
      <c r="X34" s="748"/>
      <c r="Y34" s="748"/>
      <c r="Z34" s="749"/>
      <c r="AA34" s="750">
        <v>4</v>
      </c>
      <c r="AB34" s="748"/>
      <c r="AC34" s="748"/>
      <c r="AD34" s="748"/>
      <c r="AE34" s="751"/>
      <c r="AF34" s="825">
        <v>4</v>
      </c>
      <c r="AG34" s="826"/>
      <c r="AH34" s="826"/>
      <c r="AI34" s="826"/>
      <c r="AJ34" s="827"/>
      <c r="AK34" s="832">
        <v>371</v>
      </c>
      <c r="AL34" s="835"/>
      <c r="AM34" s="835"/>
      <c r="AN34" s="835"/>
      <c r="AO34" s="835"/>
      <c r="AP34" s="835">
        <v>7017</v>
      </c>
      <c r="AQ34" s="835"/>
      <c r="AR34" s="835"/>
      <c r="AS34" s="835"/>
      <c r="AT34" s="835"/>
      <c r="AU34" s="835">
        <v>6839</v>
      </c>
      <c r="AV34" s="835"/>
      <c r="AW34" s="835"/>
      <c r="AX34" s="835"/>
      <c r="AY34" s="835"/>
      <c r="AZ34" s="834" t="s">
        <v>612</v>
      </c>
      <c r="BA34" s="834"/>
      <c r="BB34" s="834"/>
      <c r="BC34" s="834"/>
      <c r="BD34" s="834"/>
      <c r="BE34" s="828" t="s">
        <v>405</v>
      </c>
      <c r="BF34" s="828"/>
      <c r="BG34" s="828"/>
      <c r="BH34" s="828"/>
      <c r="BI34" s="829"/>
      <c r="BJ34" s="241"/>
      <c r="BK34" s="241"/>
      <c r="BL34" s="241"/>
      <c r="BM34" s="241"/>
      <c r="BN34" s="241"/>
      <c r="BO34" s="254"/>
      <c r="BP34" s="254"/>
      <c r="BQ34" s="251">
        <v>28</v>
      </c>
      <c r="BR34" s="252"/>
      <c r="BS34" s="759"/>
      <c r="BT34" s="760"/>
      <c r="BU34" s="760"/>
      <c r="BV34" s="760"/>
      <c r="BW34" s="760"/>
      <c r="BX34" s="760"/>
      <c r="BY34" s="760"/>
      <c r="BZ34" s="760"/>
      <c r="CA34" s="760"/>
      <c r="CB34" s="760"/>
      <c r="CC34" s="760"/>
      <c r="CD34" s="760"/>
      <c r="CE34" s="760"/>
      <c r="CF34" s="760"/>
      <c r="CG34" s="761"/>
      <c r="CH34" s="773"/>
      <c r="CI34" s="754"/>
      <c r="CJ34" s="754"/>
      <c r="CK34" s="754"/>
      <c r="CL34" s="774"/>
      <c r="CM34" s="773"/>
      <c r="CN34" s="754"/>
      <c r="CO34" s="754"/>
      <c r="CP34" s="754"/>
      <c r="CQ34" s="774"/>
      <c r="CR34" s="773"/>
      <c r="CS34" s="754"/>
      <c r="CT34" s="754"/>
      <c r="CU34" s="754"/>
      <c r="CV34" s="774"/>
      <c r="CW34" s="773"/>
      <c r="CX34" s="754"/>
      <c r="CY34" s="754"/>
      <c r="CZ34" s="754"/>
      <c r="DA34" s="774"/>
      <c r="DB34" s="773"/>
      <c r="DC34" s="754"/>
      <c r="DD34" s="754"/>
      <c r="DE34" s="754"/>
      <c r="DF34" s="774"/>
      <c r="DG34" s="773"/>
      <c r="DH34" s="754"/>
      <c r="DI34" s="754"/>
      <c r="DJ34" s="754"/>
      <c r="DK34" s="774"/>
      <c r="DL34" s="773"/>
      <c r="DM34" s="754"/>
      <c r="DN34" s="754"/>
      <c r="DO34" s="754"/>
      <c r="DP34" s="774"/>
      <c r="DQ34" s="773"/>
      <c r="DR34" s="754"/>
      <c r="DS34" s="754"/>
      <c r="DT34" s="754"/>
      <c r="DU34" s="774"/>
      <c r="DV34" s="775"/>
      <c r="DW34" s="776"/>
      <c r="DX34" s="776"/>
      <c r="DY34" s="776"/>
      <c r="DZ34" s="777"/>
      <c r="EA34" s="235"/>
    </row>
    <row r="35" spans="1:131" s="236" customFormat="1" ht="26.25" customHeight="1" x14ac:dyDescent="0.2">
      <c r="A35" s="255">
        <v>8</v>
      </c>
      <c r="B35" s="744" t="s">
        <v>406</v>
      </c>
      <c r="C35" s="745"/>
      <c r="D35" s="745"/>
      <c r="E35" s="745"/>
      <c r="F35" s="745"/>
      <c r="G35" s="745"/>
      <c r="H35" s="745"/>
      <c r="I35" s="745"/>
      <c r="J35" s="745"/>
      <c r="K35" s="745"/>
      <c r="L35" s="745"/>
      <c r="M35" s="745"/>
      <c r="N35" s="745"/>
      <c r="O35" s="745"/>
      <c r="P35" s="746"/>
      <c r="Q35" s="747">
        <v>4696</v>
      </c>
      <c r="R35" s="748"/>
      <c r="S35" s="748"/>
      <c r="T35" s="748"/>
      <c r="U35" s="749"/>
      <c r="V35" s="750">
        <v>4185</v>
      </c>
      <c r="W35" s="748"/>
      <c r="X35" s="748"/>
      <c r="Y35" s="748"/>
      <c r="Z35" s="749"/>
      <c r="AA35" s="750">
        <v>511</v>
      </c>
      <c r="AB35" s="748"/>
      <c r="AC35" s="748"/>
      <c r="AD35" s="748"/>
      <c r="AE35" s="751"/>
      <c r="AF35" s="825" t="s">
        <v>119</v>
      </c>
      <c r="AG35" s="826"/>
      <c r="AH35" s="826"/>
      <c r="AI35" s="826"/>
      <c r="AJ35" s="827"/>
      <c r="AK35" s="832">
        <v>930</v>
      </c>
      <c r="AL35" s="835"/>
      <c r="AM35" s="835"/>
      <c r="AN35" s="835"/>
      <c r="AO35" s="835"/>
      <c r="AP35" s="835">
        <v>18553</v>
      </c>
      <c r="AQ35" s="835"/>
      <c r="AR35" s="835"/>
      <c r="AS35" s="835"/>
      <c r="AT35" s="835"/>
      <c r="AU35" s="835">
        <v>6172</v>
      </c>
      <c r="AV35" s="835"/>
      <c r="AW35" s="835"/>
      <c r="AX35" s="835"/>
      <c r="AY35" s="835"/>
      <c r="AZ35" s="834" t="s">
        <v>612</v>
      </c>
      <c r="BA35" s="834"/>
      <c r="BB35" s="834"/>
      <c r="BC35" s="834"/>
      <c r="BD35" s="834"/>
      <c r="BE35" s="828" t="s">
        <v>407</v>
      </c>
      <c r="BF35" s="828"/>
      <c r="BG35" s="828"/>
      <c r="BH35" s="828"/>
      <c r="BI35" s="829"/>
      <c r="BJ35" s="241"/>
      <c r="BK35" s="241"/>
      <c r="BL35" s="241"/>
      <c r="BM35" s="241"/>
      <c r="BN35" s="241"/>
      <c r="BO35" s="254"/>
      <c r="BP35" s="254"/>
      <c r="BQ35" s="251">
        <v>29</v>
      </c>
      <c r="BR35" s="252"/>
      <c r="BS35" s="759"/>
      <c r="BT35" s="760"/>
      <c r="BU35" s="760"/>
      <c r="BV35" s="760"/>
      <c r="BW35" s="760"/>
      <c r="BX35" s="760"/>
      <c r="BY35" s="760"/>
      <c r="BZ35" s="760"/>
      <c r="CA35" s="760"/>
      <c r="CB35" s="760"/>
      <c r="CC35" s="760"/>
      <c r="CD35" s="760"/>
      <c r="CE35" s="760"/>
      <c r="CF35" s="760"/>
      <c r="CG35" s="761"/>
      <c r="CH35" s="773"/>
      <c r="CI35" s="754"/>
      <c r="CJ35" s="754"/>
      <c r="CK35" s="754"/>
      <c r="CL35" s="774"/>
      <c r="CM35" s="773"/>
      <c r="CN35" s="754"/>
      <c r="CO35" s="754"/>
      <c r="CP35" s="754"/>
      <c r="CQ35" s="774"/>
      <c r="CR35" s="773"/>
      <c r="CS35" s="754"/>
      <c r="CT35" s="754"/>
      <c r="CU35" s="754"/>
      <c r="CV35" s="774"/>
      <c r="CW35" s="773"/>
      <c r="CX35" s="754"/>
      <c r="CY35" s="754"/>
      <c r="CZ35" s="754"/>
      <c r="DA35" s="774"/>
      <c r="DB35" s="773"/>
      <c r="DC35" s="754"/>
      <c r="DD35" s="754"/>
      <c r="DE35" s="754"/>
      <c r="DF35" s="774"/>
      <c r="DG35" s="773"/>
      <c r="DH35" s="754"/>
      <c r="DI35" s="754"/>
      <c r="DJ35" s="754"/>
      <c r="DK35" s="774"/>
      <c r="DL35" s="773"/>
      <c r="DM35" s="754"/>
      <c r="DN35" s="754"/>
      <c r="DO35" s="754"/>
      <c r="DP35" s="774"/>
      <c r="DQ35" s="773"/>
      <c r="DR35" s="754"/>
      <c r="DS35" s="754"/>
      <c r="DT35" s="754"/>
      <c r="DU35" s="774"/>
      <c r="DV35" s="775"/>
      <c r="DW35" s="776"/>
      <c r="DX35" s="776"/>
      <c r="DY35" s="776"/>
      <c r="DZ35" s="777"/>
      <c r="EA35" s="235"/>
    </row>
    <row r="36" spans="1:131" s="236" customFormat="1" ht="26.25" customHeight="1" x14ac:dyDescent="0.2">
      <c r="A36" s="255">
        <v>9</v>
      </c>
      <c r="B36" s="744"/>
      <c r="C36" s="745"/>
      <c r="D36" s="745"/>
      <c r="E36" s="745"/>
      <c r="F36" s="745"/>
      <c r="G36" s="745"/>
      <c r="H36" s="745"/>
      <c r="I36" s="745"/>
      <c r="J36" s="745"/>
      <c r="K36" s="745"/>
      <c r="L36" s="745"/>
      <c r="M36" s="745"/>
      <c r="N36" s="745"/>
      <c r="O36" s="745"/>
      <c r="P36" s="746"/>
      <c r="Q36" s="836"/>
      <c r="R36" s="826"/>
      <c r="S36" s="826"/>
      <c r="T36" s="826"/>
      <c r="U36" s="826"/>
      <c r="V36" s="826"/>
      <c r="W36" s="826"/>
      <c r="X36" s="826"/>
      <c r="Y36" s="826"/>
      <c r="Z36" s="826"/>
      <c r="AA36" s="826"/>
      <c r="AB36" s="826"/>
      <c r="AC36" s="826"/>
      <c r="AD36" s="826"/>
      <c r="AE36" s="750"/>
      <c r="AF36" s="825"/>
      <c r="AG36" s="826"/>
      <c r="AH36" s="826"/>
      <c r="AI36" s="826"/>
      <c r="AJ36" s="827"/>
      <c r="AK36" s="832"/>
      <c r="AL36" s="835"/>
      <c r="AM36" s="835"/>
      <c r="AN36" s="835"/>
      <c r="AO36" s="835"/>
      <c r="AP36" s="835"/>
      <c r="AQ36" s="835"/>
      <c r="AR36" s="835"/>
      <c r="AS36" s="835"/>
      <c r="AT36" s="835"/>
      <c r="AU36" s="835"/>
      <c r="AV36" s="835"/>
      <c r="AW36" s="835"/>
      <c r="AX36" s="835"/>
      <c r="AY36" s="835"/>
      <c r="AZ36" s="834"/>
      <c r="BA36" s="834"/>
      <c r="BB36" s="834"/>
      <c r="BC36" s="834"/>
      <c r="BD36" s="834"/>
      <c r="BE36" s="828"/>
      <c r="BF36" s="828"/>
      <c r="BG36" s="828"/>
      <c r="BH36" s="828"/>
      <c r="BI36" s="829"/>
      <c r="BJ36" s="241"/>
      <c r="BK36" s="241"/>
      <c r="BL36" s="241"/>
      <c r="BM36" s="241"/>
      <c r="BN36" s="241"/>
      <c r="BO36" s="254"/>
      <c r="BP36" s="254"/>
      <c r="BQ36" s="251">
        <v>30</v>
      </c>
      <c r="BR36" s="252"/>
      <c r="BS36" s="759"/>
      <c r="BT36" s="760"/>
      <c r="BU36" s="760"/>
      <c r="BV36" s="760"/>
      <c r="BW36" s="760"/>
      <c r="BX36" s="760"/>
      <c r="BY36" s="760"/>
      <c r="BZ36" s="760"/>
      <c r="CA36" s="760"/>
      <c r="CB36" s="760"/>
      <c r="CC36" s="760"/>
      <c r="CD36" s="760"/>
      <c r="CE36" s="760"/>
      <c r="CF36" s="760"/>
      <c r="CG36" s="761"/>
      <c r="CH36" s="773"/>
      <c r="CI36" s="754"/>
      <c r="CJ36" s="754"/>
      <c r="CK36" s="754"/>
      <c r="CL36" s="774"/>
      <c r="CM36" s="773"/>
      <c r="CN36" s="754"/>
      <c r="CO36" s="754"/>
      <c r="CP36" s="754"/>
      <c r="CQ36" s="774"/>
      <c r="CR36" s="773"/>
      <c r="CS36" s="754"/>
      <c r="CT36" s="754"/>
      <c r="CU36" s="754"/>
      <c r="CV36" s="774"/>
      <c r="CW36" s="773"/>
      <c r="CX36" s="754"/>
      <c r="CY36" s="754"/>
      <c r="CZ36" s="754"/>
      <c r="DA36" s="774"/>
      <c r="DB36" s="773"/>
      <c r="DC36" s="754"/>
      <c r="DD36" s="754"/>
      <c r="DE36" s="754"/>
      <c r="DF36" s="774"/>
      <c r="DG36" s="773"/>
      <c r="DH36" s="754"/>
      <c r="DI36" s="754"/>
      <c r="DJ36" s="754"/>
      <c r="DK36" s="774"/>
      <c r="DL36" s="773"/>
      <c r="DM36" s="754"/>
      <c r="DN36" s="754"/>
      <c r="DO36" s="754"/>
      <c r="DP36" s="774"/>
      <c r="DQ36" s="773"/>
      <c r="DR36" s="754"/>
      <c r="DS36" s="754"/>
      <c r="DT36" s="754"/>
      <c r="DU36" s="774"/>
      <c r="DV36" s="775"/>
      <c r="DW36" s="776"/>
      <c r="DX36" s="776"/>
      <c r="DY36" s="776"/>
      <c r="DZ36" s="777"/>
      <c r="EA36" s="235"/>
    </row>
    <row r="37" spans="1:131" s="236" customFormat="1" ht="26.25" customHeight="1" x14ac:dyDescent="0.2">
      <c r="A37" s="255">
        <v>10</v>
      </c>
      <c r="B37" s="744"/>
      <c r="C37" s="745"/>
      <c r="D37" s="745"/>
      <c r="E37" s="745"/>
      <c r="F37" s="745"/>
      <c r="G37" s="745"/>
      <c r="H37" s="745"/>
      <c r="I37" s="745"/>
      <c r="J37" s="745"/>
      <c r="K37" s="745"/>
      <c r="L37" s="745"/>
      <c r="M37" s="745"/>
      <c r="N37" s="745"/>
      <c r="O37" s="745"/>
      <c r="P37" s="746"/>
      <c r="Q37" s="836"/>
      <c r="R37" s="826"/>
      <c r="S37" s="826"/>
      <c r="T37" s="826"/>
      <c r="U37" s="826"/>
      <c r="V37" s="826"/>
      <c r="W37" s="826"/>
      <c r="X37" s="826"/>
      <c r="Y37" s="826"/>
      <c r="Z37" s="826"/>
      <c r="AA37" s="826"/>
      <c r="AB37" s="826"/>
      <c r="AC37" s="826"/>
      <c r="AD37" s="826"/>
      <c r="AE37" s="750"/>
      <c r="AF37" s="825"/>
      <c r="AG37" s="826"/>
      <c r="AH37" s="826"/>
      <c r="AI37" s="826"/>
      <c r="AJ37" s="827"/>
      <c r="AK37" s="832"/>
      <c r="AL37" s="835"/>
      <c r="AM37" s="835"/>
      <c r="AN37" s="835"/>
      <c r="AO37" s="835"/>
      <c r="AP37" s="835"/>
      <c r="AQ37" s="835"/>
      <c r="AR37" s="835"/>
      <c r="AS37" s="835"/>
      <c r="AT37" s="835"/>
      <c r="AU37" s="835"/>
      <c r="AV37" s="835"/>
      <c r="AW37" s="835"/>
      <c r="AX37" s="835"/>
      <c r="AY37" s="835"/>
      <c r="AZ37" s="834"/>
      <c r="BA37" s="834"/>
      <c r="BB37" s="834"/>
      <c r="BC37" s="834"/>
      <c r="BD37" s="834"/>
      <c r="BE37" s="828"/>
      <c r="BF37" s="828"/>
      <c r="BG37" s="828"/>
      <c r="BH37" s="828"/>
      <c r="BI37" s="829"/>
      <c r="BJ37" s="241"/>
      <c r="BK37" s="241"/>
      <c r="BL37" s="241"/>
      <c r="BM37" s="241"/>
      <c r="BN37" s="241"/>
      <c r="BO37" s="254"/>
      <c r="BP37" s="254"/>
      <c r="BQ37" s="251">
        <v>31</v>
      </c>
      <c r="BR37" s="252"/>
      <c r="BS37" s="759"/>
      <c r="BT37" s="760"/>
      <c r="BU37" s="760"/>
      <c r="BV37" s="760"/>
      <c r="BW37" s="760"/>
      <c r="BX37" s="760"/>
      <c r="BY37" s="760"/>
      <c r="BZ37" s="760"/>
      <c r="CA37" s="760"/>
      <c r="CB37" s="760"/>
      <c r="CC37" s="760"/>
      <c r="CD37" s="760"/>
      <c r="CE37" s="760"/>
      <c r="CF37" s="760"/>
      <c r="CG37" s="761"/>
      <c r="CH37" s="773"/>
      <c r="CI37" s="754"/>
      <c r="CJ37" s="754"/>
      <c r="CK37" s="754"/>
      <c r="CL37" s="774"/>
      <c r="CM37" s="773"/>
      <c r="CN37" s="754"/>
      <c r="CO37" s="754"/>
      <c r="CP37" s="754"/>
      <c r="CQ37" s="774"/>
      <c r="CR37" s="773"/>
      <c r="CS37" s="754"/>
      <c r="CT37" s="754"/>
      <c r="CU37" s="754"/>
      <c r="CV37" s="774"/>
      <c r="CW37" s="773"/>
      <c r="CX37" s="754"/>
      <c r="CY37" s="754"/>
      <c r="CZ37" s="754"/>
      <c r="DA37" s="774"/>
      <c r="DB37" s="773"/>
      <c r="DC37" s="754"/>
      <c r="DD37" s="754"/>
      <c r="DE37" s="754"/>
      <c r="DF37" s="774"/>
      <c r="DG37" s="773"/>
      <c r="DH37" s="754"/>
      <c r="DI37" s="754"/>
      <c r="DJ37" s="754"/>
      <c r="DK37" s="774"/>
      <c r="DL37" s="773"/>
      <c r="DM37" s="754"/>
      <c r="DN37" s="754"/>
      <c r="DO37" s="754"/>
      <c r="DP37" s="774"/>
      <c r="DQ37" s="773"/>
      <c r="DR37" s="754"/>
      <c r="DS37" s="754"/>
      <c r="DT37" s="754"/>
      <c r="DU37" s="774"/>
      <c r="DV37" s="775"/>
      <c r="DW37" s="776"/>
      <c r="DX37" s="776"/>
      <c r="DY37" s="776"/>
      <c r="DZ37" s="777"/>
      <c r="EA37" s="235"/>
    </row>
    <row r="38" spans="1:131" s="236" customFormat="1" ht="26.25" customHeight="1" x14ac:dyDescent="0.2">
      <c r="A38" s="255">
        <v>11</v>
      </c>
      <c r="B38" s="744"/>
      <c r="C38" s="745"/>
      <c r="D38" s="745"/>
      <c r="E38" s="745"/>
      <c r="F38" s="745"/>
      <c r="G38" s="745"/>
      <c r="H38" s="745"/>
      <c r="I38" s="745"/>
      <c r="J38" s="745"/>
      <c r="K38" s="745"/>
      <c r="L38" s="745"/>
      <c r="M38" s="745"/>
      <c r="N38" s="745"/>
      <c r="O38" s="745"/>
      <c r="P38" s="746"/>
      <c r="Q38" s="836"/>
      <c r="R38" s="826"/>
      <c r="S38" s="826"/>
      <c r="T38" s="826"/>
      <c r="U38" s="826"/>
      <c r="V38" s="826"/>
      <c r="W38" s="826"/>
      <c r="X38" s="826"/>
      <c r="Y38" s="826"/>
      <c r="Z38" s="826"/>
      <c r="AA38" s="826"/>
      <c r="AB38" s="826"/>
      <c r="AC38" s="826"/>
      <c r="AD38" s="826"/>
      <c r="AE38" s="750"/>
      <c r="AF38" s="825"/>
      <c r="AG38" s="826"/>
      <c r="AH38" s="826"/>
      <c r="AI38" s="826"/>
      <c r="AJ38" s="827"/>
      <c r="AK38" s="832"/>
      <c r="AL38" s="835"/>
      <c r="AM38" s="835"/>
      <c r="AN38" s="835"/>
      <c r="AO38" s="835"/>
      <c r="AP38" s="835"/>
      <c r="AQ38" s="835"/>
      <c r="AR38" s="835"/>
      <c r="AS38" s="835"/>
      <c r="AT38" s="835"/>
      <c r="AU38" s="835"/>
      <c r="AV38" s="835"/>
      <c r="AW38" s="835"/>
      <c r="AX38" s="835"/>
      <c r="AY38" s="835"/>
      <c r="AZ38" s="834"/>
      <c r="BA38" s="834"/>
      <c r="BB38" s="834"/>
      <c r="BC38" s="834"/>
      <c r="BD38" s="834"/>
      <c r="BE38" s="828"/>
      <c r="BF38" s="828"/>
      <c r="BG38" s="828"/>
      <c r="BH38" s="828"/>
      <c r="BI38" s="829"/>
      <c r="BJ38" s="241"/>
      <c r="BK38" s="241"/>
      <c r="BL38" s="241"/>
      <c r="BM38" s="241"/>
      <c r="BN38" s="241"/>
      <c r="BO38" s="254"/>
      <c r="BP38" s="254"/>
      <c r="BQ38" s="251">
        <v>32</v>
      </c>
      <c r="BR38" s="252"/>
      <c r="BS38" s="759"/>
      <c r="BT38" s="760"/>
      <c r="BU38" s="760"/>
      <c r="BV38" s="760"/>
      <c r="BW38" s="760"/>
      <c r="BX38" s="760"/>
      <c r="BY38" s="760"/>
      <c r="BZ38" s="760"/>
      <c r="CA38" s="760"/>
      <c r="CB38" s="760"/>
      <c r="CC38" s="760"/>
      <c r="CD38" s="760"/>
      <c r="CE38" s="760"/>
      <c r="CF38" s="760"/>
      <c r="CG38" s="761"/>
      <c r="CH38" s="773"/>
      <c r="CI38" s="754"/>
      <c r="CJ38" s="754"/>
      <c r="CK38" s="754"/>
      <c r="CL38" s="774"/>
      <c r="CM38" s="773"/>
      <c r="CN38" s="754"/>
      <c r="CO38" s="754"/>
      <c r="CP38" s="754"/>
      <c r="CQ38" s="774"/>
      <c r="CR38" s="773"/>
      <c r="CS38" s="754"/>
      <c r="CT38" s="754"/>
      <c r="CU38" s="754"/>
      <c r="CV38" s="774"/>
      <c r="CW38" s="773"/>
      <c r="CX38" s="754"/>
      <c r="CY38" s="754"/>
      <c r="CZ38" s="754"/>
      <c r="DA38" s="774"/>
      <c r="DB38" s="773"/>
      <c r="DC38" s="754"/>
      <c r="DD38" s="754"/>
      <c r="DE38" s="754"/>
      <c r="DF38" s="774"/>
      <c r="DG38" s="773"/>
      <c r="DH38" s="754"/>
      <c r="DI38" s="754"/>
      <c r="DJ38" s="754"/>
      <c r="DK38" s="774"/>
      <c r="DL38" s="773"/>
      <c r="DM38" s="754"/>
      <c r="DN38" s="754"/>
      <c r="DO38" s="754"/>
      <c r="DP38" s="774"/>
      <c r="DQ38" s="773"/>
      <c r="DR38" s="754"/>
      <c r="DS38" s="754"/>
      <c r="DT38" s="754"/>
      <c r="DU38" s="774"/>
      <c r="DV38" s="775"/>
      <c r="DW38" s="776"/>
      <c r="DX38" s="776"/>
      <c r="DY38" s="776"/>
      <c r="DZ38" s="777"/>
      <c r="EA38" s="235"/>
    </row>
    <row r="39" spans="1:131" s="236" customFormat="1" ht="26.25" customHeight="1" x14ac:dyDescent="0.2">
      <c r="A39" s="255">
        <v>12</v>
      </c>
      <c r="B39" s="744"/>
      <c r="C39" s="745"/>
      <c r="D39" s="745"/>
      <c r="E39" s="745"/>
      <c r="F39" s="745"/>
      <c r="G39" s="745"/>
      <c r="H39" s="745"/>
      <c r="I39" s="745"/>
      <c r="J39" s="745"/>
      <c r="K39" s="745"/>
      <c r="L39" s="745"/>
      <c r="M39" s="745"/>
      <c r="N39" s="745"/>
      <c r="O39" s="745"/>
      <c r="P39" s="746"/>
      <c r="Q39" s="836"/>
      <c r="R39" s="826"/>
      <c r="S39" s="826"/>
      <c r="T39" s="826"/>
      <c r="U39" s="826"/>
      <c r="V39" s="826"/>
      <c r="W39" s="826"/>
      <c r="X39" s="826"/>
      <c r="Y39" s="826"/>
      <c r="Z39" s="826"/>
      <c r="AA39" s="826"/>
      <c r="AB39" s="826"/>
      <c r="AC39" s="826"/>
      <c r="AD39" s="826"/>
      <c r="AE39" s="750"/>
      <c r="AF39" s="825"/>
      <c r="AG39" s="826"/>
      <c r="AH39" s="826"/>
      <c r="AI39" s="826"/>
      <c r="AJ39" s="827"/>
      <c r="AK39" s="832"/>
      <c r="AL39" s="835"/>
      <c r="AM39" s="835"/>
      <c r="AN39" s="835"/>
      <c r="AO39" s="835"/>
      <c r="AP39" s="835"/>
      <c r="AQ39" s="835"/>
      <c r="AR39" s="835"/>
      <c r="AS39" s="835"/>
      <c r="AT39" s="835"/>
      <c r="AU39" s="835"/>
      <c r="AV39" s="835"/>
      <c r="AW39" s="835"/>
      <c r="AX39" s="835"/>
      <c r="AY39" s="835"/>
      <c r="AZ39" s="834"/>
      <c r="BA39" s="834"/>
      <c r="BB39" s="834"/>
      <c r="BC39" s="834"/>
      <c r="BD39" s="834"/>
      <c r="BE39" s="828"/>
      <c r="BF39" s="828"/>
      <c r="BG39" s="828"/>
      <c r="BH39" s="828"/>
      <c r="BI39" s="829"/>
      <c r="BJ39" s="241"/>
      <c r="BK39" s="241"/>
      <c r="BL39" s="241"/>
      <c r="BM39" s="241"/>
      <c r="BN39" s="241"/>
      <c r="BO39" s="254"/>
      <c r="BP39" s="254"/>
      <c r="BQ39" s="251">
        <v>33</v>
      </c>
      <c r="BR39" s="252"/>
      <c r="BS39" s="759"/>
      <c r="BT39" s="760"/>
      <c r="BU39" s="760"/>
      <c r="BV39" s="760"/>
      <c r="BW39" s="760"/>
      <c r="BX39" s="760"/>
      <c r="BY39" s="760"/>
      <c r="BZ39" s="760"/>
      <c r="CA39" s="760"/>
      <c r="CB39" s="760"/>
      <c r="CC39" s="760"/>
      <c r="CD39" s="760"/>
      <c r="CE39" s="760"/>
      <c r="CF39" s="760"/>
      <c r="CG39" s="761"/>
      <c r="CH39" s="773"/>
      <c r="CI39" s="754"/>
      <c r="CJ39" s="754"/>
      <c r="CK39" s="754"/>
      <c r="CL39" s="774"/>
      <c r="CM39" s="773"/>
      <c r="CN39" s="754"/>
      <c r="CO39" s="754"/>
      <c r="CP39" s="754"/>
      <c r="CQ39" s="774"/>
      <c r="CR39" s="773"/>
      <c r="CS39" s="754"/>
      <c r="CT39" s="754"/>
      <c r="CU39" s="754"/>
      <c r="CV39" s="774"/>
      <c r="CW39" s="773"/>
      <c r="CX39" s="754"/>
      <c r="CY39" s="754"/>
      <c r="CZ39" s="754"/>
      <c r="DA39" s="774"/>
      <c r="DB39" s="773"/>
      <c r="DC39" s="754"/>
      <c r="DD39" s="754"/>
      <c r="DE39" s="754"/>
      <c r="DF39" s="774"/>
      <c r="DG39" s="773"/>
      <c r="DH39" s="754"/>
      <c r="DI39" s="754"/>
      <c r="DJ39" s="754"/>
      <c r="DK39" s="774"/>
      <c r="DL39" s="773"/>
      <c r="DM39" s="754"/>
      <c r="DN39" s="754"/>
      <c r="DO39" s="754"/>
      <c r="DP39" s="774"/>
      <c r="DQ39" s="773"/>
      <c r="DR39" s="754"/>
      <c r="DS39" s="754"/>
      <c r="DT39" s="754"/>
      <c r="DU39" s="774"/>
      <c r="DV39" s="775"/>
      <c r="DW39" s="776"/>
      <c r="DX39" s="776"/>
      <c r="DY39" s="776"/>
      <c r="DZ39" s="777"/>
      <c r="EA39" s="235"/>
    </row>
    <row r="40" spans="1:131" s="236" customFormat="1" ht="26.25" customHeight="1" x14ac:dyDescent="0.2">
      <c r="A40" s="250">
        <v>13</v>
      </c>
      <c r="B40" s="744"/>
      <c r="C40" s="745"/>
      <c r="D40" s="745"/>
      <c r="E40" s="745"/>
      <c r="F40" s="745"/>
      <c r="G40" s="745"/>
      <c r="H40" s="745"/>
      <c r="I40" s="745"/>
      <c r="J40" s="745"/>
      <c r="K40" s="745"/>
      <c r="L40" s="745"/>
      <c r="M40" s="745"/>
      <c r="N40" s="745"/>
      <c r="O40" s="745"/>
      <c r="P40" s="746"/>
      <c r="Q40" s="836"/>
      <c r="R40" s="826"/>
      <c r="S40" s="826"/>
      <c r="T40" s="826"/>
      <c r="U40" s="826"/>
      <c r="V40" s="826"/>
      <c r="W40" s="826"/>
      <c r="X40" s="826"/>
      <c r="Y40" s="826"/>
      <c r="Z40" s="826"/>
      <c r="AA40" s="826"/>
      <c r="AB40" s="826"/>
      <c r="AC40" s="826"/>
      <c r="AD40" s="826"/>
      <c r="AE40" s="750"/>
      <c r="AF40" s="825"/>
      <c r="AG40" s="826"/>
      <c r="AH40" s="826"/>
      <c r="AI40" s="826"/>
      <c r="AJ40" s="827"/>
      <c r="AK40" s="832"/>
      <c r="AL40" s="835"/>
      <c r="AM40" s="835"/>
      <c r="AN40" s="835"/>
      <c r="AO40" s="835"/>
      <c r="AP40" s="835"/>
      <c r="AQ40" s="835"/>
      <c r="AR40" s="835"/>
      <c r="AS40" s="835"/>
      <c r="AT40" s="835"/>
      <c r="AU40" s="835"/>
      <c r="AV40" s="835"/>
      <c r="AW40" s="835"/>
      <c r="AX40" s="835"/>
      <c r="AY40" s="835"/>
      <c r="AZ40" s="834"/>
      <c r="BA40" s="834"/>
      <c r="BB40" s="834"/>
      <c r="BC40" s="834"/>
      <c r="BD40" s="834"/>
      <c r="BE40" s="828"/>
      <c r="BF40" s="828"/>
      <c r="BG40" s="828"/>
      <c r="BH40" s="828"/>
      <c r="BI40" s="829"/>
      <c r="BJ40" s="241"/>
      <c r="BK40" s="241"/>
      <c r="BL40" s="241"/>
      <c r="BM40" s="241"/>
      <c r="BN40" s="241"/>
      <c r="BO40" s="254"/>
      <c r="BP40" s="254"/>
      <c r="BQ40" s="251">
        <v>34</v>
      </c>
      <c r="BR40" s="252"/>
      <c r="BS40" s="759"/>
      <c r="BT40" s="760"/>
      <c r="BU40" s="760"/>
      <c r="BV40" s="760"/>
      <c r="BW40" s="760"/>
      <c r="BX40" s="760"/>
      <c r="BY40" s="760"/>
      <c r="BZ40" s="760"/>
      <c r="CA40" s="760"/>
      <c r="CB40" s="760"/>
      <c r="CC40" s="760"/>
      <c r="CD40" s="760"/>
      <c r="CE40" s="760"/>
      <c r="CF40" s="760"/>
      <c r="CG40" s="761"/>
      <c r="CH40" s="773"/>
      <c r="CI40" s="754"/>
      <c r="CJ40" s="754"/>
      <c r="CK40" s="754"/>
      <c r="CL40" s="774"/>
      <c r="CM40" s="773"/>
      <c r="CN40" s="754"/>
      <c r="CO40" s="754"/>
      <c r="CP40" s="754"/>
      <c r="CQ40" s="774"/>
      <c r="CR40" s="773"/>
      <c r="CS40" s="754"/>
      <c r="CT40" s="754"/>
      <c r="CU40" s="754"/>
      <c r="CV40" s="774"/>
      <c r="CW40" s="773"/>
      <c r="CX40" s="754"/>
      <c r="CY40" s="754"/>
      <c r="CZ40" s="754"/>
      <c r="DA40" s="774"/>
      <c r="DB40" s="773"/>
      <c r="DC40" s="754"/>
      <c r="DD40" s="754"/>
      <c r="DE40" s="754"/>
      <c r="DF40" s="774"/>
      <c r="DG40" s="773"/>
      <c r="DH40" s="754"/>
      <c r="DI40" s="754"/>
      <c r="DJ40" s="754"/>
      <c r="DK40" s="774"/>
      <c r="DL40" s="773"/>
      <c r="DM40" s="754"/>
      <c r="DN40" s="754"/>
      <c r="DO40" s="754"/>
      <c r="DP40" s="774"/>
      <c r="DQ40" s="773"/>
      <c r="DR40" s="754"/>
      <c r="DS40" s="754"/>
      <c r="DT40" s="754"/>
      <c r="DU40" s="774"/>
      <c r="DV40" s="775"/>
      <c r="DW40" s="776"/>
      <c r="DX40" s="776"/>
      <c r="DY40" s="776"/>
      <c r="DZ40" s="777"/>
      <c r="EA40" s="235"/>
    </row>
    <row r="41" spans="1:131" s="236" customFormat="1" ht="26.25" customHeight="1" x14ac:dyDescent="0.2">
      <c r="A41" s="250">
        <v>14</v>
      </c>
      <c r="B41" s="744"/>
      <c r="C41" s="745"/>
      <c r="D41" s="745"/>
      <c r="E41" s="745"/>
      <c r="F41" s="745"/>
      <c r="G41" s="745"/>
      <c r="H41" s="745"/>
      <c r="I41" s="745"/>
      <c r="J41" s="745"/>
      <c r="K41" s="745"/>
      <c r="L41" s="745"/>
      <c r="M41" s="745"/>
      <c r="N41" s="745"/>
      <c r="O41" s="745"/>
      <c r="P41" s="746"/>
      <c r="Q41" s="836"/>
      <c r="R41" s="826"/>
      <c r="S41" s="826"/>
      <c r="T41" s="826"/>
      <c r="U41" s="826"/>
      <c r="V41" s="826"/>
      <c r="W41" s="826"/>
      <c r="X41" s="826"/>
      <c r="Y41" s="826"/>
      <c r="Z41" s="826"/>
      <c r="AA41" s="826"/>
      <c r="AB41" s="826"/>
      <c r="AC41" s="826"/>
      <c r="AD41" s="826"/>
      <c r="AE41" s="750"/>
      <c r="AF41" s="825"/>
      <c r="AG41" s="826"/>
      <c r="AH41" s="826"/>
      <c r="AI41" s="826"/>
      <c r="AJ41" s="827"/>
      <c r="AK41" s="832"/>
      <c r="AL41" s="835"/>
      <c r="AM41" s="835"/>
      <c r="AN41" s="835"/>
      <c r="AO41" s="835"/>
      <c r="AP41" s="835"/>
      <c r="AQ41" s="835"/>
      <c r="AR41" s="835"/>
      <c r="AS41" s="835"/>
      <c r="AT41" s="835"/>
      <c r="AU41" s="835"/>
      <c r="AV41" s="835"/>
      <c r="AW41" s="835"/>
      <c r="AX41" s="835"/>
      <c r="AY41" s="835"/>
      <c r="AZ41" s="834"/>
      <c r="BA41" s="834"/>
      <c r="BB41" s="834"/>
      <c r="BC41" s="834"/>
      <c r="BD41" s="834"/>
      <c r="BE41" s="828"/>
      <c r="BF41" s="828"/>
      <c r="BG41" s="828"/>
      <c r="BH41" s="828"/>
      <c r="BI41" s="829"/>
      <c r="BJ41" s="241"/>
      <c r="BK41" s="241"/>
      <c r="BL41" s="241"/>
      <c r="BM41" s="241"/>
      <c r="BN41" s="241"/>
      <c r="BO41" s="254"/>
      <c r="BP41" s="254"/>
      <c r="BQ41" s="251">
        <v>35</v>
      </c>
      <c r="BR41" s="252"/>
      <c r="BS41" s="759"/>
      <c r="BT41" s="760"/>
      <c r="BU41" s="760"/>
      <c r="BV41" s="760"/>
      <c r="BW41" s="760"/>
      <c r="BX41" s="760"/>
      <c r="BY41" s="760"/>
      <c r="BZ41" s="760"/>
      <c r="CA41" s="760"/>
      <c r="CB41" s="760"/>
      <c r="CC41" s="760"/>
      <c r="CD41" s="760"/>
      <c r="CE41" s="760"/>
      <c r="CF41" s="760"/>
      <c r="CG41" s="761"/>
      <c r="CH41" s="773"/>
      <c r="CI41" s="754"/>
      <c r="CJ41" s="754"/>
      <c r="CK41" s="754"/>
      <c r="CL41" s="774"/>
      <c r="CM41" s="773"/>
      <c r="CN41" s="754"/>
      <c r="CO41" s="754"/>
      <c r="CP41" s="754"/>
      <c r="CQ41" s="774"/>
      <c r="CR41" s="773"/>
      <c r="CS41" s="754"/>
      <c r="CT41" s="754"/>
      <c r="CU41" s="754"/>
      <c r="CV41" s="774"/>
      <c r="CW41" s="773"/>
      <c r="CX41" s="754"/>
      <c r="CY41" s="754"/>
      <c r="CZ41" s="754"/>
      <c r="DA41" s="774"/>
      <c r="DB41" s="773"/>
      <c r="DC41" s="754"/>
      <c r="DD41" s="754"/>
      <c r="DE41" s="754"/>
      <c r="DF41" s="774"/>
      <c r="DG41" s="773"/>
      <c r="DH41" s="754"/>
      <c r="DI41" s="754"/>
      <c r="DJ41" s="754"/>
      <c r="DK41" s="774"/>
      <c r="DL41" s="773"/>
      <c r="DM41" s="754"/>
      <c r="DN41" s="754"/>
      <c r="DO41" s="754"/>
      <c r="DP41" s="774"/>
      <c r="DQ41" s="773"/>
      <c r="DR41" s="754"/>
      <c r="DS41" s="754"/>
      <c r="DT41" s="754"/>
      <c r="DU41" s="774"/>
      <c r="DV41" s="775"/>
      <c r="DW41" s="776"/>
      <c r="DX41" s="776"/>
      <c r="DY41" s="776"/>
      <c r="DZ41" s="777"/>
      <c r="EA41" s="235"/>
    </row>
    <row r="42" spans="1:131" s="236" customFormat="1" ht="26.25" customHeight="1" x14ac:dyDescent="0.2">
      <c r="A42" s="250">
        <v>15</v>
      </c>
      <c r="B42" s="744"/>
      <c r="C42" s="745"/>
      <c r="D42" s="745"/>
      <c r="E42" s="745"/>
      <c r="F42" s="745"/>
      <c r="G42" s="745"/>
      <c r="H42" s="745"/>
      <c r="I42" s="745"/>
      <c r="J42" s="745"/>
      <c r="K42" s="745"/>
      <c r="L42" s="745"/>
      <c r="M42" s="745"/>
      <c r="N42" s="745"/>
      <c r="O42" s="745"/>
      <c r="P42" s="746"/>
      <c r="Q42" s="836"/>
      <c r="R42" s="826"/>
      <c r="S42" s="826"/>
      <c r="T42" s="826"/>
      <c r="U42" s="826"/>
      <c r="V42" s="826"/>
      <c r="W42" s="826"/>
      <c r="X42" s="826"/>
      <c r="Y42" s="826"/>
      <c r="Z42" s="826"/>
      <c r="AA42" s="826"/>
      <c r="AB42" s="826"/>
      <c r="AC42" s="826"/>
      <c r="AD42" s="826"/>
      <c r="AE42" s="750"/>
      <c r="AF42" s="825"/>
      <c r="AG42" s="826"/>
      <c r="AH42" s="826"/>
      <c r="AI42" s="826"/>
      <c r="AJ42" s="827"/>
      <c r="AK42" s="832"/>
      <c r="AL42" s="835"/>
      <c r="AM42" s="835"/>
      <c r="AN42" s="835"/>
      <c r="AO42" s="835"/>
      <c r="AP42" s="835"/>
      <c r="AQ42" s="835"/>
      <c r="AR42" s="835"/>
      <c r="AS42" s="835"/>
      <c r="AT42" s="835"/>
      <c r="AU42" s="835"/>
      <c r="AV42" s="835"/>
      <c r="AW42" s="835"/>
      <c r="AX42" s="835"/>
      <c r="AY42" s="835"/>
      <c r="AZ42" s="834"/>
      <c r="BA42" s="834"/>
      <c r="BB42" s="834"/>
      <c r="BC42" s="834"/>
      <c r="BD42" s="834"/>
      <c r="BE42" s="828"/>
      <c r="BF42" s="828"/>
      <c r="BG42" s="828"/>
      <c r="BH42" s="828"/>
      <c r="BI42" s="829"/>
      <c r="BJ42" s="241"/>
      <c r="BK42" s="241"/>
      <c r="BL42" s="241"/>
      <c r="BM42" s="241"/>
      <c r="BN42" s="241"/>
      <c r="BO42" s="254"/>
      <c r="BP42" s="254"/>
      <c r="BQ42" s="251">
        <v>36</v>
      </c>
      <c r="BR42" s="252"/>
      <c r="BS42" s="759"/>
      <c r="BT42" s="760"/>
      <c r="BU42" s="760"/>
      <c r="BV42" s="760"/>
      <c r="BW42" s="760"/>
      <c r="BX42" s="760"/>
      <c r="BY42" s="760"/>
      <c r="BZ42" s="760"/>
      <c r="CA42" s="760"/>
      <c r="CB42" s="760"/>
      <c r="CC42" s="760"/>
      <c r="CD42" s="760"/>
      <c r="CE42" s="760"/>
      <c r="CF42" s="760"/>
      <c r="CG42" s="761"/>
      <c r="CH42" s="773"/>
      <c r="CI42" s="754"/>
      <c r="CJ42" s="754"/>
      <c r="CK42" s="754"/>
      <c r="CL42" s="774"/>
      <c r="CM42" s="773"/>
      <c r="CN42" s="754"/>
      <c r="CO42" s="754"/>
      <c r="CP42" s="754"/>
      <c r="CQ42" s="774"/>
      <c r="CR42" s="773"/>
      <c r="CS42" s="754"/>
      <c r="CT42" s="754"/>
      <c r="CU42" s="754"/>
      <c r="CV42" s="774"/>
      <c r="CW42" s="773"/>
      <c r="CX42" s="754"/>
      <c r="CY42" s="754"/>
      <c r="CZ42" s="754"/>
      <c r="DA42" s="774"/>
      <c r="DB42" s="773"/>
      <c r="DC42" s="754"/>
      <c r="DD42" s="754"/>
      <c r="DE42" s="754"/>
      <c r="DF42" s="774"/>
      <c r="DG42" s="773"/>
      <c r="DH42" s="754"/>
      <c r="DI42" s="754"/>
      <c r="DJ42" s="754"/>
      <c r="DK42" s="774"/>
      <c r="DL42" s="773"/>
      <c r="DM42" s="754"/>
      <c r="DN42" s="754"/>
      <c r="DO42" s="754"/>
      <c r="DP42" s="774"/>
      <c r="DQ42" s="773"/>
      <c r="DR42" s="754"/>
      <c r="DS42" s="754"/>
      <c r="DT42" s="754"/>
      <c r="DU42" s="774"/>
      <c r="DV42" s="775"/>
      <c r="DW42" s="776"/>
      <c r="DX42" s="776"/>
      <c r="DY42" s="776"/>
      <c r="DZ42" s="777"/>
      <c r="EA42" s="235"/>
    </row>
    <row r="43" spans="1:131" s="236" customFormat="1" ht="26.25" customHeight="1" x14ac:dyDescent="0.2">
      <c r="A43" s="250">
        <v>16</v>
      </c>
      <c r="B43" s="744"/>
      <c r="C43" s="745"/>
      <c r="D43" s="745"/>
      <c r="E43" s="745"/>
      <c r="F43" s="745"/>
      <c r="G43" s="745"/>
      <c r="H43" s="745"/>
      <c r="I43" s="745"/>
      <c r="J43" s="745"/>
      <c r="K43" s="745"/>
      <c r="L43" s="745"/>
      <c r="M43" s="745"/>
      <c r="N43" s="745"/>
      <c r="O43" s="745"/>
      <c r="P43" s="746"/>
      <c r="Q43" s="836"/>
      <c r="R43" s="826"/>
      <c r="S43" s="826"/>
      <c r="T43" s="826"/>
      <c r="U43" s="826"/>
      <c r="V43" s="826"/>
      <c r="W43" s="826"/>
      <c r="X43" s="826"/>
      <c r="Y43" s="826"/>
      <c r="Z43" s="826"/>
      <c r="AA43" s="826"/>
      <c r="AB43" s="826"/>
      <c r="AC43" s="826"/>
      <c r="AD43" s="826"/>
      <c r="AE43" s="750"/>
      <c r="AF43" s="825"/>
      <c r="AG43" s="826"/>
      <c r="AH43" s="826"/>
      <c r="AI43" s="826"/>
      <c r="AJ43" s="827"/>
      <c r="AK43" s="832"/>
      <c r="AL43" s="835"/>
      <c r="AM43" s="835"/>
      <c r="AN43" s="835"/>
      <c r="AO43" s="835"/>
      <c r="AP43" s="835"/>
      <c r="AQ43" s="835"/>
      <c r="AR43" s="835"/>
      <c r="AS43" s="835"/>
      <c r="AT43" s="835"/>
      <c r="AU43" s="835"/>
      <c r="AV43" s="835"/>
      <c r="AW43" s="835"/>
      <c r="AX43" s="835"/>
      <c r="AY43" s="835"/>
      <c r="AZ43" s="834"/>
      <c r="BA43" s="834"/>
      <c r="BB43" s="834"/>
      <c r="BC43" s="834"/>
      <c r="BD43" s="834"/>
      <c r="BE43" s="828"/>
      <c r="BF43" s="828"/>
      <c r="BG43" s="828"/>
      <c r="BH43" s="828"/>
      <c r="BI43" s="829"/>
      <c r="BJ43" s="241"/>
      <c r="BK43" s="241"/>
      <c r="BL43" s="241"/>
      <c r="BM43" s="241"/>
      <c r="BN43" s="241"/>
      <c r="BO43" s="254"/>
      <c r="BP43" s="254"/>
      <c r="BQ43" s="251">
        <v>37</v>
      </c>
      <c r="BR43" s="252"/>
      <c r="BS43" s="759"/>
      <c r="BT43" s="760"/>
      <c r="BU43" s="760"/>
      <c r="BV43" s="760"/>
      <c r="BW43" s="760"/>
      <c r="BX43" s="760"/>
      <c r="BY43" s="760"/>
      <c r="BZ43" s="760"/>
      <c r="CA43" s="760"/>
      <c r="CB43" s="760"/>
      <c r="CC43" s="760"/>
      <c r="CD43" s="760"/>
      <c r="CE43" s="760"/>
      <c r="CF43" s="760"/>
      <c r="CG43" s="761"/>
      <c r="CH43" s="773"/>
      <c r="CI43" s="754"/>
      <c r="CJ43" s="754"/>
      <c r="CK43" s="754"/>
      <c r="CL43" s="774"/>
      <c r="CM43" s="773"/>
      <c r="CN43" s="754"/>
      <c r="CO43" s="754"/>
      <c r="CP43" s="754"/>
      <c r="CQ43" s="774"/>
      <c r="CR43" s="773"/>
      <c r="CS43" s="754"/>
      <c r="CT43" s="754"/>
      <c r="CU43" s="754"/>
      <c r="CV43" s="774"/>
      <c r="CW43" s="773"/>
      <c r="CX43" s="754"/>
      <c r="CY43" s="754"/>
      <c r="CZ43" s="754"/>
      <c r="DA43" s="774"/>
      <c r="DB43" s="773"/>
      <c r="DC43" s="754"/>
      <c r="DD43" s="754"/>
      <c r="DE43" s="754"/>
      <c r="DF43" s="774"/>
      <c r="DG43" s="773"/>
      <c r="DH43" s="754"/>
      <c r="DI43" s="754"/>
      <c r="DJ43" s="754"/>
      <c r="DK43" s="774"/>
      <c r="DL43" s="773"/>
      <c r="DM43" s="754"/>
      <c r="DN43" s="754"/>
      <c r="DO43" s="754"/>
      <c r="DP43" s="774"/>
      <c r="DQ43" s="773"/>
      <c r="DR43" s="754"/>
      <c r="DS43" s="754"/>
      <c r="DT43" s="754"/>
      <c r="DU43" s="774"/>
      <c r="DV43" s="775"/>
      <c r="DW43" s="776"/>
      <c r="DX43" s="776"/>
      <c r="DY43" s="776"/>
      <c r="DZ43" s="777"/>
      <c r="EA43" s="235"/>
    </row>
    <row r="44" spans="1:131" s="236" customFormat="1" ht="26.25" customHeight="1" x14ac:dyDescent="0.2">
      <c r="A44" s="250">
        <v>17</v>
      </c>
      <c r="B44" s="744"/>
      <c r="C44" s="745"/>
      <c r="D44" s="745"/>
      <c r="E44" s="745"/>
      <c r="F44" s="745"/>
      <c r="G44" s="745"/>
      <c r="H44" s="745"/>
      <c r="I44" s="745"/>
      <c r="J44" s="745"/>
      <c r="K44" s="745"/>
      <c r="L44" s="745"/>
      <c r="M44" s="745"/>
      <c r="N44" s="745"/>
      <c r="O44" s="745"/>
      <c r="P44" s="746"/>
      <c r="Q44" s="836"/>
      <c r="R44" s="826"/>
      <c r="S44" s="826"/>
      <c r="T44" s="826"/>
      <c r="U44" s="826"/>
      <c r="V44" s="826"/>
      <c r="W44" s="826"/>
      <c r="X44" s="826"/>
      <c r="Y44" s="826"/>
      <c r="Z44" s="826"/>
      <c r="AA44" s="826"/>
      <c r="AB44" s="826"/>
      <c r="AC44" s="826"/>
      <c r="AD44" s="826"/>
      <c r="AE44" s="750"/>
      <c r="AF44" s="825"/>
      <c r="AG44" s="826"/>
      <c r="AH44" s="826"/>
      <c r="AI44" s="826"/>
      <c r="AJ44" s="827"/>
      <c r="AK44" s="832"/>
      <c r="AL44" s="835"/>
      <c r="AM44" s="835"/>
      <c r="AN44" s="835"/>
      <c r="AO44" s="835"/>
      <c r="AP44" s="835"/>
      <c r="AQ44" s="835"/>
      <c r="AR44" s="835"/>
      <c r="AS44" s="835"/>
      <c r="AT44" s="835"/>
      <c r="AU44" s="835"/>
      <c r="AV44" s="835"/>
      <c r="AW44" s="835"/>
      <c r="AX44" s="835"/>
      <c r="AY44" s="835"/>
      <c r="AZ44" s="834"/>
      <c r="BA44" s="834"/>
      <c r="BB44" s="834"/>
      <c r="BC44" s="834"/>
      <c r="BD44" s="834"/>
      <c r="BE44" s="828"/>
      <c r="BF44" s="828"/>
      <c r="BG44" s="828"/>
      <c r="BH44" s="828"/>
      <c r="BI44" s="829"/>
      <c r="BJ44" s="241"/>
      <c r="BK44" s="241"/>
      <c r="BL44" s="241"/>
      <c r="BM44" s="241"/>
      <c r="BN44" s="241"/>
      <c r="BO44" s="254"/>
      <c r="BP44" s="254"/>
      <c r="BQ44" s="251">
        <v>38</v>
      </c>
      <c r="BR44" s="252"/>
      <c r="BS44" s="759"/>
      <c r="BT44" s="760"/>
      <c r="BU44" s="760"/>
      <c r="BV44" s="760"/>
      <c r="BW44" s="760"/>
      <c r="BX44" s="760"/>
      <c r="BY44" s="760"/>
      <c r="BZ44" s="760"/>
      <c r="CA44" s="760"/>
      <c r="CB44" s="760"/>
      <c r="CC44" s="760"/>
      <c r="CD44" s="760"/>
      <c r="CE44" s="760"/>
      <c r="CF44" s="760"/>
      <c r="CG44" s="761"/>
      <c r="CH44" s="773"/>
      <c r="CI44" s="754"/>
      <c r="CJ44" s="754"/>
      <c r="CK44" s="754"/>
      <c r="CL44" s="774"/>
      <c r="CM44" s="773"/>
      <c r="CN44" s="754"/>
      <c r="CO44" s="754"/>
      <c r="CP44" s="754"/>
      <c r="CQ44" s="774"/>
      <c r="CR44" s="773"/>
      <c r="CS44" s="754"/>
      <c r="CT44" s="754"/>
      <c r="CU44" s="754"/>
      <c r="CV44" s="774"/>
      <c r="CW44" s="773"/>
      <c r="CX44" s="754"/>
      <c r="CY44" s="754"/>
      <c r="CZ44" s="754"/>
      <c r="DA44" s="774"/>
      <c r="DB44" s="773"/>
      <c r="DC44" s="754"/>
      <c r="DD44" s="754"/>
      <c r="DE44" s="754"/>
      <c r="DF44" s="774"/>
      <c r="DG44" s="773"/>
      <c r="DH44" s="754"/>
      <c r="DI44" s="754"/>
      <c r="DJ44" s="754"/>
      <c r="DK44" s="774"/>
      <c r="DL44" s="773"/>
      <c r="DM44" s="754"/>
      <c r="DN44" s="754"/>
      <c r="DO44" s="754"/>
      <c r="DP44" s="774"/>
      <c r="DQ44" s="773"/>
      <c r="DR44" s="754"/>
      <c r="DS44" s="754"/>
      <c r="DT44" s="754"/>
      <c r="DU44" s="774"/>
      <c r="DV44" s="775"/>
      <c r="DW44" s="776"/>
      <c r="DX44" s="776"/>
      <c r="DY44" s="776"/>
      <c r="DZ44" s="777"/>
      <c r="EA44" s="235"/>
    </row>
    <row r="45" spans="1:131" s="236" customFormat="1" ht="26.25" customHeight="1" x14ac:dyDescent="0.2">
      <c r="A45" s="250">
        <v>18</v>
      </c>
      <c r="B45" s="744"/>
      <c r="C45" s="745"/>
      <c r="D45" s="745"/>
      <c r="E45" s="745"/>
      <c r="F45" s="745"/>
      <c r="G45" s="745"/>
      <c r="H45" s="745"/>
      <c r="I45" s="745"/>
      <c r="J45" s="745"/>
      <c r="K45" s="745"/>
      <c r="L45" s="745"/>
      <c r="M45" s="745"/>
      <c r="N45" s="745"/>
      <c r="O45" s="745"/>
      <c r="P45" s="746"/>
      <c r="Q45" s="836"/>
      <c r="R45" s="826"/>
      <c r="S45" s="826"/>
      <c r="T45" s="826"/>
      <c r="U45" s="826"/>
      <c r="V45" s="826"/>
      <c r="W45" s="826"/>
      <c r="X45" s="826"/>
      <c r="Y45" s="826"/>
      <c r="Z45" s="826"/>
      <c r="AA45" s="826"/>
      <c r="AB45" s="826"/>
      <c r="AC45" s="826"/>
      <c r="AD45" s="826"/>
      <c r="AE45" s="750"/>
      <c r="AF45" s="825"/>
      <c r="AG45" s="826"/>
      <c r="AH45" s="826"/>
      <c r="AI45" s="826"/>
      <c r="AJ45" s="827"/>
      <c r="AK45" s="832"/>
      <c r="AL45" s="835"/>
      <c r="AM45" s="835"/>
      <c r="AN45" s="835"/>
      <c r="AO45" s="835"/>
      <c r="AP45" s="835"/>
      <c r="AQ45" s="835"/>
      <c r="AR45" s="835"/>
      <c r="AS45" s="835"/>
      <c r="AT45" s="835"/>
      <c r="AU45" s="835"/>
      <c r="AV45" s="835"/>
      <c r="AW45" s="835"/>
      <c r="AX45" s="835"/>
      <c r="AY45" s="835"/>
      <c r="AZ45" s="834"/>
      <c r="BA45" s="834"/>
      <c r="BB45" s="834"/>
      <c r="BC45" s="834"/>
      <c r="BD45" s="834"/>
      <c r="BE45" s="828"/>
      <c r="BF45" s="828"/>
      <c r="BG45" s="828"/>
      <c r="BH45" s="828"/>
      <c r="BI45" s="829"/>
      <c r="BJ45" s="241"/>
      <c r="BK45" s="241"/>
      <c r="BL45" s="241"/>
      <c r="BM45" s="241"/>
      <c r="BN45" s="241"/>
      <c r="BO45" s="254"/>
      <c r="BP45" s="254"/>
      <c r="BQ45" s="251">
        <v>39</v>
      </c>
      <c r="BR45" s="252"/>
      <c r="BS45" s="759"/>
      <c r="BT45" s="760"/>
      <c r="BU45" s="760"/>
      <c r="BV45" s="760"/>
      <c r="BW45" s="760"/>
      <c r="BX45" s="760"/>
      <c r="BY45" s="760"/>
      <c r="BZ45" s="760"/>
      <c r="CA45" s="760"/>
      <c r="CB45" s="760"/>
      <c r="CC45" s="760"/>
      <c r="CD45" s="760"/>
      <c r="CE45" s="760"/>
      <c r="CF45" s="760"/>
      <c r="CG45" s="761"/>
      <c r="CH45" s="773"/>
      <c r="CI45" s="754"/>
      <c r="CJ45" s="754"/>
      <c r="CK45" s="754"/>
      <c r="CL45" s="774"/>
      <c r="CM45" s="773"/>
      <c r="CN45" s="754"/>
      <c r="CO45" s="754"/>
      <c r="CP45" s="754"/>
      <c r="CQ45" s="774"/>
      <c r="CR45" s="773"/>
      <c r="CS45" s="754"/>
      <c r="CT45" s="754"/>
      <c r="CU45" s="754"/>
      <c r="CV45" s="774"/>
      <c r="CW45" s="773"/>
      <c r="CX45" s="754"/>
      <c r="CY45" s="754"/>
      <c r="CZ45" s="754"/>
      <c r="DA45" s="774"/>
      <c r="DB45" s="773"/>
      <c r="DC45" s="754"/>
      <c r="DD45" s="754"/>
      <c r="DE45" s="754"/>
      <c r="DF45" s="774"/>
      <c r="DG45" s="773"/>
      <c r="DH45" s="754"/>
      <c r="DI45" s="754"/>
      <c r="DJ45" s="754"/>
      <c r="DK45" s="774"/>
      <c r="DL45" s="773"/>
      <c r="DM45" s="754"/>
      <c r="DN45" s="754"/>
      <c r="DO45" s="754"/>
      <c r="DP45" s="774"/>
      <c r="DQ45" s="773"/>
      <c r="DR45" s="754"/>
      <c r="DS45" s="754"/>
      <c r="DT45" s="754"/>
      <c r="DU45" s="774"/>
      <c r="DV45" s="775"/>
      <c r="DW45" s="776"/>
      <c r="DX45" s="776"/>
      <c r="DY45" s="776"/>
      <c r="DZ45" s="777"/>
      <c r="EA45" s="235"/>
    </row>
    <row r="46" spans="1:131" s="236" customFormat="1" ht="26.25" customHeight="1" x14ac:dyDescent="0.2">
      <c r="A46" s="250">
        <v>19</v>
      </c>
      <c r="B46" s="744"/>
      <c r="C46" s="745"/>
      <c r="D46" s="745"/>
      <c r="E46" s="745"/>
      <c r="F46" s="745"/>
      <c r="G46" s="745"/>
      <c r="H46" s="745"/>
      <c r="I46" s="745"/>
      <c r="J46" s="745"/>
      <c r="K46" s="745"/>
      <c r="L46" s="745"/>
      <c r="M46" s="745"/>
      <c r="N46" s="745"/>
      <c r="O46" s="745"/>
      <c r="P46" s="746"/>
      <c r="Q46" s="836"/>
      <c r="R46" s="826"/>
      <c r="S46" s="826"/>
      <c r="T46" s="826"/>
      <c r="U46" s="826"/>
      <c r="V46" s="826"/>
      <c r="W46" s="826"/>
      <c r="X46" s="826"/>
      <c r="Y46" s="826"/>
      <c r="Z46" s="826"/>
      <c r="AA46" s="826"/>
      <c r="AB46" s="826"/>
      <c r="AC46" s="826"/>
      <c r="AD46" s="826"/>
      <c r="AE46" s="750"/>
      <c r="AF46" s="825"/>
      <c r="AG46" s="826"/>
      <c r="AH46" s="826"/>
      <c r="AI46" s="826"/>
      <c r="AJ46" s="827"/>
      <c r="AK46" s="832"/>
      <c r="AL46" s="835"/>
      <c r="AM46" s="835"/>
      <c r="AN46" s="835"/>
      <c r="AO46" s="835"/>
      <c r="AP46" s="835"/>
      <c r="AQ46" s="835"/>
      <c r="AR46" s="835"/>
      <c r="AS46" s="835"/>
      <c r="AT46" s="835"/>
      <c r="AU46" s="835"/>
      <c r="AV46" s="835"/>
      <c r="AW46" s="835"/>
      <c r="AX46" s="835"/>
      <c r="AY46" s="835"/>
      <c r="AZ46" s="834"/>
      <c r="BA46" s="834"/>
      <c r="BB46" s="834"/>
      <c r="BC46" s="834"/>
      <c r="BD46" s="834"/>
      <c r="BE46" s="828"/>
      <c r="BF46" s="828"/>
      <c r="BG46" s="828"/>
      <c r="BH46" s="828"/>
      <c r="BI46" s="829"/>
      <c r="BJ46" s="241"/>
      <c r="BK46" s="241"/>
      <c r="BL46" s="241"/>
      <c r="BM46" s="241"/>
      <c r="BN46" s="241"/>
      <c r="BO46" s="254"/>
      <c r="BP46" s="254"/>
      <c r="BQ46" s="251">
        <v>40</v>
      </c>
      <c r="BR46" s="252"/>
      <c r="BS46" s="759"/>
      <c r="BT46" s="760"/>
      <c r="BU46" s="760"/>
      <c r="BV46" s="760"/>
      <c r="BW46" s="760"/>
      <c r="BX46" s="760"/>
      <c r="BY46" s="760"/>
      <c r="BZ46" s="760"/>
      <c r="CA46" s="760"/>
      <c r="CB46" s="760"/>
      <c r="CC46" s="760"/>
      <c r="CD46" s="760"/>
      <c r="CE46" s="760"/>
      <c r="CF46" s="760"/>
      <c r="CG46" s="761"/>
      <c r="CH46" s="773"/>
      <c r="CI46" s="754"/>
      <c r="CJ46" s="754"/>
      <c r="CK46" s="754"/>
      <c r="CL46" s="774"/>
      <c r="CM46" s="773"/>
      <c r="CN46" s="754"/>
      <c r="CO46" s="754"/>
      <c r="CP46" s="754"/>
      <c r="CQ46" s="774"/>
      <c r="CR46" s="773"/>
      <c r="CS46" s="754"/>
      <c r="CT46" s="754"/>
      <c r="CU46" s="754"/>
      <c r="CV46" s="774"/>
      <c r="CW46" s="773"/>
      <c r="CX46" s="754"/>
      <c r="CY46" s="754"/>
      <c r="CZ46" s="754"/>
      <c r="DA46" s="774"/>
      <c r="DB46" s="773"/>
      <c r="DC46" s="754"/>
      <c r="DD46" s="754"/>
      <c r="DE46" s="754"/>
      <c r="DF46" s="774"/>
      <c r="DG46" s="773"/>
      <c r="DH46" s="754"/>
      <c r="DI46" s="754"/>
      <c r="DJ46" s="754"/>
      <c r="DK46" s="774"/>
      <c r="DL46" s="773"/>
      <c r="DM46" s="754"/>
      <c r="DN46" s="754"/>
      <c r="DO46" s="754"/>
      <c r="DP46" s="774"/>
      <c r="DQ46" s="773"/>
      <c r="DR46" s="754"/>
      <c r="DS46" s="754"/>
      <c r="DT46" s="754"/>
      <c r="DU46" s="774"/>
      <c r="DV46" s="775"/>
      <c r="DW46" s="776"/>
      <c r="DX46" s="776"/>
      <c r="DY46" s="776"/>
      <c r="DZ46" s="777"/>
      <c r="EA46" s="235"/>
    </row>
    <row r="47" spans="1:131" s="236" customFormat="1" ht="26.25" customHeight="1" x14ac:dyDescent="0.2">
      <c r="A47" s="250">
        <v>20</v>
      </c>
      <c r="B47" s="744"/>
      <c r="C47" s="745"/>
      <c r="D47" s="745"/>
      <c r="E47" s="745"/>
      <c r="F47" s="745"/>
      <c r="G47" s="745"/>
      <c r="H47" s="745"/>
      <c r="I47" s="745"/>
      <c r="J47" s="745"/>
      <c r="K47" s="745"/>
      <c r="L47" s="745"/>
      <c r="M47" s="745"/>
      <c r="N47" s="745"/>
      <c r="O47" s="745"/>
      <c r="P47" s="746"/>
      <c r="Q47" s="836"/>
      <c r="R47" s="826"/>
      <c r="S47" s="826"/>
      <c r="T47" s="826"/>
      <c r="U47" s="826"/>
      <c r="V47" s="826"/>
      <c r="W47" s="826"/>
      <c r="X47" s="826"/>
      <c r="Y47" s="826"/>
      <c r="Z47" s="826"/>
      <c r="AA47" s="826"/>
      <c r="AB47" s="826"/>
      <c r="AC47" s="826"/>
      <c r="AD47" s="826"/>
      <c r="AE47" s="750"/>
      <c r="AF47" s="825"/>
      <c r="AG47" s="826"/>
      <c r="AH47" s="826"/>
      <c r="AI47" s="826"/>
      <c r="AJ47" s="827"/>
      <c r="AK47" s="832"/>
      <c r="AL47" s="835"/>
      <c r="AM47" s="835"/>
      <c r="AN47" s="835"/>
      <c r="AO47" s="835"/>
      <c r="AP47" s="835"/>
      <c r="AQ47" s="835"/>
      <c r="AR47" s="835"/>
      <c r="AS47" s="835"/>
      <c r="AT47" s="835"/>
      <c r="AU47" s="835"/>
      <c r="AV47" s="835"/>
      <c r="AW47" s="835"/>
      <c r="AX47" s="835"/>
      <c r="AY47" s="835"/>
      <c r="AZ47" s="834"/>
      <c r="BA47" s="834"/>
      <c r="BB47" s="834"/>
      <c r="BC47" s="834"/>
      <c r="BD47" s="834"/>
      <c r="BE47" s="828"/>
      <c r="BF47" s="828"/>
      <c r="BG47" s="828"/>
      <c r="BH47" s="828"/>
      <c r="BI47" s="829"/>
      <c r="BJ47" s="241"/>
      <c r="BK47" s="241"/>
      <c r="BL47" s="241"/>
      <c r="BM47" s="241"/>
      <c r="BN47" s="241"/>
      <c r="BO47" s="254"/>
      <c r="BP47" s="254"/>
      <c r="BQ47" s="251">
        <v>41</v>
      </c>
      <c r="BR47" s="252"/>
      <c r="BS47" s="759"/>
      <c r="BT47" s="760"/>
      <c r="BU47" s="760"/>
      <c r="BV47" s="760"/>
      <c r="BW47" s="760"/>
      <c r="BX47" s="760"/>
      <c r="BY47" s="760"/>
      <c r="BZ47" s="760"/>
      <c r="CA47" s="760"/>
      <c r="CB47" s="760"/>
      <c r="CC47" s="760"/>
      <c r="CD47" s="760"/>
      <c r="CE47" s="760"/>
      <c r="CF47" s="760"/>
      <c r="CG47" s="761"/>
      <c r="CH47" s="773"/>
      <c r="CI47" s="754"/>
      <c r="CJ47" s="754"/>
      <c r="CK47" s="754"/>
      <c r="CL47" s="774"/>
      <c r="CM47" s="773"/>
      <c r="CN47" s="754"/>
      <c r="CO47" s="754"/>
      <c r="CP47" s="754"/>
      <c r="CQ47" s="774"/>
      <c r="CR47" s="773"/>
      <c r="CS47" s="754"/>
      <c r="CT47" s="754"/>
      <c r="CU47" s="754"/>
      <c r="CV47" s="774"/>
      <c r="CW47" s="773"/>
      <c r="CX47" s="754"/>
      <c r="CY47" s="754"/>
      <c r="CZ47" s="754"/>
      <c r="DA47" s="774"/>
      <c r="DB47" s="773"/>
      <c r="DC47" s="754"/>
      <c r="DD47" s="754"/>
      <c r="DE47" s="754"/>
      <c r="DF47" s="774"/>
      <c r="DG47" s="773"/>
      <c r="DH47" s="754"/>
      <c r="DI47" s="754"/>
      <c r="DJ47" s="754"/>
      <c r="DK47" s="774"/>
      <c r="DL47" s="773"/>
      <c r="DM47" s="754"/>
      <c r="DN47" s="754"/>
      <c r="DO47" s="754"/>
      <c r="DP47" s="774"/>
      <c r="DQ47" s="773"/>
      <c r="DR47" s="754"/>
      <c r="DS47" s="754"/>
      <c r="DT47" s="754"/>
      <c r="DU47" s="774"/>
      <c r="DV47" s="775"/>
      <c r="DW47" s="776"/>
      <c r="DX47" s="776"/>
      <c r="DY47" s="776"/>
      <c r="DZ47" s="777"/>
      <c r="EA47" s="235"/>
    </row>
    <row r="48" spans="1:131" s="236" customFormat="1" ht="26.25" customHeight="1" x14ac:dyDescent="0.2">
      <c r="A48" s="250">
        <v>21</v>
      </c>
      <c r="B48" s="744"/>
      <c r="C48" s="745"/>
      <c r="D48" s="745"/>
      <c r="E48" s="745"/>
      <c r="F48" s="745"/>
      <c r="G48" s="745"/>
      <c r="H48" s="745"/>
      <c r="I48" s="745"/>
      <c r="J48" s="745"/>
      <c r="K48" s="745"/>
      <c r="L48" s="745"/>
      <c r="M48" s="745"/>
      <c r="N48" s="745"/>
      <c r="O48" s="745"/>
      <c r="P48" s="746"/>
      <c r="Q48" s="836"/>
      <c r="R48" s="826"/>
      <c r="S48" s="826"/>
      <c r="T48" s="826"/>
      <c r="U48" s="826"/>
      <c r="V48" s="826"/>
      <c r="W48" s="826"/>
      <c r="X48" s="826"/>
      <c r="Y48" s="826"/>
      <c r="Z48" s="826"/>
      <c r="AA48" s="826"/>
      <c r="AB48" s="826"/>
      <c r="AC48" s="826"/>
      <c r="AD48" s="826"/>
      <c r="AE48" s="750"/>
      <c r="AF48" s="825"/>
      <c r="AG48" s="826"/>
      <c r="AH48" s="826"/>
      <c r="AI48" s="826"/>
      <c r="AJ48" s="827"/>
      <c r="AK48" s="832"/>
      <c r="AL48" s="835"/>
      <c r="AM48" s="835"/>
      <c r="AN48" s="835"/>
      <c r="AO48" s="835"/>
      <c r="AP48" s="835"/>
      <c r="AQ48" s="835"/>
      <c r="AR48" s="835"/>
      <c r="AS48" s="835"/>
      <c r="AT48" s="835"/>
      <c r="AU48" s="835"/>
      <c r="AV48" s="835"/>
      <c r="AW48" s="835"/>
      <c r="AX48" s="835"/>
      <c r="AY48" s="835"/>
      <c r="AZ48" s="834"/>
      <c r="BA48" s="834"/>
      <c r="BB48" s="834"/>
      <c r="BC48" s="834"/>
      <c r="BD48" s="834"/>
      <c r="BE48" s="828"/>
      <c r="BF48" s="828"/>
      <c r="BG48" s="828"/>
      <c r="BH48" s="828"/>
      <c r="BI48" s="829"/>
      <c r="BJ48" s="241"/>
      <c r="BK48" s="241"/>
      <c r="BL48" s="241"/>
      <c r="BM48" s="241"/>
      <c r="BN48" s="241"/>
      <c r="BO48" s="254"/>
      <c r="BP48" s="254"/>
      <c r="BQ48" s="251">
        <v>42</v>
      </c>
      <c r="BR48" s="252"/>
      <c r="BS48" s="759"/>
      <c r="BT48" s="760"/>
      <c r="BU48" s="760"/>
      <c r="BV48" s="760"/>
      <c r="BW48" s="760"/>
      <c r="BX48" s="760"/>
      <c r="BY48" s="760"/>
      <c r="BZ48" s="760"/>
      <c r="CA48" s="760"/>
      <c r="CB48" s="760"/>
      <c r="CC48" s="760"/>
      <c r="CD48" s="760"/>
      <c r="CE48" s="760"/>
      <c r="CF48" s="760"/>
      <c r="CG48" s="761"/>
      <c r="CH48" s="773"/>
      <c r="CI48" s="754"/>
      <c r="CJ48" s="754"/>
      <c r="CK48" s="754"/>
      <c r="CL48" s="774"/>
      <c r="CM48" s="773"/>
      <c r="CN48" s="754"/>
      <c r="CO48" s="754"/>
      <c r="CP48" s="754"/>
      <c r="CQ48" s="774"/>
      <c r="CR48" s="773"/>
      <c r="CS48" s="754"/>
      <c r="CT48" s="754"/>
      <c r="CU48" s="754"/>
      <c r="CV48" s="774"/>
      <c r="CW48" s="773"/>
      <c r="CX48" s="754"/>
      <c r="CY48" s="754"/>
      <c r="CZ48" s="754"/>
      <c r="DA48" s="774"/>
      <c r="DB48" s="773"/>
      <c r="DC48" s="754"/>
      <c r="DD48" s="754"/>
      <c r="DE48" s="754"/>
      <c r="DF48" s="774"/>
      <c r="DG48" s="773"/>
      <c r="DH48" s="754"/>
      <c r="DI48" s="754"/>
      <c r="DJ48" s="754"/>
      <c r="DK48" s="774"/>
      <c r="DL48" s="773"/>
      <c r="DM48" s="754"/>
      <c r="DN48" s="754"/>
      <c r="DO48" s="754"/>
      <c r="DP48" s="774"/>
      <c r="DQ48" s="773"/>
      <c r="DR48" s="754"/>
      <c r="DS48" s="754"/>
      <c r="DT48" s="754"/>
      <c r="DU48" s="774"/>
      <c r="DV48" s="775"/>
      <c r="DW48" s="776"/>
      <c r="DX48" s="776"/>
      <c r="DY48" s="776"/>
      <c r="DZ48" s="777"/>
      <c r="EA48" s="235"/>
    </row>
    <row r="49" spans="1:131" s="236" customFormat="1" ht="26.25" customHeight="1" x14ac:dyDescent="0.2">
      <c r="A49" s="250">
        <v>22</v>
      </c>
      <c r="B49" s="744"/>
      <c r="C49" s="745"/>
      <c r="D49" s="745"/>
      <c r="E49" s="745"/>
      <c r="F49" s="745"/>
      <c r="G49" s="745"/>
      <c r="H49" s="745"/>
      <c r="I49" s="745"/>
      <c r="J49" s="745"/>
      <c r="K49" s="745"/>
      <c r="L49" s="745"/>
      <c r="M49" s="745"/>
      <c r="N49" s="745"/>
      <c r="O49" s="745"/>
      <c r="P49" s="746"/>
      <c r="Q49" s="836"/>
      <c r="R49" s="826"/>
      <c r="S49" s="826"/>
      <c r="T49" s="826"/>
      <c r="U49" s="826"/>
      <c r="V49" s="826"/>
      <c r="W49" s="826"/>
      <c r="X49" s="826"/>
      <c r="Y49" s="826"/>
      <c r="Z49" s="826"/>
      <c r="AA49" s="826"/>
      <c r="AB49" s="826"/>
      <c r="AC49" s="826"/>
      <c r="AD49" s="826"/>
      <c r="AE49" s="750"/>
      <c r="AF49" s="825"/>
      <c r="AG49" s="826"/>
      <c r="AH49" s="826"/>
      <c r="AI49" s="826"/>
      <c r="AJ49" s="827"/>
      <c r="AK49" s="832"/>
      <c r="AL49" s="835"/>
      <c r="AM49" s="835"/>
      <c r="AN49" s="835"/>
      <c r="AO49" s="835"/>
      <c r="AP49" s="835"/>
      <c r="AQ49" s="835"/>
      <c r="AR49" s="835"/>
      <c r="AS49" s="835"/>
      <c r="AT49" s="835"/>
      <c r="AU49" s="835"/>
      <c r="AV49" s="835"/>
      <c r="AW49" s="835"/>
      <c r="AX49" s="835"/>
      <c r="AY49" s="835"/>
      <c r="AZ49" s="834"/>
      <c r="BA49" s="834"/>
      <c r="BB49" s="834"/>
      <c r="BC49" s="834"/>
      <c r="BD49" s="834"/>
      <c r="BE49" s="828"/>
      <c r="BF49" s="828"/>
      <c r="BG49" s="828"/>
      <c r="BH49" s="828"/>
      <c r="BI49" s="829"/>
      <c r="BJ49" s="241"/>
      <c r="BK49" s="241"/>
      <c r="BL49" s="241"/>
      <c r="BM49" s="241"/>
      <c r="BN49" s="241"/>
      <c r="BO49" s="254"/>
      <c r="BP49" s="254"/>
      <c r="BQ49" s="251">
        <v>43</v>
      </c>
      <c r="BR49" s="252"/>
      <c r="BS49" s="759"/>
      <c r="BT49" s="760"/>
      <c r="BU49" s="760"/>
      <c r="BV49" s="760"/>
      <c r="BW49" s="760"/>
      <c r="BX49" s="760"/>
      <c r="BY49" s="760"/>
      <c r="BZ49" s="760"/>
      <c r="CA49" s="760"/>
      <c r="CB49" s="760"/>
      <c r="CC49" s="760"/>
      <c r="CD49" s="760"/>
      <c r="CE49" s="760"/>
      <c r="CF49" s="760"/>
      <c r="CG49" s="761"/>
      <c r="CH49" s="773"/>
      <c r="CI49" s="754"/>
      <c r="CJ49" s="754"/>
      <c r="CK49" s="754"/>
      <c r="CL49" s="774"/>
      <c r="CM49" s="773"/>
      <c r="CN49" s="754"/>
      <c r="CO49" s="754"/>
      <c r="CP49" s="754"/>
      <c r="CQ49" s="774"/>
      <c r="CR49" s="773"/>
      <c r="CS49" s="754"/>
      <c r="CT49" s="754"/>
      <c r="CU49" s="754"/>
      <c r="CV49" s="774"/>
      <c r="CW49" s="773"/>
      <c r="CX49" s="754"/>
      <c r="CY49" s="754"/>
      <c r="CZ49" s="754"/>
      <c r="DA49" s="774"/>
      <c r="DB49" s="773"/>
      <c r="DC49" s="754"/>
      <c r="DD49" s="754"/>
      <c r="DE49" s="754"/>
      <c r="DF49" s="774"/>
      <c r="DG49" s="773"/>
      <c r="DH49" s="754"/>
      <c r="DI49" s="754"/>
      <c r="DJ49" s="754"/>
      <c r="DK49" s="774"/>
      <c r="DL49" s="773"/>
      <c r="DM49" s="754"/>
      <c r="DN49" s="754"/>
      <c r="DO49" s="754"/>
      <c r="DP49" s="774"/>
      <c r="DQ49" s="773"/>
      <c r="DR49" s="754"/>
      <c r="DS49" s="754"/>
      <c r="DT49" s="754"/>
      <c r="DU49" s="774"/>
      <c r="DV49" s="775"/>
      <c r="DW49" s="776"/>
      <c r="DX49" s="776"/>
      <c r="DY49" s="776"/>
      <c r="DZ49" s="777"/>
      <c r="EA49" s="235"/>
    </row>
    <row r="50" spans="1:131" s="236" customFormat="1" ht="26.25" customHeight="1" x14ac:dyDescent="0.2">
      <c r="A50" s="250">
        <v>23</v>
      </c>
      <c r="B50" s="744"/>
      <c r="C50" s="745"/>
      <c r="D50" s="745"/>
      <c r="E50" s="745"/>
      <c r="F50" s="745"/>
      <c r="G50" s="745"/>
      <c r="H50" s="745"/>
      <c r="I50" s="745"/>
      <c r="J50" s="745"/>
      <c r="K50" s="745"/>
      <c r="L50" s="745"/>
      <c r="M50" s="745"/>
      <c r="N50" s="745"/>
      <c r="O50" s="745"/>
      <c r="P50" s="746"/>
      <c r="Q50" s="837"/>
      <c r="R50" s="838"/>
      <c r="S50" s="838"/>
      <c r="T50" s="838"/>
      <c r="U50" s="838"/>
      <c r="V50" s="838"/>
      <c r="W50" s="838"/>
      <c r="X50" s="838"/>
      <c r="Y50" s="838"/>
      <c r="Z50" s="838"/>
      <c r="AA50" s="838"/>
      <c r="AB50" s="838"/>
      <c r="AC50" s="838"/>
      <c r="AD50" s="838"/>
      <c r="AE50" s="839"/>
      <c r="AF50" s="825"/>
      <c r="AG50" s="826"/>
      <c r="AH50" s="826"/>
      <c r="AI50" s="826"/>
      <c r="AJ50" s="827"/>
      <c r="AK50" s="840"/>
      <c r="AL50" s="838"/>
      <c r="AM50" s="838"/>
      <c r="AN50" s="838"/>
      <c r="AO50" s="838"/>
      <c r="AP50" s="838"/>
      <c r="AQ50" s="838"/>
      <c r="AR50" s="838"/>
      <c r="AS50" s="838"/>
      <c r="AT50" s="838"/>
      <c r="AU50" s="838"/>
      <c r="AV50" s="838"/>
      <c r="AW50" s="838"/>
      <c r="AX50" s="838"/>
      <c r="AY50" s="838"/>
      <c r="AZ50" s="841"/>
      <c r="BA50" s="841"/>
      <c r="BB50" s="841"/>
      <c r="BC50" s="841"/>
      <c r="BD50" s="841"/>
      <c r="BE50" s="828"/>
      <c r="BF50" s="828"/>
      <c r="BG50" s="828"/>
      <c r="BH50" s="828"/>
      <c r="BI50" s="829"/>
      <c r="BJ50" s="241"/>
      <c r="BK50" s="241"/>
      <c r="BL50" s="241"/>
      <c r="BM50" s="241"/>
      <c r="BN50" s="241"/>
      <c r="BO50" s="254"/>
      <c r="BP50" s="254"/>
      <c r="BQ50" s="251">
        <v>44</v>
      </c>
      <c r="BR50" s="252"/>
      <c r="BS50" s="759"/>
      <c r="BT50" s="760"/>
      <c r="BU50" s="760"/>
      <c r="BV50" s="760"/>
      <c r="BW50" s="760"/>
      <c r="BX50" s="760"/>
      <c r="BY50" s="760"/>
      <c r="BZ50" s="760"/>
      <c r="CA50" s="760"/>
      <c r="CB50" s="760"/>
      <c r="CC50" s="760"/>
      <c r="CD50" s="760"/>
      <c r="CE50" s="760"/>
      <c r="CF50" s="760"/>
      <c r="CG50" s="761"/>
      <c r="CH50" s="773"/>
      <c r="CI50" s="754"/>
      <c r="CJ50" s="754"/>
      <c r="CK50" s="754"/>
      <c r="CL50" s="774"/>
      <c r="CM50" s="773"/>
      <c r="CN50" s="754"/>
      <c r="CO50" s="754"/>
      <c r="CP50" s="754"/>
      <c r="CQ50" s="774"/>
      <c r="CR50" s="773"/>
      <c r="CS50" s="754"/>
      <c r="CT50" s="754"/>
      <c r="CU50" s="754"/>
      <c r="CV50" s="774"/>
      <c r="CW50" s="773"/>
      <c r="CX50" s="754"/>
      <c r="CY50" s="754"/>
      <c r="CZ50" s="754"/>
      <c r="DA50" s="774"/>
      <c r="DB50" s="773"/>
      <c r="DC50" s="754"/>
      <c r="DD50" s="754"/>
      <c r="DE50" s="754"/>
      <c r="DF50" s="774"/>
      <c r="DG50" s="773"/>
      <c r="DH50" s="754"/>
      <c r="DI50" s="754"/>
      <c r="DJ50" s="754"/>
      <c r="DK50" s="774"/>
      <c r="DL50" s="773"/>
      <c r="DM50" s="754"/>
      <c r="DN50" s="754"/>
      <c r="DO50" s="754"/>
      <c r="DP50" s="774"/>
      <c r="DQ50" s="773"/>
      <c r="DR50" s="754"/>
      <c r="DS50" s="754"/>
      <c r="DT50" s="754"/>
      <c r="DU50" s="774"/>
      <c r="DV50" s="775"/>
      <c r="DW50" s="776"/>
      <c r="DX50" s="776"/>
      <c r="DY50" s="776"/>
      <c r="DZ50" s="777"/>
      <c r="EA50" s="235"/>
    </row>
    <row r="51" spans="1:131" s="236" customFormat="1" ht="26.25" customHeight="1" x14ac:dyDescent="0.2">
      <c r="A51" s="250">
        <v>24</v>
      </c>
      <c r="B51" s="744"/>
      <c r="C51" s="745"/>
      <c r="D51" s="745"/>
      <c r="E51" s="745"/>
      <c r="F51" s="745"/>
      <c r="G51" s="745"/>
      <c r="H51" s="745"/>
      <c r="I51" s="745"/>
      <c r="J51" s="745"/>
      <c r="K51" s="745"/>
      <c r="L51" s="745"/>
      <c r="M51" s="745"/>
      <c r="N51" s="745"/>
      <c r="O51" s="745"/>
      <c r="P51" s="746"/>
      <c r="Q51" s="837"/>
      <c r="R51" s="838"/>
      <c r="S51" s="838"/>
      <c r="T51" s="838"/>
      <c r="U51" s="838"/>
      <c r="V51" s="838"/>
      <c r="W51" s="838"/>
      <c r="X51" s="838"/>
      <c r="Y51" s="838"/>
      <c r="Z51" s="838"/>
      <c r="AA51" s="838"/>
      <c r="AB51" s="838"/>
      <c r="AC51" s="838"/>
      <c r="AD51" s="838"/>
      <c r="AE51" s="839"/>
      <c r="AF51" s="825"/>
      <c r="AG51" s="826"/>
      <c r="AH51" s="826"/>
      <c r="AI51" s="826"/>
      <c r="AJ51" s="827"/>
      <c r="AK51" s="840"/>
      <c r="AL51" s="838"/>
      <c r="AM51" s="838"/>
      <c r="AN51" s="838"/>
      <c r="AO51" s="838"/>
      <c r="AP51" s="838"/>
      <c r="AQ51" s="838"/>
      <c r="AR51" s="838"/>
      <c r="AS51" s="838"/>
      <c r="AT51" s="838"/>
      <c r="AU51" s="838"/>
      <c r="AV51" s="838"/>
      <c r="AW51" s="838"/>
      <c r="AX51" s="838"/>
      <c r="AY51" s="838"/>
      <c r="AZ51" s="841"/>
      <c r="BA51" s="841"/>
      <c r="BB51" s="841"/>
      <c r="BC51" s="841"/>
      <c r="BD51" s="841"/>
      <c r="BE51" s="828"/>
      <c r="BF51" s="828"/>
      <c r="BG51" s="828"/>
      <c r="BH51" s="828"/>
      <c r="BI51" s="829"/>
      <c r="BJ51" s="241"/>
      <c r="BK51" s="241"/>
      <c r="BL51" s="241"/>
      <c r="BM51" s="241"/>
      <c r="BN51" s="241"/>
      <c r="BO51" s="254"/>
      <c r="BP51" s="254"/>
      <c r="BQ51" s="251">
        <v>45</v>
      </c>
      <c r="BR51" s="252"/>
      <c r="BS51" s="759"/>
      <c r="BT51" s="760"/>
      <c r="BU51" s="760"/>
      <c r="BV51" s="760"/>
      <c r="BW51" s="760"/>
      <c r="BX51" s="760"/>
      <c r="BY51" s="760"/>
      <c r="BZ51" s="760"/>
      <c r="CA51" s="760"/>
      <c r="CB51" s="760"/>
      <c r="CC51" s="760"/>
      <c r="CD51" s="760"/>
      <c r="CE51" s="760"/>
      <c r="CF51" s="760"/>
      <c r="CG51" s="761"/>
      <c r="CH51" s="773"/>
      <c r="CI51" s="754"/>
      <c r="CJ51" s="754"/>
      <c r="CK51" s="754"/>
      <c r="CL51" s="774"/>
      <c r="CM51" s="773"/>
      <c r="CN51" s="754"/>
      <c r="CO51" s="754"/>
      <c r="CP51" s="754"/>
      <c r="CQ51" s="774"/>
      <c r="CR51" s="773"/>
      <c r="CS51" s="754"/>
      <c r="CT51" s="754"/>
      <c r="CU51" s="754"/>
      <c r="CV51" s="774"/>
      <c r="CW51" s="773"/>
      <c r="CX51" s="754"/>
      <c r="CY51" s="754"/>
      <c r="CZ51" s="754"/>
      <c r="DA51" s="774"/>
      <c r="DB51" s="773"/>
      <c r="DC51" s="754"/>
      <c r="DD51" s="754"/>
      <c r="DE51" s="754"/>
      <c r="DF51" s="774"/>
      <c r="DG51" s="773"/>
      <c r="DH51" s="754"/>
      <c r="DI51" s="754"/>
      <c r="DJ51" s="754"/>
      <c r="DK51" s="774"/>
      <c r="DL51" s="773"/>
      <c r="DM51" s="754"/>
      <c r="DN51" s="754"/>
      <c r="DO51" s="754"/>
      <c r="DP51" s="774"/>
      <c r="DQ51" s="773"/>
      <c r="DR51" s="754"/>
      <c r="DS51" s="754"/>
      <c r="DT51" s="754"/>
      <c r="DU51" s="774"/>
      <c r="DV51" s="775"/>
      <c r="DW51" s="776"/>
      <c r="DX51" s="776"/>
      <c r="DY51" s="776"/>
      <c r="DZ51" s="777"/>
      <c r="EA51" s="235"/>
    </row>
    <row r="52" spans="1:131" s="236" customFormat="1" ht="26.25" customHeight="1" x14ac:dyDescent="0.2">
      <c r="A52" s="250">
        <v>25</v>
      </c>
      <c r="B52" s="744"/>
      <c r="C52" s="745"/>
      <c r="D52" s="745"/>
      <c r="E52" s="745"/>
      <c r="F52" s="745"/>
      <c r="G52" s="745"/>
      <c r="H52" s="745"/>
      <c r="I52" s="745"/>
      <c r="J52" s="745"/>
      <c r="K52" s="745"/>
      <c r="L52" s="745"/>
      <c r="M52" s="745"/>
      <c r="N52" s="745"/>
      <c r="O52" s="745"/>
      <c r="P52" s="746"/>
      <c r="Q52" s="837"/>
      <c r="R52" s="838"/>
      <c r="S52" s="838"/>
      <c r="T52" s="838"/>
      <c r="U52" s="838"/>
      <c r="V52" s="838"/>
      <c r="W52" s="838"/>
      <c r="X52" s="838"/>
      <c r="Y52" s="838"/>
      <c r="Z52" s="838"/>
      <c r="AA52" s="838"/>
      <c r="AB52" s="838"/>
      <c r="AC52" s="838"/>
      <c r="AD52" s="838"/>
      <c r="AE52" s="839"/>
      <c r="AF52" s="825"/>
      <c r="AG52" s="826"/>
      <c r="AH52" s="826"/>
      <c r="AI52" s="826"/>
      <c r="AJ52" s="827"/>
      <c r="AK52" s="840"/>
      <c r="AL52" s="838"/>
      <c r="AM52" s="838"/>
      <c r="AN52" s="838"/>
      <c r="AO52" s="838"/>
      <c r="AP52" s="838"/>
      <c r="AQ52" s="838"/>
      <c r="AR52" s="838"/>
      <c r="AS52" s="838"/>
      <c r="AT52" s="838"/>
      <c r="AU52" s="838"/>
      <c r="AV52" s="838"/>
      <c r="AW52" s="838"/>
      <c r="AX52" s="838"/>
      <c r="AY52" s="838"/>
      <c r="AZ52" s="841"/>
      <c r="BA52" s="841"/>
      <c r="BB52" s="841"/>
      <c r="BC52" s="841"/>
      <c r="BD52" s="841"/>
      <c r="BE52" s="828"/>
      <c r="BF52" s="828"/>
      <c r="BG52" s="828"/>
      <c r="BH52" s="828"/>
      <c r="BI52" s="829"/>
      <c r="BJ52" s="241"/>
      <c r="BK52" s="241"/>
      <c r="BL52" s="241"/>
      <c r="BM52" s="241"/>
      <c r="BN52" s="241"/>
      <c r="BO52" s="254"/>
      <c r="BP52" s="254"/>
      <c r="BQ52" s="251">
        <v>46</v>
      </c>
      <c r="BR52" s="252"/>
      <c r="BS52" s="759"/>
      <c r="BT52" s="760"/>
      <c r="BU52" s="760"/>
      <c r="BV52" s="760"/>
      <c r="BW52" s="760"/>
      <c r="BX52" s="760"/>
      <c r="BY52" s="760"/>
      <c r="BZ52" s="760"/>
      <c r="CA52" s="760"/>
      <c r="CB52" s="760"/>
      <c r="CC52" s="760"/>
      <c r="CD52" s="760"/>
      <c r="CE52" s="760"/>
      <c r="CF52" s="760"/>
      <c r="CG52" s="761"/>
      <c r="CH52" s="773"/>
      <c r="CI52" s="754"/>
      <c r="CJ52" s="754"/>
      <c r="CK52" s="754"/>
      <c r="CL52" s="774"/>
      <c r="CM52" s="773"/>
      <c r="CN52" s="754"/>
      <c r="CO52" s="754"/>
      <c r="CP52" s="754"/>
      <c r="CQ52" s="774"/>
      <c r="CR52" s="773"/>
      <c r="CS52" s="754"/>
      <c r="CT52" s="754"/>
      <c r="CU52" s="754"/>
      <c r="CV52" s="774"/>
      <c r="CW52" s="773"/>
      <c r="CX52" s="754"/>
      <c r="CY52" s="754"/>
      <c r="CZ52" s="754"/>
      <c r="DA52" s="774"/>
      <c r="DB52" s="773"/>
      <c r="DC52" s="754"/>
      <c r="DD52" s="754"/>
      <c r="DE52" s="754"/>
      <c r="DF52" s="774"/>
      <c r="DG52" s="773"/>
      <c r="DH52" s="754"/>
      <c r="DI52" s="754"/>
      <c r="DJ52" s="754"/>
      <c r="DK52" s="774"/>
      <c r="DL52" s="773"/>
      <c r="DM52" s="754"/>
      <c r="DN52" s="754"/>
      <c r="DO52" s="754"/>
      <c r="DP52" s="774"/>
      <c r="DQ52" s="773"/>
      <c r="DR52" s="754"/>
      <c r="DS52" s="754"/>
      <c r="DT52" s="754"/>
      <c r="DU52" s="774"/>
      <c r="DV52" s="775"/>
      <c r="DW52" s="776"/>
      <c r="DX52" s="776"/>
      <c r="DY52" s="776"/>
      <c r="DZ52" s="777"/>
      <c r="EA52" s="235"/>
    </row>
    <row r="53" spans="1:131" s="236" customFormat="1" ht="26.25" customHeight="1" x14ac:dyDescent="0.2">
      <c r="A53" s="250">
        <v>26</v>
      </c>
      <c r="B53" s="744"/>
      <c r="C53" s="745"/>
      <c r="D53" s="745"/>
      <c r="E53" s="745"/>
      <c r="F53" s="745"/>
      <c r="G53" s="745"/>
      <c r="H53" s="745"/>
      <c r="I53" s="745"/>
      <c r="J53" s="745"/>
      <c r="K53" s="745"/>
      <c r="L53" s="745"/>
      <c r="M53" s="745"/>
      <c r="N53" s="745"/>
      <c r="O53" s="745"/>
      <c r="P53" s="746"/>
      <c r="Q53" s="837"/>
      <c r="R53" s="838"/>
      <c r="S53" s="838"/>
      <c r="T53" s="838"/>
      <c r="U53" s="838"/>
      <c r="V53" s="838"/>
      <c r="W53" s="838"/>
      <c r="X53" s="838"/>
      <c r="Y53" s="838"/>
      <c r="Z53" s="838"/>
      <c r="AA53" s="838"/>
      <c r="AB53" s="838"/>
      <c r="AC53" s="838"/>
      <c r="AD53" s="838"/>
      <c r="AE53" s="839"/>
      <c r="AF53" s="825"/>
      <c r="AG53" s="826"/>
      <c r="AH53" s="826"/>
      <c r="AI53" s="826"/>
      <c r="AJ53" s="827"/>
      <c r="AK53" s="840"/>
      <c r="AL53" s="838"/>
      <c r="AM53" s="838"/>
      <c r="AN53" s="838"/>
      <c r="AO53" s="838"/>
      <c r="AP53" s="838"/>
      <c r="AQ53" s="838"/>
      <c r="AR53" s="838"/>
      <c r="AS53" s="838"/>
      <c r="AT53" s="838"/>
      <c r="AU53" s="838"/>
      <c r="AV53" s="838"/>
      <c r="AW53" s="838"/>
      <c r="AX53" s="838"/>
      <c r="AY53" s="838"/>
      <c r="AZ53" s="841"/>
      <c r="BA53" s="841"/>
      <c r="BB53" s="841"/>
      <c r="BC53" s="841"/>
      <c r="BD53" s="841"/>
      <c r="BE53" s="828"/>
      <c r="BF53" s="828"/>
      <c r="BG53" s="828"/>
      <c r="BH53" s="828"/>
      <c r="BI53" s="829"/>
      <c r="BJ53" s="241"/>
      <c r="BK53" s="241"/>
      <c r="BL53" s="241"/>
      <c r="BM53" s="241"/>
      <c r="BN53" s="241"/>
      <c r="BO53" s="254"/>
      <c r="BP53" s="254"/>
      <c r="BQ53" s="251">
        <v>47</v>
      </c>
      <c r="BR53" s="252"/>
      <c r="BS53" s="759"/>
      <c r="BT53" s="760"/>
      <c r="BU53" s="760"/>
      <c r="BV53" s="760"/>
      <c r="BW53" s="760"/>
      <c r="BX53" s="760"/>
      <c r="BY53" s="760"/>
      <c r="BZ53" s="760"/>
      <c r="CA53" s="760"/>
      <c r="CB53" s="760"/>
      <c r="CC53" s="760"/>
      <c r="CD53" s="760"/>
      <c r="CE53" s="760"/>
      <c r="CF53" s="760"/>
      <c r="CG53" s="761"/>
      <c r="CH53" s="773"/>
      <c r="CI53" s="754"/>
      <c r="CJ53" s="754"/>
      <c r="CK53" s="754"/>
      <c r="CL53" s="774"/>
      <c r="CM53" s="773"/>
      <c r="CN53" s="754"/>
      <c r="CO53" s="754"/>
      <c r="CP53" s="754"/>
      <c r="CQ53" s="774"/>
      <c r="CR53" s="773"/>
      <c r="CS53" s="754"/>
      <c r="CT53" s="754"/>
      <c r="CU53" s="754"/>
      <c r="CV53" s="774"/>
      <c r="CW53" s="773"/>
      <c r="CX53" s="754"/>
      <c r="CY53" s="754"/>
      <c r="CZ53" s="754"/>
      <c r="DA53" s="774"/>
      <c r="DB53" s="773"/>
      <c r="DC53" s="754"/>
      <c r="DD53" s="754"/>
      <c r="DE53" s="754"/>
      <c r="DF53" s="774"/>
      <c r="DG53" s="773"/>
      <c r="DH53" s="754"/>
      <c r="DI53" s="754"/>
      <c r="DJ53" s="754"/>
      <c r="DK53" s="774"/>
      <c r="DL53" s="773"/>
      <c r="DM53" s="754"/>
      <c r="DN53" s="754"/>
      <c r="DO53" s="754"/>
      <c r="DP53" s="774"/>
      <c r="DQ53" s="773"/>
      <c r="DR53" s="754"/>
      <c r="DS53" s="754"/>
      <c r="DT53" s="754"/>
      <c r="DU53" s="774"/>
      <c r="DV53" s="775"/>
      <c r="DW53" s="776"/>
      <c r="DX53" s="776"/>
      <c r="DY53" s="776"/>
      <c r="DZ53" s="777"/>
      <c r="EA53" s="235"/>
    </row>
    <row r="54" spans="1:131" s="236" customFormat="1" ht="26.25" customHeight="1" x14ac:dyDescent="0.2">
      <c r="A54" s="250">
        <v>27</v>
      </c>
      <c r="B54" s="744"/>
      <c r="C54" s="745"/>
      <c r="D54" s="745"/>
      <c r="E54" s="745"/>
      <c r="F54" s="745"/>
      <c r="G54" s="745"/>
      <c r="H54" s="745"/>
      <c r="I54" s="745"/>
      <c r="J54" s="745"/>
      <c r="K54" s="745"/>
      <c r="L54" s="745"/>
      <c r="M54" s="745"/>
      <c r="N54" s="745"/>
      <c r="O54" s="745"/>
      <c r="P54" s="746"/>
      <c r="Q54" s="837"/>
      <c r="R54" s="838"/>
      <c r="S54" s="838"/>
      <c r="T54" s="838"/>
      <c r="U54" s="838"/>
      <c r="V54" s="838"/>
      <c r="W54" s="838"/>
      <c r="X54" s="838"/>
      <c r="Y54" s="838"/>
      <c r="Z54" s="838"/>
      <c r="AA54" s="838"/>
      <c r="AB54" s="838"/>
      <c r="AC54" s="838"/>
      <c r="AD54" s="838"/>
      <c r="AE54" s="839"/>
      <c r="AF54" s="825"/>
      <c r="AG54" s="826"/>
      <c r="AH54" s="826"/>
      <c r="AI54" s="826"/>
      <c r="AJ54" s="827"/>
      <c r="AK54" s="840"/>
      <c r="AL54" s="838"/>
      <c r="AM54" s="838"/>
      <c r="AN54" s="838"/>
      <c r="AO54" s="838"/>
      <c r="AP54" s="838"/>
      <c r="AQ54" s="838"/>
      <c r="AR54" s="838"/>
      <c r="AS54" s="838"/>
      <c r="AT54" s="838"/>
      <c r="AU54" s="838"/>
      <c r="AV54" s="838"/>
      <c r="AW54" s="838"/>
      <c r="AX54" s="838"/>
      <c r="AY54" s="838"/>
      <c r="AZ54" s="841"/>
      <c r="BA54" s="841"/>
      <c r="BB54" s="841"/>
      <c r="BC54" s="841"/>
      <c r="BD54" s="841"/>
      <c r="BE54" s="828"/>
      <c r="BF54" s="828"/>
      <c r="BG54" s="828"/>
      <c r="BH54" s="828"/>
      <c r="BI54" s="829"/>
      <c r="BJ54" s="241"/>
      <c r="BK54" s="241"/>
      <c r="BL54" s="241"/>
      <c r="BM54" s="241"/>
      <c r="BN54" s="241"/>
      <c r="BO54" s="254"/>
      <c r="BP54" s="254"/>
      <c r="BQ54" s="251">
        <v>48</v>
      </c>
      <c r="BR54" s="252"/>
      <c r="BS54" s="759"/>
      <c r="BT54" s="760"/>
      <c r="BU54" s="760"/>
      <c r="BV54" s="760"/>
      <c r="BW54" s="760"/>
      <c r="BX54" s="760"/>
      <c r="BY54" s="760"/>
      <c r="BZ54" s="760"/>
      <c r="CA54" s="760"/>
      <c r="CB54" s="760"/>
      <c r="CC54" s="760"/>
      <c r="CD54" s="760"/>
      <c r="CE54" s="760"/>
      <c r="CF54" s="760"/>
      <c r="CG54" s="761"/>
      <c r="CH54" s="773"/>
      <c r="CI54" s="754"/>
      <c r="CJ54" s="754"/>
      <c r="CK54" s="754"/>
      <c r="CL54" s="774"/>
      <c r="CM54" s="773"/>
      <c r="CN54" s="754"/>
      <c r="CO54" s="754"/>
      <c r="CP54" s="754"/>
      <c r="CQ54" s="774"/>
      <c r="CR54" s="773"/>
      <c r="CS54" s="754"/>
      <c r="CT54" s="754"/>
      <c r="CU54" s="754"/>
      <c r="CV54" s="774"/>
      <c r="CW54" s="773"/>
      <c r="CX54" s="754"/>
      <c r="CY54" s="754"/>
      <c r="CZ54" s="754"/>
      <c r="DA54" s="774"/>
      <c r="DB54" s="773"/>
      <c r="DC54" s="754"/>
      <c r="DD54" s="754"/>
      <c r="DE54" s="754"/>
      <c r="DF54" s="774"/>
      <c r="DG54" s="773"/>
      <c r="DH54" s="754"/>
      <c r="DI54" s="754"/>
      <c r="DJ54" s="754"/>
      <c r="DK54" s="774"/>
      <c r="DL54" s="773"/>
      <c r="DM54" s="754"/>
      <c r="DN54" s="754"/>
      <c r="DO54" s="754"/>
      <c r="DP54" s="774"/>
      <c r="DQ54" s="773"/>
      <c r="DR54" s="754"/>
      <c r="DS54" s="754"/>
      <c r="DT54" s="754"/>
      <c r="DU54" s="774"/>
      <c r="DV54" s="775"/>
      <c r="DW54" s="776"/>
      <c r="DX54" s="776"/>
      <c r="DY54" s="776"/>
      <c r="DZ54" s="777"/>
      <c r="EA54" s="235"/>
    </row>
    <row r="55" spans="1:131" s="236" customFormat="1" ht="26.25" customHeight="1" x14ac:dyDescent="0.2">
      <c r="A55" s="250">
        <v>28</v>
      </c>
      <c r="B55" s="744"/>
      <c r="C55" s="745"/>
      <c r="D55" s="745"/>
      <c r="E55" s="745"/>
      <c r="F55" s="745"/>
      <c r="G55" s="745"/>
      <c r="H55" s="745"/>
      <c r="I55" s="745"/>
      <c r="J55" s="745"/>
      <c r="K55" s="745"/>
      <c r="L55" s="745"/>
      <c r="M55" s="745"/>
      <c r="N55" s="745"/>
      <c r="O55" s="745"/>
      <c r="P55" s="746"/>
      <c r="Q55" s="837"/>
      <c r="R55" s="838"/>
      <c r="S55" s="838"/>
      <c r="T55" s="838"/>
      <c r="U55" s="838"/>
      <c r="V55" s="838"/>
      <c r="W55" s="838"/>
      <c r="X55" s="838"/>
      <c r="Y55" s="838"/>
      <c r="Z55" s="838"/>
      <c r="AA55" s="838"/>
      <c r="AB55" s="838"/>
      <c r="AC55" s="838"/>
      <c r="AD55" s="838"/>
      <c r="AE55" s="839"/>
      <c r="AF55" s="825"/>
      <c r="AG55" s="826"/>
      <c r="AH55" s="826"/>
      <c r="AI55" s="826"/>
      <c r="AJ55" s="827"/>
      <c r="AK55" s="840"/>
      <c r="AL55" s="838"/>
      <c r="AM55" s="838"/>
      <c r="AN55" s="838"/>
      <c r="AO55" s="838"/>
      <c r="AP55" s="838"/>
      <c r="AQ55" s="838"/>
      <c r="AR55" s="838"/>
      <c r="AS55" s="838"/>
      <c r="AT55" s="838"/>
      <c r="AU55" s="838"/>
      <c r="AV55" s="838"/>
      <c r="AW55" s="838"/>
      <c r="AX55" s="838"/>
      <c r="AY55" s="838"/>
      <c r="AZ55" s="841"/>
      <c r="BA55" s="841"/>
      <c r="BB55" s="841"/>
      <c r="BC55" s="841"/>
      <c r="BD55" s="841"/>
      <c r="BE55" s="828"/>
      <c r="BF55" s="828"/>
      <c r="BG55" s="828"/>
      <c r="BH55" s="828"/>
      <c r="BI55" s="829"/>
      <c r="BJ55" s="241"/>
      <c r="BK55" s="241"/>
      <c r="BL55" s="241"/>
      <c r="BM55" s="241"/>
      <c r="BN55" s="241"/>
      <c r="BO55" s="254"/>
      <c r="BP55" s="254"/>
      <c r="BQ55" s="251">
        <v>49</v>
      </c>
      <c r="BR55" s="252"/>
      <c r="BS55" s="759"/>
      <c r="BT55" s="760"/>
      <c r="BU55" s="760"/>
      <c r="BV55" s="760"/>
      <c r="BW55" s="760"/>
      <c r="BX55" s="760"/>
      <c r="BY55" s="760"/>
      <c r="BZ55" s="760"/>
      <c r="CA55" s="760"/>
      <c r="CB55" s="760"/>
      <c r="CC55" s="760"/>
      <c r="CD55" s="760"/>
      <c r="CE55" s="760"/>
      <c r="CF55" s="760"/>
      <c r="CG55" s="761"/>
      <c r="CH55" s="773"/>
      <c r="CI55" s="754"/>
      <c r="CJ55" s="754"/>
      <c r="CK55" s="754"/>
      <c r="CL55" s="774"/>
      <c r="CM55" s="773"/>
      <c r="CN55" s="754"/>
      <c r="CO55" s="754"/>
      <c r="CP55" s="754"/>
      <c r="CQ55" s="774"/>
      <c r="CR55" s="773"/>
      <c r="CS55" s="754"/>
      <c r="CT55" s="754"/>
      <c r="CU55" s="754"/>
      <c r="CV55" s="774"/>
      <c r="CW55" s="773"/>
      <c r="CX55" s="754"/>
      <c r="CY55" s="754"/>
      <c r="CZ55" s="754"/>
      <c r="DA55" s="774"/>
      <c r="DB55" s="773"/>
      <c r="DC55" s="754"/>
      <c r="DD55" s="754"/>
      <c r="DE55" s="754"/>
      <c r="DF55" s="774"/>
      <c r="DG55" s="773"/>
      <c r="DH55" s="754"/>
      <c r="DI55" s="754"/>
      <c r="DJ55" s="754"/>
      <c r="DK55" s="774"/>
      <c r="DL55" s="773"/>
      <c r="DM55" s="754"/>
      <c r="DN55" s="754"/>
      <c r="DO55" s="754"/>
      <c r="DP55" s="774"/>
      <c r="DQ55" s="773"/>
      <c r="DR55" s="754"/>
      <c r="DS55" s="754"/>
      <c r="DT55" s="754"/>
      <c r="DU55" s="774"/>
      <c r="DV55" s="775"/>
      <c r="DW55" s="776"/>
      <c r="DX55" s="776"/>
      <c r="DY55" s="776"/>
      <c r="DZ55" s="777"/>
      <c r="EA55" s="235"/>
    </row>
    <row r="56" spans="1:131" s="236" customFormat="1" ht="26.25" customHeight="1" x14ac:dyDescent="0.2">
      <c r="A56" s="250">
        <v>29</v>
      </c>
      <c r="B56" s="744"/>
      <c r="C56" s="745"/>
      <c r="D56" s="745"/>
      <c r="E56" s="745"/>
      <c r="F56" s="745"/>
      <c r="G56" s="745"/>
      <c r="H56" s="745"/>
      <c r="I56" s="745"/>
      <c r="J56" s="745"/>
      <c r="K56" s="745"/>
      <c r="L56" s="745"/>
      <c r="M56" s="745"/>
      <c r="N56" s="745"/>
      <c r="O56" s="745"/>
      <c r="P56" s="746"/>
      <c r="Q56" s="837"/>
      <c r="R56" s="838"/>
      <c r="S56" s="838"/>
      <c r="T56" s="838"/>
      <c r="U56" s="838"/>
      <c r="V56" s="838"/>
      <c r="W56" s="838"/>
      <c r="X56" s="838"/>
      <c r="Y56" s="838"/>
      <c r="Z56" s="838"/>
      <c r="AA56" s="838"/>
      <c r="AB56" s="838"/>
      <c r="AC56" s="838"/>
      <c r="AD56" s="838"/>
      <c r="AE56" s="839"/>
      <c r="AF56" s="825"/>
      <c r="AG56" s="826"/>
      <c r="AH56" s="826"/>
      <c r="AI56" s="826"/>
      <c r="AJ56" s="827"/>
      <c r="AK56" s="840"/>
      <c r="AL56" s="838"/>
      <c r="AM56" s="838"/>
      <c r="AN56" s="838"/>
      <c r="AO56" s="838"/>
      <c r="AP56" s="838"/>
      <c r="AQ56" s="838"/>
      <c r="AR56" s="838"/>
      <c r="AS56" s="838"/>
      <c r="AT56" s="838"/>
      <c r="AU56" s="838"/>
      <c r="AV56" s="838"/>
      <c r="AW56" s="838"/>
      <c r="AX56" s="838"/>
      <c r="AY56" s="838"/>
      <c r="AZ56" s="841"/>
      <c r="BA56" s="841"/>
      <c r="BB56" s="841"/>
      <c r="BC56" s="841"/>
      <c r="BD56" s="841"/>
      <c r="BE56" s="828"/>
      <c r="BF56" s="828"/>
      <c r="BG56" s="828"/>
      <c r="BH56" s="828"/>
      <c r="BI56" s="829"/>
      <c r="BJ56" s="241"/>
      <c r="BK56" s="241"/>
      <c r="BL56" s="241"/>
      <c r="BM56" s="241"/>
      <c r="BN56" s="241"/>
      <c r="BO56" s="254"/>
      <c r="BP56" s="254"/>
      <c r="BQ56" s="251">
        <v>50</v>
      </c>
      <c r="BR56" s="252"/>
      <c r="BS56" s="759"/>
      <c r="BT56" s="760"/>
      <c r="BU56" s="760"/>
      <c r="BV56" s="760"/>
      <c r="BW56" s="760"/>
      <c r="BX56" s="760"/>
      <c r="BY56" s="760"/>
      <c r="BZ56" s="760"/>
      <c r="CA56" s="760"/>
      <c r="CB56" s="760"/>
      <c r="CC56" s="760"/>
      <c r="CD56" s="760"/>
      <c r="CE56" s="760"/>
      <c r="CF56" s="760"/>
      <c r="CG56" s="761"/>
      <c r="CH56" s="773"/>
      <c r="CI56" s="754"/>
      <c r="CJ56" s="754"/>
      <c r="CK56" s="754"/>
      <c r="CL56" s="774"/>
      <c r="CM56" s="773"/>
      <c r="CN56" s="754"/>
      <c r="CO56" s="754"/>
      <c r="CP56" s="754"/>
      <c r="CQ56" s="774"/>
      <c r="CR56" s="773"/>
      <c r="CS56" s="754"/>
      <c r="CT56" s="754"/>
      <c r="CU56" s="754"/>
      <c r="CV56" s="774"/>
      <c r="CW56" s="773"/>
      <c r="CX56" s="754"/>
      <c r="CY56" s="754"/>
      <c r="CZ56" s="754"/>
      <c r="DA56" s="774"/>
      <c r="DB56" s="773"/>
      <c r="DC56" s="754"/>
      <c r="DD56" s="754"/>
      <c r="DE56" s="754"/>
      <c r="DF56" s="774"/>
      <c r="DG56" s="773"/>
      <c r="DH56" s="754"/>
      <c r="DI56" s="754"/>
      <c r="DJ56" s="754"/>
      <c r="DK56" s="774"/>
      <c r="DL56" s="773"/>
      <c r="DM56" s="754"/>
      <c r="DN56" s="754"/>
      <c r="DO56" s="754"/>
      <c r="DP56" s="774"/>
      <c r="DQ56" s="773"/>
      <c r="DR56" s="754"/>
      <c r="DS56" s="754"/>
      <c r="DT56" s="754"/>
      <c r="DU56" s="774"/>
      <c r="DV56" s="775"/>
      <c r="DW56" s="776"/>
      <c r="DX56" s="776"/>
      <c r="DY56" s="776"/>
      <c r="DZ56" s="777"/>
      <c r="EA56" s="235"/>
    </row>
    <row r="57" spans="1:131" s="236" customFormat="1" ht="26.25" customHeight="1" x14ac:dyDescent="0.2">
      <c r="A57" s="250">
        <v>30</v>
      </c>
      <c r="B57" s="744"/>
      <c r="C57" s="745"/>
      <c r="D57" s="745"/>
      <c r="E57" s="745"/>
      <c r="F57" s="745"/>
      <c r="G57" s="745"/>
      <c r="H57" s="745"/>
      <c r="I57" s="745"/>
      <c r="J57" s="745"/>
      <c r="K57" s="745"/>
      <c r="L57" s="745"/>
      <c r="M57" s="745"/>
      <c r="N57" s="745"/>
      <c r="O57" s="745"/>
      <c r="P57" s="746"/>
      <c r="Q57" s="837"/>
      <c r="R57" s="838"/>
      <c r="S57" s="838"/>
      <c r="T57" s="838"/>
      <c r="U57" s="838"/>
      <c r="V57" s="838"/>
      <c r="W57" s="838"/>
      <c r="X57" s="838"/>
      <c r="Y57" s="838"/>
      <c r="Z57" s="838"/>
      <c r="AA57" s="838"/>
      <c r="AB57" s="838"/>
      <c r="AC57" s="838"/>
      <c r="AD57" s="838"/>
      <c r="AE57" s="839"/>
      <c r="AF57" s="825"/>
      <c r="AG57" s="826"/>
      <c r="AH57" s="826"/>
      <c r="AI57" s="826"/>
      <c r="AJ57" s="827"/>
      <c r="AK57" s="840"/>
      <c r="AL57" s="838"/>
      <c r="AM57" s="838"/>
      <c r="AN57" s="838"/>
      <c r="AO57" s="838"/>
      <c r="AP57" s="838"/>
      <c r="AQ57" s="838"/>
      <c r="AR57" s="838"/>
      <c r="AS57" s="838"/>
      <c r="AT57" s="838"/>
      <c r="AU57" s="838"/>
      <c r="AV57" s="838"/>
      <c r="AW57" s="838"/>
      <c r="AX57" s="838"/>
      <c r="AY57" s="838"/>
      <c r="AZ57" s="841"/>
      <c r="BA57" s="841"/>
      <c r="BB57" s="841"/>
      <c r="BC57" s="841"/>
      <c r="BD57" s="841"/>
      <c r="BE57" s="828"/>
      <c r="BF57" s="828"/>
      <c r="BG57" s="828"/>
      <c r="BH57" s="828"/>
      <c r="BI57" s="829"/>
      <c r="BJ57" s="241"/>
      <c r="BK57" s="241"/>
      <c r="BL57" s="241"/>
      <c r="BM57" s="241"/>
      <c r="BN57" s="241"/>
      <c r="BO57" s="254"/>
      <c r="BP57" s="254"/>
      <c r="BQ57" s="251">
        <v>51</v>
      </c>
      <c r="BR57" s="252"/>
      <c r="BS57" s="759"/>
      <c r="BT57" s="760"/>
      <c r="BU57" s="760"/>
      <c r="BV57" s="760"/>
      <c r="BW57" s="760"/>
      <c r="BX57" s="760"/>
      <c r="BY57" s="760"/>
      <c r="BZ57" s="760"/>
      <c r="CA57" s="760"/>
      <c r="CB57" s="760"/>
      <c r="CC57" s="760"/>
      <c r="CD57" s="760"/>
      <c r="CE57" s="760"/>
      <c r="CF57" s="760"/>
      <c r="CG57" s="761"/>
      <c r="CH57" s="773"/>
      <c r="CI57" s="754"/>
      <c r="CJ57" s="754"/>
      <c r="CK57" s="754"/>
      <c r="CL57" s="774"/>
      <c r="CM57" s="773"/>
      <c r="CN57" s="754"/>
      <c r="CO57" s="754"/>
      <c r="CP57" s="754"/>
      <c r="CQ57" s="774"/>
      <c r="CR57" s="773"/>
      <c r="CS57" s="754"/>
      <c r="CT57" s="754"/>
      <c r="CU57" s="754"/>
      <c r="CV57" s="774"/>
      <c r="CW57" s="773"/>
      <c r="CX57" s="754"/>
      <c r="CY57" s="754"/>
      <c r="CZ57" s="754"/>
      <c r="DA57" s="774"/>
      <c r="DB57" s="773"/>
      <c r="DC57" s="754"/>
      <c r="DD57" s="754"/>
      <c r="DE57" s="754"/>
      <c r="DF57" s="774"/>
      <c r="DG57" s="773"/>
      <c r="DH57" s="754"/>
      <c r="DI57" s="754"/>
      <c r="DJ57" s="754"/>
      <c r="DK57" s="774"/>
      <c r="DL57" s="773"/>
      <c r="DM57" s="754"/>
      <c r="DN57" s="754"/>
      <c r="DO57" s="754"/>
      <c r="DP57" s="774"/>
      <c r="DQ57" s="773"/>
      <c r="DR57" s="754"/>
      <c r="DS57" s="754"/>
      <c r="DT57" s="754"/>
      <c r="DU57" s="774"/>
      <c r="DV57" s="775"/>
      <c r="DW57" s="776"/>
      <c r="DX57" s="776"/>
      <c r="DY57" s="776"/>
      <c r="DZ57" s="777"/>
      <c r="EA57" s="235"/>
    </row>
    <row r="58" spans="1:131" s="236" customFormat="1" ht="26.25" customHeight="1" x14ac:dyDescent="0.2">
      <c r="A58" s="250">
        <v>31</v>
      </c>
      <c r="B58" s="744"/>
      <c r="C58" s="745"/>
      <c r="D58" s="745"/>
      <c r="E58" s="745"/>
      <c r="F58" s="745"/>
      <c r="G58" s="745"/>
      <c r="H58" s="745"/>
      <c r="I58" s="745"/>
      <c r="J58" s="745"/>
      <c r="K58" s="745"/>
      <c r="L58" s="745"/>
      <c r="M58" s="745"/>
      <c r="N58" s="745"/>
      <c r="O58" s="745"/>
      <c r="P58" s="746"/>
      <c r="Q58" s="837"/>
      <c r="R58" s="838"/>
      <c r="S58" s="838"/>
      <c r="T58" s="838"/>
      <c r="U58" s="838"/>
      <c r="V58" s="838"/>
      <c r="W58" s="838"/>
      <c r="X58" s="838"/>
      <c r="Y58" s="838"/>
      <c r="Z58" s="838"/>
      <c r="AA58" s="838"/>
      <c r="AB58" s="838"/>
      <c r="AC58" s="838"/>
      <c r="AD58" s="838"/>
      <c r="AE58" s="839"/>
      <c r="AF58" s="825"/>
      <c r="AG58" s="826"/>
      <c r="AH58" s="826"/>
      <c r="AI58" s="826"/>
      <c r="AJ58" s="827"/>
      <c r="AK58" s="840"/>
      <c r="AL58" s="838"/>
      <c r="AM58" s="838"/>
      <c r="AN58" s="838"/>
      <c r="AO58" s="838"/>
      <c r="AP58" s="838"/>
      <c r="AQ58" s="838"/>
      <c r="AR58" s="838"/>
      <c r="AS58" s="838"/>
      <c r="AT58" s="838"/>
      <c r="AU58" s="838"/>
      <c r="AV58" s="838"/>
      <c r="AW58" s="838"/>
      <c r="AX58" s="838"/>
      <c r="AY58" s="838"/>
      <c r="AZ58" s="841"/>
      <c r="BA58" s="841"/>
      <c r="BB58" s="841"/>
      <c r="BC58" s="841"/>
      <c r="BD58" s="841"/>
      <c r="BE58" s="828"/>
      <c r="BF58" s="828"/>
      <c r="BG58" s="828"/>
      <c r="BH58" s="828"/>
      <c r="BI58" s="829"/>
      <c r="BJ58" s="241"/>
      <c r="BK58" s="241"/>
      <c r="BL58" s="241"/>
      <c r="BM58" s="241"/>
      <c r="BN58" s="241"/>
      <c r="BO58" s="254"/>
      <c r="BP58" s="254"/>
      <c r="BQ58" s="251">
        <v>52</v>
      </c>
      <c r="BR58" s="252"/>
      <c r="BS58" s="759"/>
      <c r="BT58" s="760"/>
      <c r="BU58" s="760"/>
      <c r="BV58" s="760"/>
      <c r="BW58" s="760"/>
      <c r="BX58" s="760"/>
      <c r="BY58" s="760"/>
      <c r="BZ58" s="760"/>
      <c r="CA58" s="760"/>
      <c r="CB58" s="760"/>
      <c r="CC58" s="760"/>
      <c r="CD58" s="760"/>
      <c r="CE58" s="760"/>
      <c r="CF58" s="760"/>
      <c r="CG58" s="761"/>
      <c r="CH58" s="773"/>
      <c r="CI58" s="754"/>
      <c r="CJ58" s="754"/>
      <c r="CK58" s="754"/>
      <c r="CL58" s="774"/>
      <c r="CM58" s="773"/>
      <c r="CN58" s="754"/>
      <c r="CO58" s="754"/>
      <c r="CP58" s="754"/>
      <c r="CQ58" s="774"/>
      <c r="CR58" s="773"/>
      <c r="CS58" s="754"/>
      <c r="CT58" s="754"/>
      <c r="CU58" s="754"/>
      <c r="CV58" s="774"/>
      <c r="CW58" s="773"/>
      <c r="CX58" s="754"/>
      <c r="CY58" s="754"/>
      <c r="CZ58" s="754"/>
      <c r="DA58" s="774"/>
      <c r="DB58" s="773"/>
      <c r="DC58" s="754"/>
      <c r="DD58" s="754"/>
      <c r="DE58" s="754"/>
      <c r="DF58" s="774"/>
      <c r="DG58" s="773"/>
      <c r="DH58" s="754"/>
      <c r="DI58" s="754"/>
      <c r="DJ58" s="754"/>
      <c r="DK58" s="774"/>
      <c r="DL58" s="773"/>
      <c r="DM58" s="754"/>
      <c r="DN58" s="754"/>
      <c r="DO58" s="754"/>
      <c r="DP58" s="774"/>
      <c r="DQ58" s="773"/>
      <c r="DR58" s="754"/>
      <c r="DS58" s="754"/>
      <c r="DT58" s="754"/>
      <c r="DU58" s="774"/>
      <c r="DV58" s="775"/>
      <c r="DW58" s="776"/>
      <c r="DX58" s="776"/>
      <c r="DY58" s="776"/>
      <c r="DZ58" s="777"/>
      <c r="EA58" s="235"/>
    </row>
    <row r="59" spans="1:131" s="236" customFormat="1" ht="26.25" customHeight="1" x14ac:dyDescent="0.2">
      <c r="A59" s="250">
        <v>32</v>
      </c>
      <c r="B59" s="744"/>
      <c r="C59" s="745"/>
      <c r="D59" s="745"/>
      <c r="E59" s="745"/>
      <c r="F59" s="745"/>
      <c r="G59" s="745"/>
      <c r="H59" s="745"/>
      <c r="I59" s="745"/>
      <c r="J59" s="745"/>
      <c r="K59" s="745"/>
      <c r="L59" s="745"/>
      <c r="M59" s="745"/>
      <c r="N59" s="745"/>
      <c r="O59" s="745"/>
      <c r="P59" s="746"/>
      <c r="Q59" s="837"/>
      <c r="R59" s="838"/>
      <c r="S59" s="838"/>
      <c r="T59" s="838"/>
      <c r="U59" s="838"/>
      <c r="V59" s="838"/>
      <c r="W59" s="838"/>
      <c r="X59" s="838"/>
      <c r="Y59" s="838"/>
      <c r="Z59" s="838"/>
      <c r="AA59" s="838"/>
      <c r="AB59" s="838"/>
      <c r="AC59" s="838"/>
      <c r="AD59" s="838"/>
      <c r="AE59" s="839"/>
      <c r="AF59" s="825"/>
      <c r="AG59" s="826"/>
      <c r="AH59" s="826"/>
      <c r="AI59" s="826"/>
      <c r="AJ59" s="827"/>
      <c r="AK59" s="840"/>
      <c r="AL59" s="838"/>
      <c r="AM59" s="838"/>
      <c r="AN59" s="838"/>
      <c r="AO59" s="838"/>
      <c r="AP59" s="838"/>
      <c r="AQ59" s="838"/>
      <c r="AR59" s="838"/>
      <c r="AS59" s="838"/>
      <c r="AT59" s="838"/>
      <c r="AU59" s="838"/>
      <c r="AV59" s="838"/>
      <c r="AW59" s="838"/>
      <c r="AX59" s="838"/>
      <c r="AY59" s="838"/>
      <c r="AZ59" s="841"/>
      <c r="BA59" s="841"/>
      <c r="BB59" s="841"/>
      <c r="BC59" s="841"/>
      <c r="BD59" s="841"/>
      <c r="BE59" s="828"/>
      <c r="BF59" s="828"/>
      <c r="BG59" s="828"/>
      <c r="BH59" s="828"/>
      <c r="BI59" s="829"/>
      <c r="BJ59" s="241"/>
      <c r="BK59" s="241"/>
      <c r="BL59" s="241"/>
      <c r="BM59" s="241"/>
      <c r="BN59" s="241"/>
      <c r="BO59" s="254"/>
      <c r="BP59" s="254"/>
      <c r="BQ59" s="251">
        <v>53</v>
      </c>
      <c r="BR59" s="252"/>
      <c r="BS59" s="759"/>
      <c r="BT59" s="760"/>
      <c r="BU59" s="760"/>
      <c r="BV59" s="760"/>
      <c r="BW59" s="760"/>
      <c r="BX59" s="760"/>
      <c r="BY59" s="760"/>
      <c r="BZ59" s="760"/>
      <c r="CA59" s="760"/>
      <c r="CB59" s="760"/>
      <c r="CC59" s="760"/>
      <c r="CD59" s="760"/>
      <c r="CE59" s="760"/>
      <c r="CF59" s="760"/>
      <c r="CG59" s="761"/>
      <c r="CH59" s="773"/>
      <c r="CI59" s="754"/>
      <c r="CJ59" s="754"/>
      <c r="CK59" s="754"/>
      <c r="CL59" s="774"/>
      <c r="CM59" s="773"/>
      <c r="CN59" s="754"/>
      <c r="CO59" s="754"/>
      <c r="CP59" s="754"/>
      <c r="CQ59" s="774"/>
      <c r="CR59" s="773"/>
      <c r="CS59" s="754"/>
      <c r="CT59" s="754"/>
      <c r="CU59" s="754"/>
      <c r="CV59" s="774"/>
      <c r="CW59" s="773"/>
      <c r="CX59" s="754"/>
      <c r="CY59" s="754"/>
      <c r="CZ59" s="754"/>
      <c r="DA59" s="774"/>
      <c r="DB59" s="773"/>
      <c r="DC59" s="754"/>
      <c r="DD59" s="754"/>
      <c r="DE59" s="754"/>
      <c r="DF59" s="774"/>
      <c r="DG59" s="773"/>
      <c r="DH59" s="754"/>
      <c r="DI59" s="754"/>
      <c r="DJ59" s="754"/>
      <c r="DK59" s="774"/>
      <c r="DL59" s="773"/>
      <c r="DM59" s="754"/>
      <c r="DN59" s="754"/>
      <c r="DO59" s="754"/>
      <c r="DP59" s="774"/>
      <c r="DQ59" s="773"/>
      <c r="DR59" s="754"/>
      <c r="DS59" s="754"/>
      <c r="DT59" s="754"/>
      <c r="DU59" s="774"/>
      <c r="DV59" s="775"/>
      <c r="DW59" s="776"/>
      <c r="DX59" s="776"/>
      <c r="DY59" s="776"/>
      <c r="DZ59" s="777"/>
      <c r="EA59" s="235"/>
    </row>
    <row r="60" spans="1:131" s="236" customFormat="1" ht="26.25" customHeight="1" x14ac:dyDescent="0.2">
      <c r="A60" s="250">
        <v>33</v>
      </c>
      <c r="B60" s="744"/>
      <c r="C60" s="745"/>
      <c r="D60" s="745"/>
      <c r="E60" s="745"/>
      <c r="F60" s="745"/>
      <c r="G60" s="745"/>
      <c r="H60" s="745"/>
      <c r="I60" s="745"/>
      <c r="J60" s="745"/>
      <c r="K60" s="745"/>
      <c r="L60" s="745"/>
      <c r="M60" s="745"/>
      <c r="N60" s="745"/>
      <c r="O60" s="745"/>
      <c r="P60" s="746"/>
      <c r="Q60" s="837"/>
      <c r="R60" s="838"/>
      <c r="S60" s="838"/>
      <c r="T60" s="838"/>
      <c r="U60" s="838"/>
      <c r="V60" s="838"/>
      <c r="W60" s="838"/>
      <c r="X60" s="838"/>
      <c r="Y60" s="838"/>
      <c r="Z60" s="838"/>
      <c r="AA60" s="838"/>
      <c r="AB60" s="838"/>
      <c r="AC60" s="838"/>
      <c r="AD60" s="838"/>
      <c r="AE60" s="839"/>
      <c r="AF60" s="825"/>
      <c r="AG60" s="826"/>
      <c r="AH60" s="826"/>
      <c r="AI60" s="826"/>
      <c r="AJ60" s="827"/>
      <c r="AK60" s="840"/>
      <c r="AL60" s="838"/>
      <c r="AM60" s="838"/>
      <c r="AN60" s="838"/>
      <c r="AO60" s="838"/>
      <c r="AP60" s="838"/>
      <c r="AQ60" s="838"/>
      <c r="AR60" s="838"/>
      <c r="AS60" s="838"/>
      <c r="AT60" s="838"/>
      <c r="AU60" s="838"/>
      <c r="AV60" s="838"/>
      <c r="AW60" s="838"/>
      <c r="AX60" s="838"/>
      <c r="AY60" s="838"/>
      <c r="AZ60" s="841"/>
      <c r="BA60" s="841"/>
      <c r="BB60" s="841"/>
      <c r="BC60" s="841"/>
      <c r="BD60" s="841"/>
      <c r="BE60" s="828"/>
      <c r="BF60" s="828"/>
      <c r="BG60" s="828"/>
      <c r="BH60" s="828"/>
      <c r="BI60" s="829"/>
      <c r="BJ60" s="241"/>
      <c r="BK60" s="241"/>
      <c r="BL60" s="241"/>
      <c r="BM60" s="241"/>
      <c r="BN60" s="241"/>
      <c r="BO60" s="254"/>
      <c r="BP60" s="254"/>
      <c r="BQ60" s="251">
        <v>54</v>
      </c>
      <c r="BR60" s="252"/>
      <c r="BS60" s="759"/>
      <c r="BT60" s="760"/>
      <c r="BU60" s="760"/>
      <c r="BV60" s="760"/>
      <c r="BW60" s="760"/>
      <c r="BX60" s="760"/>
      <c r="BY60" s="760"/>
      <c r="BZ60" s="760"/>
      <c r="CA60" s="760"/>
      <c r="CB60" s="760"/>
      <c r="CC60" s="760"/>
      <c r="CD60" s="760"/>
      <c r="CE60" s="760"/>
      <c r="CF60" s="760"/>
      <c r="CG60" s="761"/>
      <c r="CH60" s="773"/>
      <c r="CI60" s="754"/>
      <c r="CJ60" s="754"/>
      <c r="CK60" s="754"/>
      <c r="CL60" s="774"/>
      <c r="CM60" s="773"/>
      <c r="CN60" s="754"/>
      <c r="CO60" s="754"/>
      <c r="CP60" s="754"/>
      <c r="CQ60" s="774"/>
      <c r="CR60" s="773"/>
      <c r="CS60" s="754"/>
      <c r="CT60" s="754"/>
      <c r="CU60" s="754"/>
      <c r="CV60" s="774"/>
      <c r="CW60" s="773"/>
      <c r="CX60" s="754"/>
      <c r="CY60" s="754"/>
      <c r="CZ60" s="754"/>
      <c r="DA60" s="774"/>
      <c r="DB60" s="773"/>
      <c r="DC60" s="754"/>
      <c r="DD60" s="754"/>
      <c r="DE60" s="754"/>
      <c r="DF60" s="774"/>
      <c r="DG60" s="773"/>
      <c r="DH60" s="754"/>
      <c r="DI60" s="754"/>
      <c r="DJ60" s="754"/>
      <c r="DK60" s="774"/>
      <c r="DL60" s="773"/>
      <c r="DM60" s="754"/>
      <c r="DN60" s="754"/>
      <c r="DO60" s="754"/>
      <c r="DP60" s="774"/>
      <c r="DQ60" s="773"/>
      <c r="DR60" s="754"/>
      <c r="DS60" s="754"/>
      <c r="DT60" s="754"/>
      <c r="DU60" s="774"/>
      <c r="DV60" s="775"/>
      <c r="DW60" s="776"/>
      <c r="DX60" s="776"/>
      <c r="DY60" s="776"/>
      <c r="DZ60" s="777"/>
      <c r="EA60" s="235"/>
    </row>
    <row r="61" spans="1:131" s="236" customFormat="1" ht="26.25" customHeight="1" thickBot="1" x14ac:dyDescent="0.25">
      <c r="A61" s="250">
        <v>34</v>
      </c>
      <c r="B61" s="744"/>
      <c r="C61" s="745"/>
      <c r="D61" s="745"/>
      <c r="E61" s="745"/>
      <c r="F61" s="745"/>
      <c r="G61" s="745"/>
      <c r="H61" s="745"/>
      <c r="I61" s="745"/>
      <c r="J61" s="745"/>
      <c r="K61" s="745"/>
      <c r="L61" s="745"/>
      <c r="M61" s="745"/>
      <c r="N61" s="745"/>
      <c r="O61" s="745"/>
      <c r="P61" s="746"/>
      <c r="Q61" s="837"/>
      <c r="R61" s="838"/>
      <c r="S61" s="838"/>
      <c r="T61" s="838"/>
      <c r="U61" s="838"/>
      <c r="V61" s="838"/>
      <c r="W61" s="838"/>
      <c r="X61" s="838"/>
      <c r="Y61" s="838"/>
      <c r="Z61" s="838"/>
      <c r="AA61" s="838"/>
      <c r="AB61" s="838"/>
      <c r="AC61" s="838"/>
      <c r="AD61" s="838"/>
      <c r="AE61" s="839"/>
      <c r="AF61" s="825"/>
      <c r="AG61" s="826"/>
      <c r="AH61" s="826"/>
      <c r="AI61" s="826"/>
      <c r="AJ61" s="827"/>
      <c r="AK61" s="840"/>
      <c r="AL61" s="838"/>
      <c r="AM61" s="838"/>
      <c r="AN61" s="838"/>
      <c r="AO61" s="838"/>
      <c r="AP61" s="838"/>
      <c r="AQ61" s="838"/>
      <c r="AR61" s="838"/>
      <c r="AS61" s="838"/>
      <c r="AT61" s="838"/>
      <c r="AU61" s="838"/>
      <c r="AV61" s="838"/>
      <c r="AW61" s="838"/>
      <c r="AX61" s="838"/>
      <c r="AY61" s="838"/>
      <c r="AZ61" s="841"/>
      <c r="BA61" s="841"/>
      <c r="BB61" s="841"/>
      <c r="BC61" s="841"/>
      <c r="BD61" s="841"/>
      <c r="BE61" s="828"/>
      <c r="BF61" s="828"/>
      <c r="BG61" s="828"/>
      <c r="BH61" s="828"/>
      <c r="BI61" s="829"/>
      <c r="BJ61" s="241"/>
      <c r="BK61" s="241"/>
      <c r="BL61" s="241"/>
      <c r="BM61" s="241"/>
      <c r="BN61" s="241"/>
      <c r="BO61" s="254"/>
      <c r="BP61" s="254"/>
      <c r="BQ61" s="251">
        <v>55</v>
      </c>
      <c r="BR61" s="252"/>
      <c r="BS61" s="759"/>
      <c r="BT61" s="760"/>
      <c r="BU61" s="760"/>
      <c r="BV61" s="760"/>
      <c r="BW61" s="760"/>
      <c r="BX61" s="760"/>
      <c r="BY61" s="760"/>
      <c r="BZ61" s="760"/>
      <c r="CA61" s="760"/>
      <c r="CB61" s="760"/>
      <c r="CC61" s="760"/>
      <c r="CD61" s="760"/>
      <c r="CE61" s="760"/>
      <c r="CF61" s="760"/>
      <c r="CG61" s="761"/>
      <c r="CH61" s="773"/>
      <c r="CI61" s="754"/>
      <c r="CJ61" s="754"/>
      <c r="CK61" s="754"/>
      <c r="CL61" s="774"/>
      <c r="CM61" s="773"/>
      <c r="CN61" s="754"/>
      <c r="CO61" s="754"/>
      <c r="CP61" s="754"/>
      <c r="CQ61" s="774"/>
      <c r="CR61" s="773"/>
      <c r="CS61" s="754"/>
      <c r="CT61" s="754"/>
      <c r="CU61" s="754"/>
      <c r="CV61" s="774"/>
      <c r="CW61" s="773"/>
      <c r="CX61" s="754"/>
      <c r="CY61" s="754"/>
      <c r="CZ61" s="754"/>
      <c r="DA61" s="774"/>
      <c r="DB61" s="773"/>
      <c r="DC61" s="754"/>
      <c r="DD61" s="754"/>
      <c r="DE61" s="754"/>
      <c r="DF61" s="774"/>
      <c r="DG61" s="773"/>
      <c r="DH61" s="754"/>
      <c r="DI61" s="754"/>
      <c r="DJ61" s="754"/>
      <c r="DK61" s="774"/>
      <c r="DL61" s="773"/>
      <c r="DM61" s="754"/>
      <c r="DN61" s="754"/>
      <c r="DO61" s="754"/>
      <c r="DP61" s="774"/>
      <c r="DQ61" s="773"/>
      <c r="DR61" s="754"/>
      <c r="DS61" s="754"/>
      <c r="DT61" s="754"/>
      <c r="DU61" s="774"/>
      <c r="DV61" s="775"/>
      <c r="DW61" s="776"/>
      <c r="DX61" s="776"/>
      <c r="DY61" s="776"/>
      <c r="DZ61" s="777"/>
      <c r="EA61" s="235"/>
    </row>
    <row r="62" spans="1:131" s="236" customFormat="1" ht="26.25" customHeight="1" x14ac:dyDescent="0.2">
      <c r="A62" s="250">
        <v>35</v>
      </c>
      <c r="B62" s="852"/>
      <c r="C62" s="853"/>
      <c r="D62" s="853"/>
      <c r="E62" s="853"/>
      <c r="F62" s="853"/>
      <c r="G62" s="853"/>
      <c r="H62" s="853"/>
      <c r="I62" s="853"/>
      <c r="J62" s="853"/>
      <c r="K62" s="853"/>
      <c r="L62" s="853"/>
      <c r="M62" s="853"/>
      <c r="N62" s="853"/>
      <c r="O62" s="853"/>
      <c r="P62" s="854"/>
      <c r="Q62" s="837"/>
      <c r="R62" s="838"/>
      <c r="S62" s="838"/>
      <c r="T62" s="838"/>
      <c r="U62" s="838"/>
      <c r="V62" s="838"/>
      <c r="W62" s="838"/>
      <c r="X62" s="838"/>
      <c r="Y62" s="838"/>
      <c r="Z62" s="838"/>
      <c r="AA62" s="838"/>
      <c r="AB62" s="838"/>
      <c r="AC62" s="838"/>
      <c r="AD62" s="838"/>
      <c r="AE62" s="839"/>
      <c r="AF62" s="855"/>
      <c r="AG62" s="838"/>
      <c r="AH62" s="838"/>
      <c r="AI62" s="838"/>
      <c r="AJ62" s="856"/>
      <c r="AK62" s="840"/>
      <c r="AL62" s="838"/>
      <c r="AM62" s="838"/>
      <c r="AN62" s="838"/>
      <c r="AO62" s="838"/>
      <c r="AP62" s="838"/>
      <c r="AQ62" s="838"/>
      <c r="AR62" s="838"/>
      <c r="AS62" s="838"/>
      <c r="AT62" s="838"/>
      <c r="AU62" s="838"/>
      <c r="AV62" s="838"/>
      <c r="AW62" s="838"/>
      <c r="AX62" s="838"/>
      <c r="AY62" s="838"/>
      <c r="AZ62" s="841"/>
      <c r="BA62" s="841"/>
      <c r="BB62" s="841"/>
      <c r="BC62" s="841"/>
      <c r="BD62" s="841"/>
      <c r="BE62" s="849"/>
      <c r="BF62" s="849"/>
      <c r="BG62" s="849"/>
      <c r="BH62" s="849"/>
      <c r="BI62" s="850"/>
      <c r="BJ62" s="851" t="s">
        <v>408</v>
      </c>
      <c r="BK62" s="803"/>
      <c r="BL62" s="803"/>
      <c r="BM62" s="803"/>
      <c r="BN62" s="804"/>
      <c r="BO62" s="254"/>
      <c r="BP62" s="254"/>
      <c r="BQ62" s="251">
        <v>56</v>
      </c>
      <c r="BR62" s="252"/>
      <c r="BS62" s="759"/>
      <c r="BT62" s="760"/>
      <c r="BU62" s="760"/>
      <c r="BV62" s="760"/>
      <c r="BW62" s="760"/>
      <c r="BX62" s="760"/>
      <c r="BY62" s="760"/>
      <c r="BZ62" s="760"/>
      <c r="CA62" s="760"/>
      <c r="CB62" s="760"/>
      <c r="CC62" s="760"/>
      <c r="CD62" s="760"/>
      <c r="CE62" s="760"/>
      <c r="CF62" s="760"/>
      <c r="CG62" s="761"/>
      <c r="CH62" s="773"/>
      <c r="CI62" s="754"/>
      <c r="CJ62" s="754"/>
      <c r="CK62" s="754"/>
      <c r="CL62" s="774"/>
      <c r="CM62" s="773"/>
      <c r="CN62" s="754"/>
      <c r="CO62" s="754"/>
      <c r="CP62" s="754"/>
      <c r="CQ62" s="774"/>
      <c r="CR62" s="773"/>
      <c r="CS62" s="754"/>
      <c r="CT62" s="754"/>
      <c r="CU62" s="754"/>
      <c r="CV62" s="774"/>
      <c r="CW62" s="773"/>
      <c r="CX62" s="754"/>
      <c r="CY62" s="754"/>
      <c r="CZ62" s="754"/>
      <c r="DA62" s="774"/>
      <c r="DB62" s="773"/>
      <c r="DC62" s="754"/>
      <c r="DD62" s="754"/>
      <c r="DE62" s="754"/>
      <c r="DF62" s="774"/>
      <c r="DG62" s="773"/>
      <c r="DH62" s="754"/>
      <c r="DI62" s="754"/>
      <c r="DJ62" s="754"/>
      <c r="DK62" s="774"/>
      <c r="DL62" s="773"/>
      <c r="DM62" s="754"/>
      <c r="DN62" s="754"/>
      <c r="DO62" s="754"/>
      <c r="DP62" s="774"/>
      <c r="DQ62" s="773"/>
      <c r="DR62" s="754"/>
      <c r="DS62" s="754"/>
      <c r="DT62" s="754"/>
      <c r="DU62" s="774"/>
      <c r="DV62" s="775"/>
      <c r="DW62" s="776"/>
      <c r="DX62" s="776"/>
      <c r="DY62" s="776"/>
      <c r="DZ62" s="777"/>
      <c r="EA62" s="235"/>
    </row>
    <row r="63" spans="1:131" s="236" customFormat="1" ht="26.25" customHeight="1" thickBot="1" x14ac:dyDescent="0.25">
      <c r="A63" s="253" t="s">
        <v>382</v>
      </c>
      <c r="B63" s="787" t="s">
        <v>409</v>
      </c>
      <c r="C63" s="788"/>
      <c r="D63" s="788"/>
      <c r="E63" s="788"/>
      <c r="F63" s="788"/>
      <c r="G63" s="788"/>
      <c r="H63" s="788"/>
      <c r="I63" s="788"/>
      <c r="J63" s="788"/>
      <c r="K63" s="788"/>
      <c r="L63" s="788"/>
      <c r="M63" s="788"/>
      <c r="N63" s="788"/>
      <c r="O63" s="788"/>
      <c r="P63" s="789"/>
      <c r="Q63" s="842"/>
      <c r="R63" s="843"/>
      <c r="S63" s="843"/>
      <c r="T63" s="843"/>
      <c r="U63" s="843"/>
      <c r="V63" s="843"/>
      <c r="W63" s="843"/>
      <c r="X63" s="843"/>
      <c r="Y63" s="843"/>
      <c r="Z63" s="843"/>
      <c r="AA63" s="843"/>
      <c r="AB63" s="843"/>
      <c r="AC63" s="843"/>
      <c r="AD63" s="843"/>
      <c r="AE63" s="844"/>
      <c r="AF63" s="845">
        <v>23140</v>
      </c>
      <c r="AG63" s="846"/>
      <c r="AH63" s="846"/>
      <c r="AI63" s="846"/>
      <c r="AJ63" s="847"/>
      <c r="AK63" s="848"/>
      <c r="AL63" s="843"/>
      <c r="AM63" s="843"/>
      <c r="AN63" s="843"/>
      <c r="AO63" s="843"/>
      <c r="AP63" s="846"/>
      <c r="AQ63" s="846"/>
      <c r="AR63" s="846"/>
      <c r="AS63" s="846"/>
      <c r="AT63" s="846"/>
      <c r="AU63" s="846"/>
      <c r="AV63" s="846"/>
      <c r="AW63" s="846"/>
      <c r="AX63" s="846"/>
      <c r="AY63" s="846"/>
      <c r="AZ63" s="857"/>
      <c r="BA63" s="857"/>
      <c r="BB63" s="857"/>
      <c r="BC63" s="857"/>
      <c r="BD63" s="857"/>
      <c r="BE63" s="858"/>
      <c r="BF63" s="858"/>
      <c r="BG63" s="858"/>
      <c r="BH63" s="858"/>
      <c r="BI63" s="859"/>
      <c r="BJ63" s="860" t="s">
        <v>376</v>
      </c>
      <c r="BK63" s="861"/>
      <c r="BL63" s="861"/>
      <c r="BM63" s="861"/>
      <c r="BN63" s="862"/>
      <c r="BO63" s="254"/>
      <c r="BP63" s="254"/>
      <c r="BQ63" s="251">
        <v>57</v>
      </c>
      <c r="BR63" s="252"/>
      <c r="BS63" s="759"/>
      <c r="BT63" s="760"/>
      <c r="BU63" s="760"/>
      <c r="BV63" s="760"/>
      <c r="BW63" s="760"/>
      <c r="BX63" s="760"/>
      <c r="BY63" s="760"/>
      <c r="BZ63" s="760"/>
      <c r="CA63" s="760"/>
      <c r="CB63" s="760"/>
      <c r="CC63" s="760"/>
      <c r="CD63" s="760"/>
      <c r="CE63" s="760"/>
      <c r="CF63" s="760"/>
      <c r="CG63" s="761"/>
      <c r="CH63" s="773"/>
      <c r="CI63" s="754"/>
      <c r="CJ63" s="754"/>
      <c r="CK63" s="754"/>
      <c r="CL63" s="774"/>
      <c r="CM63" s="773"/>
      <c r="CN63" s="754"/>
      <c r="CO63" s="754"/>
      <c r="CP63" s="754"/>
      <c r="CQ63" s="774"/>
      <c r="CR63" s="773"/>
      <c r="CS63" s="754"/>
      <c r="CT63" s="754"/>
      <c r="CU63" s="754"/>
      <c r="CV63" s="774"/>
      <c r="CW63" s="773"/>
      <c r="CX63" s="754"/>
      <c r="CY63" s="754"/>
      <c r="CZ63" s="754"/>
      <c r="DA63" s="774"/>
      <c r="DB63" s="773"/>
      <c r="DC63" s="754"/>
      <c r="DD63" s="754"/>
      <c r="DE63" s="754"/>
      <c r="DF63" s="774"/>
      <c r="DG63" s="773"/>
      <c r="DH63" s="754"/>
      <c r="DI63" s="754"/>
      <c r="DJ63" s="754"/>
      <c r="DK63" s="774"/>
      <c r="DL63" s="773"/>
      <c r="DM63" s="754"/>
      <c r="DN63" s="754"/>
      <c r="DO63" s="754"/>
      <c r="DP63" s="774"/>
      <c r="DQ63" s="773"/>
      <c r="DR63" s="754"/>
      <c r="DS63" s="754"/>
      <c r="DT63" s="754"/>
      <c r="DU63" s="774"/>
      <c r="DV63" s="775"/>
      <c r="DW63" s="776"/>
      <c r="DX63" s="776"/>
      <c r="DY63" s="776"/>
      <c r="DZ63" s="777"/>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9"/>
      <c r="BT64" s="760"/>
      <c r="BU64" s="760"/>
      <c r="BV64" s="760"/>
      <c r="BW64" s="760"/>
      <c r="BX64" s="760"/>
      <c r="BY64" s="760"/>
      <c r="BZ64" s="760"/>
      <c r="CA64" s="760"/>
      <c r="CB64" s="760"/>
      <c r="CC64" s="760"/>
      <c r="CD64" s="760"/>
      <c r="CE64" s="760"/>
      <c r="CF64" s="760"/>
      <c r="CG64" s="761"/>
      <c r="CH64" s="773"/>
      <c r="CI64" s="754"/>
      <c r="CJ64" s="754"/>
      <c r="CK64" s="754"/>
      <c r="CL64" s="774"/>
      <c r="CM64" s="773"/>
      <c r="CN64" s="754"/>
      <c r="CO64" s="754"/>
      <c r="CP64" s="754"/>
      <c r="CQ64" s="774"/>
      <c r="CR64" s="773"/>
      <c r="CS64" s="754"/>
      <c r="CT64" s="754"/>
      <c r="CU64" s="754"/>
      <c r="CV64" s="774"/>
      <c r="CW64" s="773"/>
      <c r="CX64" s="754"/>
      <c r="CY64" s="754"/>
      <c r="CZ64" s="754"/>
      <c r="DA64" s="774"/>
      <c r="DB64" s="773"/>
      <c r="DC64" s="754"/>
      <c r="DD64" s="754"/>
      <c r="DE64" s="754"/>
      <c r="DF64" s="774"/>
      <c r="DG64" s="773"/>
      <c r="DH64" s="754"/>
      <c r="DI64" s="754"/>
      <c r="DJ64" s="754"/>
      <c r="DK64" s="774"/>
      <c r="DL64" s="773"/>
      <c r="DM64" s="754"/>
      <c r="DN64" s="754"/>
      <c r="DO64" s="754"/>
      <c r="DP64" s="774"/>
      <c r="DQ64" s="773"/>
      <c r="DR64" s="754"/>
      <c r="DS64" s="754"/>
      <c r="DT64" s="754"/>
      <c r="DU64" s="774"/>
      <c r="DV64" s="775"/>
      <c r="DW64" s="776"/>
      <c r="DX64" s="776"/>
      <c r="DY64" s="776"/>
      <c r="DZ64" s="777"/>
      <c r="EA64" s="235"/>
    </row>
    <row r="65" spans="1:131" s="236" customFormat="1" ht="26.25" customHeight="1" thickBot="1" x14ac:dyDescent="0.25">
      <c r="A65" s="241" t="s">
        <v>410</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9"/>
      <c r="BT65" s="760"/>
      <c r="BU65" s="760"/>
      <c r="BV65" s="760"/>
      <c r="BW65" s="760"/>
      <c r="BX65" s="760"/>
      <c r="BY65" s="760"/>
      <c r="BZ65" s="760"/>
      <c r="CA65" s="760"/>
      <c r="CB65" s="760"/>
      <c r="CC65" s="760"/>
      <c r="CD65" s="760"/>
      <c r="CE65" s="760"/>
      <c r="CF65" s="760"/>
      <c r="CG65" s="761"/>
      <c r="CH65" s="773"/>
      <c r="CI65" s="754"/>
      <c r="CJ65" s="754"/>
      <c r="CK65" s="754"/>
      <c r="CL65" s="774"/>
      <c r="CM65" s="773"/>
      <c r="CN65" s="754"/>
      <c r="CO65" s="754"/>
      <c r="CP65" s="754"/>
      <c r="CQ65" s="774"/>
      <c r="CR65" s="773"/>
      <c r="CS65" s="754"/>
      <c r="CT65" s="754"/>
      <c r="CU65" s="754"/>
      <c r="CV65" s="774"/>
      <c r="CW65" s="773"/>
      <c r="CX65" s="754"/>
      <c r="CY65" s="754"/>
      <c r="CZ65" s="754"/>
      <c r="DA65" s="774"/>
      <c r="DB65" s="773"/>
      <c r="DC65" s="754"/>
      <c r="DD65" s="754"/>
      <c r="DE65" s="754"/>
      <c r="DF65" s="774"/>
      <c r="DG65" s="773"/>
      <c r="DH65" s="754"/>
      <c r="DI65" s="754"/>
      <c r="DJ65" s="754"/>
      <c r="DK65" s="774"/>
      <c r="DL65" s="773"/>
      <c r="DM65" s="754"/>
      <c r="DN65" s="754"/>
      <c r="DO65" s="754"/>
      <c r="DP65" s="774"/>
      <c r="DQ65" s="773"/>
      <c r="DR65" s="754"/>
      <c r="DS65" s="754"/>
      <c r="DT65" s="754"/>
      <c r="DU65" s="774"/>
      <c r="DV65" s="775"/>
      <c r="DW65" s="776"/>
      <c r="DX65" s="776"/>
      <c r="DY65" s="776"/>
      <c r="DZ65" s="777"/>
      <c r="EA65" s="235"/>
    </row>
    <row r="66" spans="1:131" s="236" customFormat="1" ht="26.25" customHeight="1" x14ac:dyDescent="0.2">
      <c r="A66" s="729" t="s">
        <v>411</v>
      </c>
      <c r="B66" s="730"/>
      <c r="C66" s="730"/>
      <c r="D66" s="730"/>
      <c r="E66" s="730"/>
      <c r="F66" s="730"/>
      <c r="G66" s="730"/>
      <c r="H66" s="730"/>
      <c r="I66" s="730"/>
      <c r="J66" s="730"/>
      <c r="K66" s="730"/>
      <c r="L66" s="730"/>
      <c r="M66" s="730"/>
      <c r="N66" s="730"/>
      <c r="O66" s="730"/>
      <c r="P66" s="731"/>
      <c r="Q66" s="704" t="s">
        <v>387</v>
      </c>
      <c r="R66" s="705"/>
      <c r="S66" s="705"/>
      <c r="T66" s="705"/>
      <c r="U66" s="706"/>
      <c r="V66" s="704" t="s">
        <v>412</v>
      </c>
      <c r="W66" s="705"/>
      <c r="X66" s="705"/>
      <c r="Y66" s="705"/>
      <c r="Z66" s="706"/>
      <c r="AA66" s="704" t="s">
        <v>413</v>
      </c>
      <c r="AB66" s="705"/>
      <c r="AC66" s="705"/>
      <c r="AD66" s="705"/>
      <c r="AE66" s="706"/>
      <c r="AF66" s="863" t="s">
        <v>414</v>
      </c>
      <c r="AG66" s="810"/>
      <c r="AH66" s="810"/>
      <c r="AI66" s="810"/>
      <c r="AJ66" s="864"/>
      <c r="AK66" s="704" t="s">
        <v>415</v>
      </c>
      <c r="AL66" s="730"/>
      <c r="AM66" s="730"/>
      <c r="AN66" s="730"/>
      <c r="AO66" s="731"/>
      <c r="AP66" s="704" t="s">
        <v>416</v>
      </c>
      <c r="AQ66" s="705"/>
      <c r="AR66" s="705"/>
      <c r="AS66" s="705"/>
      <c r="AT66" s="706"/>
      <c r="AU66" s="704" t="s">
        <v>417</v>
      </c>
      <c r="AV66" s="705"/>
      <c r="AW66" s="705"/>
      <c r="AX66" s="705"/>
      <c r="AY66" s="706"/>
      <c r="AZ66" s="704" t="s">
        <v>352</v>
      </c>
      <c r="BA66" s="705"/>
      <c r="BB66" s="705"/>
      <c r="BC66" s="705"/>
      <c r="BD66" s="716"/>
      <c r="BE66" s="254"/>
      <c r="BF66" s="254"/>
      <c r="BG66" s="254"/>
      <c r="BH66" s="254"/>
      <c r="BI66" s="254"/>
      <c r="BJ66" s="254"/>
      <c r="BK66" s="254"/>
      <c r="BL66" s="254"/>
      <c r="BM66" s="254"/>
      <c r="BN66" s="254"/>
      <c r="BO66" s="254"/>
      <c r="BP66" s="254"/>
      <c r="BQ66" s="251">
        <v>60</v>
      </c>
      <c r="BR66" s="256"/>
      <c r="BS66" s="874"/>
      <c r="BT66" s="875"/>
      <c r="BU66" s="875"/>
      <c r="BV66" s="875"/>
      <c r="BW66" s="875"/>
      <c r="BX66" s="875"/>
      <c r="BY66" s="875"/>
      <c r="BZ66" s="875"/>
      <c r="CA66" s="875"/>
      <c r="CB66" s="875"/>
      <c r="CC66" s="875"/>
      <c r="CD66" s="875"/>
      <c r="CE66" s="875"/>
      <c r="CF66" s="875"/>
      <c r="CG66" s="876"/>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35"/>
    </row>
    <row r="67" spans="1:131" s="236" customFormat="1" ht="26.25" customHeight="1" thickBot="1" x14ac:dyDescent="0.25">
      <c r="A67" s="732"/>
      <c r="B67" s="733"/>
      <c r="C67" s="733"/>
      <c r="D67" s="733"/>
      <c r="E67" s="733"/>
      <c r="F67" s="733"/>
      <c r="G67" s="733"/>
      <c r="H67" s="733"/>
      <c r="I67" s="733"/>
      <c r="J67" s="733"/>
      <c r="K67" s="733"/>
      <c r="L67" s="733"/>
      <c r="M67" s="733"/>
      <c r="N67" s="733"/>
      <c r="O67" s="733"/>
      <c r="P67" s="734"/>
      <c r="Q67" s="707"/>
      <c r="R67" s="708"/>
      <c r="S67" s="708"/>
      <c r="T67" s="708"/>
      <c r="U67" s="709"/>
      <c r="V67" s="707"/>
      <c r="W67" s="708"/>
      <c r="X67" s="708"/>
      <c r="Y67" s="708"/>
      <c r="Z67" s="709"/>
      <c r="AA67" s="707"/>
      <c r="AB67" s="708"/>
      <c r="AC67" s="708"/>
      <c r="AD67" s="708"/>
      <c r="AE67" s="709"/>
      <c r="AF67" s="865"/>
      <c r="AG67" s="813"/>
      <c r="AH67" s="813"/>
      <c r="AI67" s="813"/>
      <c r="AJ67" s="866"/>
      <c r="AK67" s="867"/>
      <c r="AL67" s="733"/>
      <c r="AM67" s="733"/>
      <c r="AN67" s="733"/>
      <c r="AO67" s="734"/>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74"/>
      <c r="BT67" s="875"/>
      <c r="BU67" s="875"/>
      <c r="BV67" s="875"/>
      <c r="BW67" s="875"/>
      <c r="BX67" s="875"/>
      <c r="BY67" s="875"/>
      <c r="BZ67" s="875"/>
      <c r="CA67" s="875"/>
      <c r="CB67" s="875"/>
      <c r="CC67" s="875"/>
      <c r="CD67" s="875"/>
      <c r="CE67" s="875"/>
      <c r="CF67" s="875"/>
      <c r="CG67" s="876"/>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35"/>
    </row>
    <row r="68" spans="1:131" s="236" customFormat="1" ht="26.25" customHeight="1" thickTop="1" x14ac:dyDescent="0.2">
      <c r="A68" s="247">
        <v>1</v>
      </c>
      <c r="B68" s="880" t="s">
        <v>575</v>
      </c>
      <c r="C68" s="881"/>
      <c r="D68" s="881"/>
      <c r="E68" s="881"/>
      <c r="F68" s="881"/>
      <c r="G68" s="881"/>
      <c r="H68" s="881"/>
      <c r="I68" s="881"/>
      <c r="J68" s="881"/>
      <c r="K68" s="881"/>
      <c r="L68" s="881"/>
      <c r="M68" s="881"/>
      <c r="N68" s="881"/>
      <c r="O68" s="881"/>
      <c r="P68" s="882"/>
      <c r="Q68" s="883">
        <v>2475</v>
      </c>
      <c r="R68" s="877"/>
      <c r="S68" s="877"/>
      <c r="T68" s="877"/>
      <c r="U68" s="877"/>
      <c r="V68" s="877">
        <v>2406</v>
      </c>
      <c r="W68" s="877"/>
      <c r="X68" s="877"/>
      <c r="Y68" s="877"/>
      <c r="Z68" s="877"/>
      <c r="AA68" s="877">
        <v>69</v>
      </c>
      <c r="AB68" s="877"/>
      <c r="AC68" s="877"/>
      <c r="AD68" s="877"/>
      <c r="AE68" s="877"/>
      <c r="AF68" s="877">
        <v>69</v>
      </c>
      <c r="AG68" s="877"/>
      <c r="AH68" s="877"/>
      <c r="AI68" s="877"/>
      <c r="AJ68" s="877"/>
      <c r="AK68" s="877">
        <v>26</v>
      </c>
      <c r="AL68" s="877"/>
      <c r="AM68" s="877"/>
      <c r="AN68" s="877"/>
      <c r="AO68" s="877"/>
      <c r="AP68" s="877">
        <v>98</v>
      </c>
      <c r="AQ68" s="877"/>
      <c r="AR68" s="877"/>
      <c r="AS68" s="877"/>
      <c r="AT68" s="877"/>
      <c r="AU68" s="877">
        <v>25</v>
      </c>
      <c r="AV68" s="877"/>
      <c r="AW68" s="877"/>
      <c r="AX68" s="877"/>
      <c r="AY68" s="877"/>
      <c r="AZ68" s="878"/>
      <c r="BA68" s="878"/>
      <c r="BB68" s="878"/>
      <c r="BC68" s="878"/>
      <c r="BD68" s="879"/>
      <c r="BE68" s="254"/>
      <c r="BF68" s="254"/>
      <c r="BG68" s="254"/>
      <c r="BH68" s="254"/>
      <c r="BI68" s="254"/>
      <c r="BJ68" s="254"/>
      <c r="BK68" s="254"/>
      <c r="BL68" s="254"/>
      <c r="BM68" s="254"/>
      <c r="BN68" s="254"/>
      <c r="BO68" s="254"/>
      <c r="BP68" s="254"/>
      <c r="BQ68" s="251">
        <v>62</v>
      </c>
      <c r="BR68" s="256"/>
      <c r="BS68" s="874"/>
      <c r="BT68" s="875"/>
      <c r="BU68" s="875"/>
      <c r="BV68" s="875"/>
      <c r="BW68" s="875"/>
      <c r="BX68" s="875"/>
      <c r="BY68" s="875"/>
      <c r="BZ68" s="875"/>
      <c r="CA68" s="875"/>
      <c r="CB68" s="875"/>
      <c r="CC68" s="875"/>
      <c r="CD68" s="875"/>
      <c r="CE68" s="875"/>
      <c r="CF68" s="875"/>
      <c r="CG68" s="876"/>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35"/>
    </row>
    <row r="69" spans="1:131" s="236" customFormat="1" ht="26.25" customHeight="1" x14ac:dyDescent="0.2">
      <c r="A69" s="250">
        <v>2</v>
      </c>
      <c r="B69" s="884"/>
      <c r="C69" s="885"/>
      <c r="D69" s="885"/>
      <c r="E69" s="885"/>
      <c r="F69" s="885"/>
      <c r="G69" s="885"/>
      <c r="H69" s="885"/>
      <c r="I69" s="885"/>
      <c r="J69" s="885"/>
      <c r="K69" s="885"/>
      <c r="L69" s="885"/>
      <c r="M69" s="885"/>
      <c r="N69" s="885"/>
      <c r="O69" s="885"/>
      <c r="P69" s="886"/>
      <c r="Q69" s="887"/>
      <c r="R69" s="835"/>
      <c r="S69" s="835"/>
      <c r="T69" s="835"/>
      <c r="U69" s="835"/>
      <c r="V69" s="835"/>
      <c r="W69" s="835"/>
      <c r="X69" s="835"/>
      <c r="Y69" s="835"/>
      <c r="Z69" s="835"/>
      <c r="AA69" s="835"/>
      <c r="AB69" s="835"/>
      <c r="AC69" s="835"/>
      <c r="AD69" s="835"/>
      <c r="AE69" s="835"/>
      <c r="AF69" s="835"/>
      <c r="AG69" s="835"/>
      <c r="AH69" s="835"/>
      <c r="AI69" s="835"/>
      <c r="AJ69" s="835"/>
      <c r="AK69" s="835"/>
      <c r="AL69" s="835"/>
      <c r="AM69" s="835"/>
      <c r="AN69" s="835"/>
      <c r="AO69" s="835"/>
      <c r="AP69" s="835"/>
      <c r="AQ69" s="835"/>
      <c r="AR69" s="835"/>
      <c r="AS69" s="835"/>
      <c r="AT69" s="835"/>
      <c r="AU69" s="835"/>
      <c r="AV69" s="835"/>
      <c r="AW69" s="835"/>
      <c r="AX69" s="835"/>
      <c r="AY69" s="835"/>
      <c r="AZ69" s="888"/>
      <c r="BA69" s="888"/>
      <c r="BB69" s="888"/>
      <c r="BC69" s="888"/>
      <c r="BD69" s="889"/>
      <c r="BE69" s="254"/>
      <c r="BF69" s="254"/>
      <c r="BG69" s="254"/>
      <c r="BH69" s="254"/>
      <c r="BI69" s="254"/>
      <c r="BJ69" s="254"/>
      <c r="BK69" s="254"/>
      <c r="BL69" s="254"/>
      <c r="BM69" s="254"/>
      <c r="BN69" s="254"/>
      <c r="BO69" s="254"/>
      <c r="BP69" s="254"/>
      <c r="BQ69" s="251">
        <v>63</v>
      </c>
      <c r="BR69" s="256"/>
      <c r="BS69" s="874"/>
      <c r="BT69" s="875"/>
      <c r="BU69" s="875"/>
      <c r="BV69" s="875"/>
      <c r="BW69" s="875"/>
      <c r="BX69" s="875"/>
      <c r="BY69" s="875"/>
      <c r="BZ69" s="875"/>
      <c r="CA69" s="875"/>
      <c r="CB69" s="875"/>
      <c r="CC69" s="875"/>
      <c r="CD69" s="875"/>
      <c r="CE69" s="875"/>
      <c r="CF69" s="875"/>
      <c r="CG69" s="876"/>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35"/>
    </row>
    <row r="70" spans="1:131" s="236" customFormat="1" ht="26.25" customHeight="1" x14ac:dyDescent="0.2">
      <c r="A70" s="250">
        <v>3</v>
      </c>
      <c r="B70" s="884"/>
      <c r="C70" s="885"/>
      <c r="D70" s="885"/>
      <c r="E70" s="885"/>
      <c r="F70" s="885"/>
      <c r="G70" s="885"/>
      <c r="H70" s="885"/>
      <c r="I70" s="885"/>
      <c r="J70" s="885"/>
      <c r="K70" s="885"/>
      <c r="L70" s="885"/>
      <c r="M70" s="885"/>
      <c r="N70" s="885"/>
      <c r="O70" s="885"/>
      <c r="P70" s="886"/>
      <c r="Q70" s="887"/>
      <c r="R70" s="835"/>
      <c r="S70" s="835"/>
      <c r="T70" s="835"/>
      <c r="U70" s="835"/>
      <c r="V70" s="835"/>
      <c r="W70" s="835"/>
      <c r="X70" s="835"/>
      <c r="Y70" s="835"/>
      <c r="Z70" s="835"/>
      <c r="AA70" s="835"/>
      <c r="AB70" s="835"/>
      <c r="AC70" s="835"/>
      <c r="AD70" s="835"/>
      <c r="AE70" s="835"/>
      <c r="AF70" s="835"/>
      <c r="AG70" s="835"/>
      <c r="AH70" s="835"/>
      <c r="AI70" s="835"/>
      <c r="AJ70" s="835"/>
      <c r="AK70" s="835"/>
      <c r="AL70" s="835"/>
      <c r="AM70" s="835"/>
      <c r="AN70" s="835"/>
      <c r="AO70" s="835"/>
      <c r="AP70" s="835"/>
      <c r="AQ70" s="835"/>
      <c r="AR70" s="835"/>
      <c r="AS70" s="835"/>
      <c r="AT70" s="835"/>
      <c r="AU70" s="835"/>
      <c r="AV70" s="835"/>
      <c r="AW70" s="835"/>
      <c r="AX70" s="835"/>
      <c r="AY70" s="835"/>
      <c r="AZ70" s="888"/>
      <c r="BA70" s="888"/>
      <c r="BB70" s="888"/>
      <c r="BC70" s="888"/>
      <c r="BD70" s="889"/>
      <c r="BE70" s="254"/>
      <c r="BF70" s="254"/>
      <c r="BG70" s="254"/>
      <c r="BH70" s="254"/>
      <c r="BI70" s="254"/>
      <c r="BJ70" s="254"/>
      <c r="BK70" s="254"/>
      <c r="BL70" s="254"/>
      <c r="BM70" s="254"/>
      <c r="BN70" s="254"/>
      <c r="BO70" s="254"/>
      <c r="BP70" s="254"/>
      <c r="BQ70" s="251">
        <v>64</v>
      </c>
      <c r="BR70" s="256"/>
      <c r="BS70" s="874"/>
      <c r="BT70" s="875"/>
      <c r="BU70" s="875"/>
      <c r="BV70" s="875"/>
      <c r="BW70" s="875"/>
      <c r="BX70" s="875"/>
      <c r="BY70" s="875"/>
      <c r="BZ70" s="875"/>
      <c r="CA70" s="875"/>
      <c r="CB70" s="875"/>
      <c r="CC70" s="875"/>
      <c r="CD70" s="875"/>
      <c r="CE70" s="875"/>
      <c r="CF70" s="875"/>
      <c r="CG70" s="876"/>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35"/>
    </row>
    <row r="71" spans="1:131" s="236" customFormat="1" ht="26.25" customHeight="1" x14ac:dyDescent="0.2">
      <c r="A71" s="250">
        <v>4</v>
      </c>
      <c r="B71" s="884"/>
      <c r="C71" s="885"/>
      <c r="D71" s="885"/>
      <c r="E71" s="885"/>
      <c r="F71" s="885"/>
      <c r="G71" s="885"/>
      <c r="H71" s="885"/>
      <c r="I71" s="885"/>
      <c r="J71" s="885"/>
      <c r="K71" s="885"/>
      <c r="L71" s="885"/>
      <c r="M71" s="885"/>
      <c r="N71" s="885"/>
      <c r="O71" s="885"/>
      <c r="P71" s="886"/>
      <c r="Q71" s="887"/>
      <c r="R71" s="835"/>
      <c r="S71" s="835"/>
      <c r="T71" s="835"/>
      <c r="U71" s="835"/>
      <c r="V71" s="835"/>
      <c r="W71" s="835"/>
      <c r="X71" s="835"/>
      <c r="Y71" s="835"/>
      <c r="Z71" s="835"/>
      <c r="AA71" s="835"/>
      <c r="AB71" s="835"/>
      <c r="AC71" s="835"/>
      <c r="AD71" s="835"/>
      <c r="AE71" s="835"/>
      <c r="AF71" s="835"/>
      <c r="AG71" s="835"/>
      <c r="AH71" s="835"/>
      <c r="AI71" s="835"/>
      <c r="AJ71" s="835"/>
      <c r="AK71" s="835"/>
      <c r="AL71" s="835"/>
      <c r="AM71" s="835"/>
      <c r="AN71" s="835"/>
      <c r="AO71" s="835"/>
      <c r="AP71" s="835"/>
      <c r="AQ71" s="835"/>
      <c r="AR71" s="835"/>
      <c r="AS71" s="835"/>
      <c r="AT71" s="835"/>
      <c r="AU71" s="835"/>
      <c r="AV71" s="835"/>
      <c r="AW71" s="835"/>
      <c r="AX71" s="835"/>
      <c r="AY71" s="835"/>
      <c r="AZ71" s="888"/>
      <c r="BA71" s="888"/>
      <c r="BB71" s="888"/>
      <c r="BC71" s="888"/>
      <c r="BD71" s="889"/>
      <c r="BE71" s="254"/>
      <c r="BF71" s="254"/>
      <c r="BG71" s="254"/>
      <c r="BH71" s="254"/>
      <c r="BI71" s="254"/>
      <c r="BJ71" s="254"/>
      <c r="BK71" s="254"/>
      <c r="BL71" s="254"/>
      <c r="BM71" s="254"/>
      <c r="BN71" s="254"/>
      <c r="BO71" s="254"/>
      <c r="BP71" s="254"/>
      <c r="BQ71" s="251">
        <v>65</v>
      </c>
      <c r="BR71" s="256"/>
      <c r="BS71" s="874"/>
      <c r="BT71" s="875"/>
      <c r="BU71" s="875"/>
      <c r="BV71" s="875"/>
      <c r="BW71" s="875"/>
      <c r="BX71" s="875"/>
      <c r="BY71" s="875"/>
      <c r="BZ71" s="875"/>
      <c r="CA71" s="875"/>
      <c r="CB71" s="875"/>
      <c r="CC71" s="875"/>
      <c r="CD71" s="875"/>
      <c r="CE71" s="875"/>
      <c r="CF71" s="875"/>
      <c r="CG71" s="876"/>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35"/>
    </row>
    <row r="72" spans="1:131" s="236" customFormat="1" ht="26.25" customHeight="1" x14ac:dyDescent="0.2">
      <c r="A72" s="250">
        <v>5</v>
      </c>
      <c r="B72" s="884"/>
      <c r="C72" s="885"/>
      <c r="D72" s="885"/>
      <c r="E72" s="885"/>
      <c r="F72" s="885"/>
      <c r="G72" s="885"/>
      <c r="H72" s="885"/>
      <c r="I72" s="885"/>
      <c r="J72" s="885"/>
      <c r="K72" s="885"/>
      <c r="L72" s="885"/>
      <c r="M72" s="885"/>
      <c r="N72" s="885"/>
      <c r="O72" s="885"/>
      <c r="P72" s="886"/>
      <c r="Q72" s="887"/>
      <c r="R72" s="835"/>
      <c r="S72" s="835"/>
      <c r="T72" s="835"/>
      <c r="U72" s="835"/>
      <c r="V72" s="835"/>
      <c r="W72" s="835"/>
      <c r="X72" s="835"/>
      <c r="Y72" s="835"/>
      <c r="Z72" s="835"/>
      <c r="AA72" s="835"/>
      <c r="AB72" s="835"/>
      <c r="AC72" s="835"/>
      <c r="AD72" s="835"/>
      <c r="AE72" s="835"/>
      <c r="AF72" s="835"/>
      <c r="AG72" s="835"/>
      <c r="AH72" s="835"/>
      <c r="AI72" s="835"/>
      <c r="AJ72" s="835"/>
      <c r="AK72" s="835"/>
      <c r="AL72" s="835"/>
      <c r="AM72" s="835"/>
      <c r="AN72" s="835"/>
      <c r="AO72" s="835"/>
      <c r="AP72" s="835"/>
      <c r="AQ72" s="835"/>
      <c r="AR72" s="835"/>
      <c r="AS72" s="835"/>
      <c r="AT72" s="835"/>
      <c r="AU72" s="835"/>
      <c r="AV72" s="835"/>
      <c r="AW72" s="835"/>
      <c r="AX72" s="835"/>
      <c r="AY72" s="835"/>
      <c r="AZ72" s="888"/>
      <c r="BA72" s="888"/>
      <c r="BB72" s="888"/>
      <c r="BC72" s="888"/>
      <c r="BD72" s="889"/>
      <c r="BE72" s="254"/>
      <c r="BF72" s="254"/>
      <c r="BG72" s="254"/>
      <c r="BH72" s="254"/>
      <c r="BI72" s="254"/>
      <c r="BJ72" s="254"/>
      <c r="BK72" s="254"/>
      <c r="BL72" s="254"/>
      <c r="BM72" s="254"/>
      <c r="BN72" s="254"/>
      <c r="BO72" s="254"/>
      <c r="BP72" s="254"/>
      <c r="BQ72" s="251">
        <v>66</v>
      </c>
      <c r="BR72" s="256"/>
      <c r="BS72" s="874"/>
      <c r="BT72" s="875"/>
      <c r="BU72" s="875"/>
      <c r="BV72" s="875"/>
      <c r="BW72" s="875"/>
      <c r="BX72" s="875"/>
      <c r="BY72" s="875"/>
      <c r="BZ72" s="875"/>
      <c r="CA72" s="875"/>
      <c r="CB72" s="875"/>
      <c r="CC72" s="875"/>
      <c r="CD72" s="875"/>
      <c r="CE72" s="875"/>
      <c r="CF72" s="875"/>
      <c r="CG72" s="876"/>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35"/>
    </row>
    <row r="73" spans="1:131" s="236" customFormat="1" ht="26.25" customHeight="1" x14ac:dyDescent="0.2">
      <c r="A73" s="250">
        <v>6</v>
      </c>
      <c r="B73" s="884"/>
      <c r="C73" s="885"/>
      <c r="D73" s="885"/>
      <c r="E73" s="885"/>
      <c r="F73" s="885"/>
      <c r="G73" s="885"/>
      <c r="H73" s="885"/>
      <c r="I73" s="885"/>
      <c r="J73" s="885"/>
      <c r="K73" s="885"/>
      <c r="L73" s="885"/>
      <c r="M73" s="885"/>
      <c r="N73" s="885"/>
      <c r="O73" s="885"/>
      <c r="P73" s="886"/>
      <c r="Q73" s="887"/>
      <c r="R73" s="835"/>
      <c r="S73" s="835"/>
      <c r="T73" s="835"/>
      <c r="U73" s="835"/>
      <c r="V73" s="835"/>
      <c r="W73" s="835"/>
      <c r="X73" s="835"/>
      <c r="Y73" s="835"/>
      <c r="Z73" s="835"/>
      <c r="AA73" s="835"/>
      <c r="AB73" s="835"/>
      <c r="AC73" s="835"/>
      <c r="AD73" s="835"/>
      <c r="AE73" s="835"/>
      <c r="AF73" s="835"/>
      <c r="AG73" s="835"/>
      <c r="AH73" s="835"/>
      <c r="AI73" s="835"/>
      <c r="AJ73" s="835"/>
      <c r="AK73" s="835"/>
      <c r="AL73" s="835"/>
      <c r="AM73" s="835"/>
      <c r="AN73" s="835"/>
      <c r="AO73" s="835"/>
      <c r="AP73" s="835"/>
      <c r="AQ73" s="835"/>
      <c r="AR73" s="835"/>
      <c r="AS73" s="835"/>
      <c r="AT73" s="835"/>
      <c r="AU73" s="835"/>
      <c r="AV73" s="835"/>
      <c r="AW73" s="835"/>
      <c r="AX73" s="835"/>
      <c r="AY73" s="835"/>
      <c r="AZ73" s="888"/>
      <c r="BA73" s="888"/>
      <c r="BB73" s="888"/>
      <c r="BC73" s="888"/>
      <c r="BD73" s="889"/>
      <c r="BE73" s="254"/>
      <c r="BF73" s="254"/>
      <c r="BG73" s="254"/>
      <c r="BH73" s="254"/>
      <c r="BI73" s="254"/>
      <c r="BJ73" s="254"/>
      <c r="BK73" s="254"/>
      <c r="BL73" s="254"/>
      <c r="BM73" s="254"/>
      <c r="BN73" s="254"/>
      <c r="BO73" s="254"/>
      <c r="BP73" s="254"/>
      <c r="BQ73" s="251">
        <v>67</v>
      </c>
      <c r="BR73" s="256"/>
      <c r="BS73" s="874"/>
      <c r="BT73" s="875"/>
      <c r="BU73" s="875"/>
      <c r="BV73" s="875"/>
      <c r="BW73" s="875"/>
      <c r="BX73" s="875"/>
      <c r="BY73" s="875"/>
      <c r="BZ73" s="875"/>
      <c r="CA73" s="875"/>
      <c r="CB73" s="875"/>
      <c r="CC73" s="875"/>
      <c r="CD73" s="875"/>
      <c r="CE73" s="875"/>
      <c r="CF73" s="875"/>
      <c r="CG73" s="876"/>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35"/>
    </row>
    <row r="74" spans="1:131" s="236" customFormat="1" ht="26.25" customHeight="1" x14ac:dyDescent="0.2">
      <c r="A74" s="250">
        <v>7</v>
      </c>
      <c r="B74" s="884"/>
      <c r="C74" s="885"/>
      <c r="D74" s="885"/>
      <c r="E74" s="885"/>
      <c r="F74" s="885"/>
      <c r="G74" s="885"/>
      <c r="H74" s="885"/>
      <c r="I74" s="885"/>
      <c r="J74" s="885"/>
      <c r="K74" s="885"/>
      <c r="L74" s="885"/>
      <c r="M74" s="885"/>
      <c r="N74" s="885"/>
      <c r="O74" s="885"/>
      <c r="P74" s="886"/>
      <c r="Q74" s="887"/>
      <c r="R74" s="835"/>
      <c r="S74" s="835"/>
      <c r="T74" s="835"/>
      <c r="U74" s="835"/>
      <c r="V74" s="835"/>
      <c r="W74" s="835"/>
      <c r="X74" s="835"/>
      <c r="Y74" s="835"/>
      <c r="Z74" s="835"/>
      <c r="AA74" s="835"/>
      <c r="AB74" s="835"/>
      <c r="AC74" s="835"/>
      <c r="AD74" s="835"/>
      <c r="AE74" s="835"/>
      <c r="AF74" s="835"/>
      <c r="AG74" s="835"/>
      <c r="AH74" s="835"/>
      <c r="AI74" s="835"/>
      <c r="AJ74" s="835"/>
      <c r="AK74" s="835"/>
      <c r="AL74" s="835"/>
      <c r="AM74" s="835"/>
      <c r="AN74" s="835"/>
      <c r="AO74" s="835"/>
      <c r="AP74" s="835"/>
      <c r="AQ74" s="835"/>
      <c r="AR74" s="835"/>
      <c r="AS74" s="835"/>
      <c r="AT74" s="835"/>
      <c r="AU74" s="835"/>
      <c r="AV74" s="835"/>
      <c r="AW74" s="835"/>
      <c r="AX74" s="835"/>
      <c r="AY74" s="835"/>
      <c r="AZ74" s="888"/>
      <c r="BA74" s="888"/>
      <c r="BB74" s="888"/>
      <c r="BC74" s="888"/>
      <c r="BD74" s="889"/>
      <c r="BE74" s="254"/>
      <c r="BF74" s="254"/>
      <c r="BG74" s="254"/>
      <c r="BH74" s="254"/>
      <c r="BI74" s="254"/>
      <c r="BJ74" s="254"/>
      <c r="BK74" s="254"/>
      <c r="BL74" s="254"/>
      <c r="BM74" s="254"/>
      <c r="BN74" s="254"/>
      <c r="BO74" s="254"/>
      <c r="BP74" s="254"/>
      <c r="BQ74" s="251">
        <v>68</v>
      </c>
      <c r="BR74" s="256"/>
      <c r="BS74" s="874"/>
      <c r="BT74" s="875"/>
      <c r="BU74" s="875"/>
      <c r="BV74" s="875"/>
      <c r="BW74" s="875"/>
      <c r="BX74" s="875"/>
      <c r="BY74" s="875"/>
      <c r="BZ74" s="875"/>
      <c r="CA74" s="875"/>
      <c r="CB74" s="875"/>
      <c r="CC74" s="875"/>
      <c r="CD74" s="875"/>
      <c r="CE74" s="875"/>
      <c r="CF74" s="875"/>
      <c r="CG74" s="876"/>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35"/>
    </row>
    <row r="75" spans="1:131" s="236" customFormat="1" ht="26.25" customHeight="1" x14ac:dyDescent="0.2">
      <c r="A75" s="250">
        <v>8</v>
      </c>
      <c r="B75" s="884"/>
      <c r="C75" s="885"/>
      <c r="D75" s="885"/>
      <c r="E75" s="885"/>
      <c r="F75" s="885"/>
      <c r="G75" s="885"/>
      <c r="H75" s="885"/>
      <c r="I75" s="885"/>
      <c r="J75" s="885"/>
      <c r="K75" s="885"/>
      <c r="L75" s="885"/>
      <c r="M75" s="885"/>
      <c r="N75" s="885"/>
      <c r="O75" s="885"/>
      <c r="P75" s="886"/>
      <c r="Q75" s="890"/>
      <c r="R75" s="831"/>
      <c r="S75" s="831"/>
      <c r="T75" s="831"/>
      <c r="U75" s="832"/>
      <c r="V75" s="833"/>
      <c r="W75" s="831"/>
      <c r="X75" s="831"/>
      <c r="Y75" s="831"/>
      <c r="Z75" s="832"/>
      <c r="AA75" s="833"/>
      <c r="AB75" s="831"/>
      <c r="AC75" s="831"/>
      <c r="AD75" s="831"/>
      <c r="AE75" s="832"/>
      <c r="AF75" s="833"/>
      <c r="AG75" s="831"/>
      <c r="AH75" s="831"/>
      <c r="AI75" s="831"/>
      <c r="AJ75" s="832"/>
      <c r="AK75" s="833"/>
      <c r="AL75" s="831"/>
      <c r="AM75" s="831"/>
      <c r="AN75" s="831"/>
      <c r="AO75" s="832"/>
      <c r="AP75" s="833"/>
      <c r="AQ75" s="831"/>
      <c r="AR75" s="831"/>
      <c r="AS75" s="831"/>
      <c r="AT75" s="832"/>
      <c r="AU75" s="833"/>
      <c r="AV75" s="831"/>
      <c r="AW75" s="831"/>
      <c r="AX75" s="831"/>
      <c r="AY75" s="832"/>
      <c r="AZ75" s="888"/>
      <c r="BA75" s="888"/>
      <c r="BB75" s="888"/>
      <c r="BC75" s="888"/>
      <c r="BD75" s="889"/>
      <c r="BE75" s="254"/>
      <c r="BF75" s="254"/>
      <c r="BG75" s="254"/>
      <c r="BH75" s="254"/>
      <c r="BI75" s="254"/>
      <c r="BJ75" s="254"/>
      <c r="BK75" s="254"/>
      <c r="BL75" s="254"/>
      <c r="BM75" s="254"/>
      <c r="BN75" s="254"/>
      <c r="BO75" s="254"/>
      <c r="BP75" s="254"/>
      <c r="BQ75" s="251">
        <v>69</v>
      </c>
      <c r="BR75" s="256"/>
      <c r="BS75" s="874"/>
      <c r="BT75" s="875"/>
      <c r="BU75" s="875"/>
      <c r="BV75" s="875"/>
      <c r="BW75" s="875"/>
      <c r="BX75" s="875"/>
      <c r="BY75" s="875"/>
      <c r="BZ75" s="875"/>
      <c r="CA75" s="875"/>
      <c r="CB75" s="875"/>
      <c r="CC75" s="875"/>
      <c r="CD75" s="875"/>
      <c r="CE75" s="875"/>
      <c r="CF75" s="875"/>
      <c r="CG75" s="876"/>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35"/>
    </row>
    <row r="76" spans="1:131" s="236" customFormat="1" ht="26.25" customHeight="1" x14ac:dyDescent="0.2">
      <c r="A76" s="250">
        <v>9</v>
      </c>
      <c r="B76" s="884"/>
      <c r="C76" s="885"/>
      <c r="D76" s="885"/>
      <c r="E76" s="885"/>
      <c r="F76" s="885"/>
      <c r="G76" s="885"/>
      <c r="H76" s="885"/>
      <c r="I76" s="885"/>
      <c r="J76" s="885"/>
      <c r="K76" s="885"/>
      <c r="L76" s="885"/>
      <c r="M76" s="885"/>
      <c r="N76" s="885"/>
      <c r="O76" s="885"/>
      <c r="P76" s="886"/>
      <c r="Q76" s="890"/>
      <c r="R76" s="831"/>
      <c r="S76" s="831"/>
      <c r="T76" s="831"/>
      <c r="U76" s="832"/>
      <c r="V76" s="833"/>
      <c r="W76" s="831"/>
      <c r="X76" s="831"/>
      <c r="Y76" s="831"/>
      <c r="Z76" s="832"/>
      <c r="AA76" s="833"/>
      <c r="AB76" s="831"/>
      <c r="AC76" s="831"/>
      <c r="AD76" s="831"/>
      <c r="AE76" s="832"/>
      <c r="AF76" s="833"/>
      <c r="AG76" s="831"/>
      <c r="AH76" s="831"/>
      <c r="AI76" s="831"/>
      <c r="AJ76" s="832"/>
      <c r="AK76" s="833"/>
      <c r="AL76" s="831"/>
      <c r="AM76" s="831"/>
      <c r="AN76" s="831"/>
      <c r="AO76" s="832"/>
      <c r="AP76" s="833"/>
      <c r="AQ76" s="831"/>
      <c r="AR76" s="831"/>
      <c r="AS76" s="831"/>
      <c r="AT76" s="832"/>
      <c r="AU76" s="833"/>
      <c r="AV76" s="831"/>
      <c r="AW76" s="831"/>
      <c r="AX76" s="831"/>
      <c r="AY76" s="832"/>
      <c r="AZ76" s="888"/>
      <c r="BA76" s="888"/>
      <c r="BB76" s="888"/>
      <c r="BC76" s="888"/>
      <c r="BD76" s="889"/>
      <c r="BE76" s="254"/>
      <c r="BF76" s="254"/>
      <c r="BG76" s="254"/>
      <c r="BH76" s="254"/>
      <c r="BI76" s="254"/>
      <c r="BJ76" s="254"/>
      <c r="BK76" s="254"/>
      <c r="BL76" s="254"/>
      <c r="BM76" s="254"/>
      <c r="BN76" s="254"/>
      <c r="BO76" s="254"/>
      <c r="BP76" s="254"/>
      <c r="BQ76" s="251">
        <v>70</v>
      </c>
      <c r="BR76" s="256"/>
      <c r="BS76" s="874"/>
      <c r="BT76" s="875"/>
      <c r="BU76" s="875"/>
      <c r="BV76" s="875"/>
      <c r="BW76" s="875"/>
      <c r="BX76" s="875"/>
      <c r="BY76" s="875"/>
      <c r="BZ76" s="875"/>
      <c r="CA76" s="875"/>
      <c r="CB76" s="875"/>
      <c r="CC76" s="875"/>
      <c r="CD76" s="875"/>
      <c r="CE76" s="875"/>
      <c r="CF76" s="875"/>
      <c r="CG76" s="876"/>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35"/>
    </row>
    <row r="77" spans="1:131" s="236" customFormat="1" ht="26.25" customHeight="1" x14ac:dyDescent="0.2">
      <c r="A77" s="250">
        <v>10</v>
      </c>
      <c r="B77" s="884"/>
      <c r="C77" s="885"/>
      <c r="D77" s="885"/>
      <c r="E77" s="885"/>
      <c r="F77" s="885"/>
      <c r="G77" s="885"/>
      <c r="H77" s="885"/>
      <c r="I77" s="885"/>
      <c r="J77" s="885"/>
      <c r="K77" s="885"/>
      <c r="L77" s="885"/>
      <c r="M77" s="885"/>
      <c r="N77" s="885"/>
      <c r="O77" s="885"/>
      <c r="P77" s="886"/>
      <c r="Q77" s="890"/>
      <c r="R77" s="831"/>
      <c r="S77" s="831"/>
      <c r="T77" s="831"/>
      <c r="U77" s="832"/>
      <c r="V77" s="833"/>
      <c r="W77" s="831"/>
      <c r="X77" s="831"/>
      <c r="Y77" s="831"/>
      <c r="Z77" s="832"/>
      <c r="AA77" s="833"/>
      <c r="AB77" s="831"/>
      <c r="AC77" s="831"/>
      <c r="AD77" s="831"/>
      <c r="AE77" s="832"/>
      <c r="AF77" s="833"/>
      <c r="AG77" s="831"/>
      <c r="AH77" s="831"/>
      <c r="AI77" s="831"/>
      <c r="AJ77" s="832"/>
      <c r="AK77" s="833"/>
      <c r="AL77" s="831"/>
      <c r="AM77" s="831"/>
      <c r="AN77" s="831"/>
      <c r="AO77" s="832"/>
      <c r="AP77" s="833"/>
      <c r="AQ77" s="831"/>
      <c r="AR77" s="831"/>
      <c r="AS77" s="831"/>
      <c r="AT77" s="832"/>
      <c r="AU77" s="833"/>
      <c r="AV77" s="831"/>
      <c r="AW77" s="831"/>
      <c r="AX77" s="831"/>
      <c r="AY77" s="832"/>
      <c r="AZ77" s="888"/>
      <c r="BA77" s="888"/>
      <c r="BB77" s="888"/>
      <c r="BC77" s="888"/>
      <c r="BD77" s="889"/>
      <c r="BE77" s="254"/>
      <c r="BF77" s="254"/>
      <c r="BG77" s="254"/>
      <c r="BH77" s="254"/>
      <c r="BI77" s="254"/>
      <c r="BJ77" s="254"/>
      <c r="BK77" s="254"/>
      <c r="BL77" s="254"/>
      <c r="BM77" s="254"/>
      <c r="BN77" s="254"/>
      <c r="BO77" s="254"/>
      <c r="BP77" s="254"/>
      <c r="BQ77" s="251">
        <v>71</v>
      </c>
      <c r="BR77" s="256"/>
      <c r="BS77" s="874"/>
      <c r="BT77" s="875"/>
      <c r="BU77" s="875"/>
      <c r="BV77" s="875"/>
      <c r="BW77" s="875"/>
      <c r="BX77" s="875"/>
      <c r="BY77" s="875"/>
      <c r="BZ77" s="875"/>
      <c r="CA77" s="875"/>
      <c r="CB77" s="875"/>
      <c r="CC77" s="875"/>
      <c r="CD77" s="875"/>
      <c r="CE77" s="875"/>
      <c r="CF77" s="875"/>
      <c r="CG77" s="876"/>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35"/>
    </row>
    <row r="78" spans="1:131" s="236" customFormat="1" ht="26.25" customHeight="1" x14ac:dyDescent="0.2">
      <c r="A78" s="250">
        <v>11</v>
      </c>
      <c r="B78" s="884"/>
      <c r="C78" s="885"/>
      <c r="D78" s="885"/>
      <c r="E78" s="885"/>
      <c r="F78" s="885"/>
      <c r="G78" s="885"/>
      <c r="H78" s="885"/>
      <c r="I78" s="885"/>
      <c r="J78" s="885"/>
      <c r="K78" s="885"/>
      <c r="L78" s="885"/>
      <c r="M78" s="885"/>
      <c r="N78" s="885"/>
      <c r="O78" s="885"/>
      <c r="P78" s="886"/>
      <c r="Q78" s="887"/>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88"/>
      <c r="BA78" s="888"/>
      <c r="BB78" s="888"/>
      <c r="BC78" s="888"/>
      <c r="BD78" s="889"/>
      <c r="BE78" s="254"/>
      <c r="BF78" s="254"/>
      <c r="BG78" s="254"/>
      <c r="BH78" s="254"/>
      <c r="BI78" s="254"/>
      <c r="BJ78" s="257"/>
      <c r="BK78" s="257"/>
      <c r="BL78" s="257"/>
      <c r="BM78" s="257"/>
      <c r="BN78" s="257"/>
      <c r="BO78" s="254"/>
      <c r="BP78" s="254"/>
      <c r="BQ78" s="251">
        <v>72</v>
      </c>
      <c r="BR78" s="256"/>
      <c r="BS78" s="874"/>
      <c r="BT78" s="875"/>
      <c r="BU78" s="875"/>
      <c r="BV78" s="875"/>
      <c r="BW78" s="875"/>
      <c r="BX78" s="875"/>
      <c r="BY78" s="875"/>
      <c r="BZ78" s="875"/>
      <c r="CA78" s="875"/>
      <c r="CB78" s="875"/>
      <c r="CC78" s="875"/>
      <c r="CD78" s="875"/>
      <c r="CE78" s="875"/>
      <c r="CF78" s="875"/>
      <c r="CG78" s="876"/>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35"/>
    </row>
    <row r="79" spans="1:131" s="236" customFormat="1" ht="26.25" customHeight="1" x14ac:dyDescent="0.2">
      <c r="A79" s="250">
        <v>12</v>
      </c>
      <c r="B79" s="884"/>
      <c r="C79" s="885"/>
      <c r="D79" s="885"/>
      <c r="E79" s="885"/>
      <c r="F79" s="885"/>
      <c r="G79" s="885"/>
      <c r="H79" s="885"/>
      <c r="I79" s="885"/>
      <c r="J79" s="885"/>
      <c r="K79" s="885"/>
      <c r="L79" s="885"/>
      <c r="M79" s="885"/>
      <c r="N79" s="885"/>
      <c r="O79" s="885"/>
      <c r="P79" s="886"/>
      <c r="Q79" s="887"/>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88"/>
      <c r="BA79" s="888"/>
      <c r="BB79" s="888"/>
      <c r="BC79" s="888"/>
      <c r="BD79" s="889"/>
      <c r="BE79" s="254"/>
      <c r="BF79" s="254"/>
      <c r="BG79" s="254"/>
      <c r="BH79" s="254"/>
      <c r="BI79" s="254"/>
      <c r="BJ79" s="257"/>
      <c r="BK79" s="257"/>
      <c r="BL79" s="257"/>
      <c r="BM79" s="257"/>
      <c r="BN79" s="257"/>
      <c r="BO79" s="254"/>
      <c r="BP79" s="254"/>
      <c r="BQ79" s="251">
        <v>73</v>
      </c>
      <c r="BR79" s="256"/>
      <c r="BS79" s="874"/>
      <c r="BT79" s="875"/>
      <c r="BU79" s="875"/>
      <c r="BV79" s="875"/>
      <c r="BW79" s="875"/>
      <c r="BX79" s="875"/>
      <c r="BY79" s="875"/>
      <c r="BZ79" s="875"/>
      <c r="CA79" s="875"/>
      <c r="CB79" s="875"/>
      <c r="CC79" s="875"/>
      <c r="CD79" s="875"/>
      <c r="CE79" s="875"/>
      <c r="CF79" s="875"/>
      <c r="CG79" s="876"/>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35"/>
    </row>
    <row r="80" spans="1:131" s="236" customFormat="1" ht="26.25" customHeight="1" x14ac:dyDescent="0.2">
      <c r="A80" s="250">
        <v>13</v>
      </c>
      <c r="B80" s="884"/>
      <c r="C80" s="885"/>
      <c r="D80" s="885"/>
      <c r="E80" s="885"/>
      <c r="F80" s="885"/>
      <c r="G80" s="885"/>
      <c r="H80" s="885"/>
      <c r="I80" s="885"/>
      <c r="J80" s="885"/>
      <c r="K80" s="885"/>
      <c r="L80" s="885"/>
      <c r="M80" s="885"/>
      <c r="N80" s="885"/>
      <c r="O80" s="885"/>
      <c r="P80" s="886"/>
      <c r="Q80" s="887"/>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88"/>
      <c r="BA80" s="888"/>
      <c r="BB80" s="888"/>
      <c r="BC80" s="888"/>
      <c r="BD80" s="889"/>
      <c r="BE80" s="254"/>
      <c r="BF80" s="254"/>
      <c r="BG80" s="254"/>
      <c r="BH80" s="254"/>
      <c r="BI80" s="254"/>
      <c r="BJ80" s="254"/>
      <c r="BK80" s="254"/>
      <c r="BL80" s="254"/>
      <c r="BM80" s="254"/>
      <c r="BN80" s="254"/>
      <c r="BO80" s="254"/>
      <c r="BP80" s="254"/>
      <c r="BQ80" s="251">
        <v>74</v>
      </c>
      <c r="BR80" s="256"/>
      <c r="BS80" s="874"/>
      <c r="BT80" s="875"/>
      <c r="BU80" s="875"/>
      <c r="BV80" s="875"/>
      <c r="BW80" s="875"/>
      <c r="BX80" s="875"/>
      <c r="BY80" s="875"/>
      <c r="BZ80" s="875"/>
      <c r="CA80" s="875"/>
      <c r="CB80" s="875"/>
      <c r="CC80" s="875"/>
      <c r="CD80" s="875"/>
      <c r="CE80" s="875"/>
      <c r="CF80" s="875"/>
      <c r="CG80" s="876"/>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35"/>
    </row>
    <row r="81" spans="1:131" s="236" customFormat="1" ht="26.25" customHeight="1" x14ac:dyDescent="0.2">
      <c r="A81" s="250">
        <v>14</v>
      </c>
      <c r="B81" s="884"/>
      <c r="C81" s="885"/>
      <c r="D81" s="885"/>
      <c r="E81" s="885"/>
      <c r="F81" s="885"/>
      <c r="G81" s="885"/>
      <c r="H81" s="885"/>
      <c r="I81" s="885"/>
      <c r="J81" s="885"/>
      <c r="K81" s="885"/>
      <c r="L81" s="885"/>
      <c r="M81" s="885"/>
      <c r="N81" s="885"/>
      <c r="O81" s="885"/>
      <c r="P81" s="886"/>
      <c r="Q81" s="887"/>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88"/>
      <c r="BA81" s="888"/>
      <c r="BB81" s="888"/>
      <c r="BC81" s="888"/>
      <c r="BD81" s="889"/>
      <c r="BE81" s="254"/>
      <c r="BF81" s="254"/>
      <c r="BG81" s="254"/>
      <c r="BH81" s="254"/>
      <c r="BI81" s="254"/>
      <c r="BJ81" s="254"/>
      <c r="BK81" s="254"/>
      <c r="BL81" s="254"/>
      <c r="BM81" s="254"/>
      <c r="BN81" s="254"/>
      <c r="BO81" s="254"/>
      <c r="BP81" s="254"/>
      <c r="BQ81" s="251">
        <v>75</v>
      </c>
      <c r="BR81" s="256"/>
      <c r="BS81" s="874"/>
      <c r="BT81" s="875"/>
      <c r="BU81" s="875"/>
      <c r="BV81" s="875"/>
      <c r="BW81" s="875"/>
      <c r="BX81" s="875"/>
      <c r="BY81" s="875"/>
      <c r="BZ81" s="875"/>
      <c r="CA81" s="875"/>
      <c r="CB81" s="875"/>
      <c r="CC81" s="875"/>
      <c r="CD81" s="875"/>
      <c r="CE81" s="875"/>
      <c r="CF81" s="875"/>
      <c r="CG81" s="876"/>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35"/>
    </row>
    <row r="82" spans="1:131" s="236" customFormat="1" ht="26.25" customHeight="1" x14ac:dyDescent="0.2">
      <c r="A82" s="250">
        <v>15</v>
      </c>
      <c r="B82" s="884"/>
      <c r="C82" s="885"/>
      <c r="D82" s="885"/>
      <c r="E82" s="885"/>
      <c r="F82" s="885"/>
      <c r="G82" s="885"/>
      <c r="H82" s="885"/>
      <c r="I82" s="885"/>
      <c r="J82" s="885"/>
      <c r="K82" s="885"/>
      <c r="L82" s="885"/>
      <c r="M82" s="885"/>
      <c r="N82" s="885"/>
      <c r="O82" s="885"/>
      <c r="P82" s="886"/>
      <c r="Q82" s="887"/>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88"/>
      <c r="BA82" s="888"/>
      <c r="BB82" s="888"/>
      <c r="BC82" s="888"/>
      <c r="BD82" s="889"/>
      <c r="BE82" s="254"/>
      <c r="BF82" s="254"/>
      <c r="BG82" s="254"/>
      <c r="BH82" s="254"/>
      <c r="BI82" s="254"/>
      <c r="BJ82" s="254"/>
      <c r="BK82" s="254"/>
      <c r="BL82" s="254"/>
      <c r="BM82" s="254"/>
      <c r="BN82" s="254"/>
      <c r="BO82" s="254"/>
      <c r="BP82" s="254"/>
      <c r="BQ82" s="251">
        <v>76</v>
      </c>
      <c r="BR82" s="256"/>
      <c r="BS82" s="874"/>
      <c r="BT82" s="875"/>
      <c r="BU82" s="875"/>
      <c r="BV82" s="875"/>
      <c r="BW82" s="875"/>
      <c r="BX82" s="875"/>
      <c r="BY82" s="875"/>
      <c r="BZ82" s="875"/>
      <c r="CA82" s="875"/>
      <c r="CB82" s="875"/>
      <c r="CC82" s="875"/>
      <c r="CD82" s="875"/>
      <c r="CE82" s="875"/>
      <c r="CF82" s="875"/>
      <c r="CG82" s="876"/>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35"/>
    </row>
    <row r="83" spans="1:131" s="236" customFormat="1" ht="26.25" customHeight="1" x14ac:dyDescent="0.2">
      <c r="A83" s="250">
        <v>16</v>
      </c>
      <c r="B83" s="884"/>
      <c r="C83" s="885"/>
      <c r="D83" s="885"/>
      <c r="E83" s="885"/>
      <c r="F83" s="885"/>
      <c r="G83" s="885"/>
      <c r="H83" s="885"/>
      <c r="I83" s="885"/>
      <c r="J83" s="885"/>
      <c r="K83" s="885"/>
      <c r="L83" s="885"/>
      <c r="M83" s="885"/>
      <c r="N83" s="885"/>
      <c r="O83" s="885"/>
      <c r="P83" s="886"/>
      <c r="Q83" s="887"/>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88"/>
      <c r="BA83" s="888"/>
      <c r="BB83" s="888"/>
      <c r="BC83" s="888"/>
      <c r="BD83" s="889"/>
      <c r="BE83" s="254"/>
      <c r="BF83" s="254"/>
      <c r="BG83" s="254"/>
      <c r="BH83" s="254"/>
      <c r="BI83" s="254"/>
      <c r="BJ83" s="254"/>
      <c r="BK83" s="254"/>
      <c r="BL83" s="254"/>
      <c r="BM83" s="254"/>
      <c r="BN83" s="254"/>
      <c r="BO83" s="254"/>
      <c r="BP83" s="254"/>
      <c r="BQ83" s="251">
        <v>77</v>
      </c>
      <c r="BR83" s="256"/>
      <c r="BS83" s="874"/>
      <c r="BT83" s="875"/>
      <c r="BU83" s="875"/>
      <c r="BV83" s="875"/>
      <c r="BW83" s="875"/>
      <c r="BX83" s="875"/>
      <c r="BY83" s="875"/>
      <c r="BZ83" s="875"/>
      <c r="CA83" s="875"/>
      <c r="CB83" s="875"/>
      <c r="CC83" s="875"/>
      <c r="CD83" s="875"/>
      <c r="CE83" s="875"/>
      <c r="CF83" s="875"/>
      <c r="CG83" s="876"/>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35"/>
    </row>
    <row r="84" spans="1:131" s="236" customFormat="1" ht="26.25" customHeight="1" x14ac:dyDescent="0.2">
      <c r="A84" s="250">
        <v>17</v>
      </c>
      <c r="B84" s="884"/>
      <c r="C84" s="885"/>
      <c r="D84" s="885"/>
      <c r="E84" s="885"/>
      <c r="F84" s="885"/>
      <c r="G84" s="885"/>
      <c r="H84" s="885"/>
      <c r="I84" s="885"/>
      <c r="J84" s="885"/>
      <c r="K84" s="885"/>
      <c r="L84" s="885"/>
      <c r="M84" s="885"/>
      <c r="N84" s="885"/>
      <c r="O84" s="885"/>
      <c r="P84" s="886"/>
      <c r="Q84" s="887"/>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88"/>
      <c r="BA84" s="888"/>
      <c r="BB84" s="888"/>
      <c r="BC84" s="888"/>
      <c r="BD84" s="889"/>
      <c r="BE84" s="254"/>
      <c r="BF84" s="254"/>
      <c r="BG84" s="254"/>
      <c r="BH84" s="254"/>
      <c r="BI84" s="254"/>
      <c r="BJ84" s="254"/>
      <c r="BK84" s="254"/>
      <c r="BL84" s="254"/>
      <c r="BM84" s="254"/>
      <c r="BN84" s="254"/>
      <c r="BO84" s="254"/>
      <c r="BP84" s="254"/>
      <c r="BQ84" s="251">
        <v>78</v>
      </c>
      <c r="BR84" s="256"/>
      <c r="BS84" s="874"/>
      <c r="BT84" s="875"/>
      <c r="BU84" s="875"/>
      <c r="BV84" s="875"/>
      <c r="BW84" s="875"/>
      <c r="BX84" s="875"/>
      <c r="BY84" s="875"/>
      <c r="BZ84" s="875"/>
      <c r="CA84" s="875"/>
      <c r="CB84" s="875"/>
      <c r="CC84" s="875"/>
      <c r="CD84" s="875"/>
      <c r="CE84" s="875"/>
      <c r="CF84" s="875"/>
      <c r="CG84" s="876"/>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35"/>
    </row>
    <row r="85" spans="1:131" s="236" customFormat="1" ht="26.25" customHeight="1" x14ac:dyDescent="0.2">
      <c r="A85" s="250">
        <v>18</v>
      </c>
      <c r="B85" s="884"/>
      <c r="C85" s="885"/>
      <c r="D85" s="885"/>
      <c r="E85" s="885"/>
      <c r="F85" s="885"/>
      <c r="G85" s="885"/>
      <c r="H85" s="885"/>
      <c r="I85" s="885"/>
      <c r="J85" s="885"/>
      <c r="K85" s="885"/>
      <c r="L85" s="885"/>
      <c r="M85" s="885"/>
      <c r="N85" s="885"/>
      <c r="O85" s="885"/>
      <c r="P85" s="886"/>
      <c r="Q85" s="887"/>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88"/>
      <c r="BA85" s="888"/>
      <c r="BB85" s="888"/>
      <c r="BC85" s="888"/>
      <c r="BD85" s="889"/>
      <c r="BE85" s="254"/>
      <c r="BF85" s="254"/>
      <c r="BG85" s="254"/>
      <c r="BH85" s="254"/>
      <c r="BI85" s="254"/>
      <c r="BJ85" s="254"/>
      <c r="BK85" s="254"/>
      <c r="BL85" s="254"/>
      <c r="BM85" s="254"/>
      <c r="BN85" s="254"/>
      <c r="BO85" s="254"/>
      <c r="BP85" s="254"/>
      <c r="BQ85" s="251">
        <v>79</v>
      </c>
      <c r="BR85" s="256"/>
      <c r="BS85" s="874"/>
      <c r="BT85" s="875"/>
      <c r="BU85" s="875"/>
      <c r="BV85" s="875"/>
      <c r="BW85" s="875"/>
      <c r="BX85" s="875"/>
      <c r="BY85" s="875"/>
      <c r="BZ85" s="875"/>
      <c r="CA85" s="875"/>
      <c r="CB85" s="875"/>
      <c r="CC85" s="875"/>
      <c r="CD85" s="875"/>
      <c r="CE85" s="875"/>
      <c r="CF85" s="875"/>
      <c r="CG85" s="876"/>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35"/>
    </row>
    <row r="86" spans="1:131" s="236" customFormat="1" ht="26.25" customHeight="1" x14ac:dyDescent="0.2">
      <c r="A86" s="250">
        <v>19</v>
      </c>
      <c r="B86" s="884"/>
      <c r="C86" s="885"/>
      <c r="D86" s="885"/>
      <c r="E86" s="885"/>
      <c r="F86" s="885"/>
      <c r="G86" s="885"/>
      <c r="H86" s="885"/>
      <c r="I86" s="885"/>
      <c r="J86" s="885"/>
      <c r="K86" s="885"/>
      <c r="L86" s="885"/>
      <c r="M86" s="885"/>
      <c r="N86" s="885"/>
      <c r="O86" s="885"/>
      <c r="P86" s="886"/>
      <c r="Q86" s="887"/>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88"/>
      <c r="BA86" s="888"/>
      <c r="BB86" s="888"/>
      <c r="BC86" s="888"/>
      <c r="BD86" s="889"/>
      <c r="BE86" s="254"/>
      <c r="BF86" s="254"/>
      <c r="BG86" s="254"/>
      <c r="BH86" s="254"/>
      <c r="BI86" s="254"/>
      <c r="BJ86" s="254"/>
      <c r="BK86" s="254"/>
      <c r="BL86" s="254"/>
      <c r="BM86" s="254"/>
      <c r="BN86" s="254"/>
      <c r="BO86" s="254"/>
      <c r="BP86" s="254"/>
      <c r="BQ86" s="251">
        <v>80</v>
      </c>
      <c r="BR86" s="256"/>
      <c r="BS86" s="874"/>
      <c r="BT86" s="875"/>
      <c r="BU86" s="875"/>
      <c r="BV86" s="875"/>
      <c r="BW86" s="875"/>
      <c r="BX86" s="875"/>
      <c r="BY86" s="875"/>
      <c r="BZ86" s="875"/>
      <c r="CA86" s="875"/>
      <c r="CB86" s="875"/>
      <c r="CC86" s="875"/>
      <c r="CD86" s="875"/>
      <c r="CE86" s="875"/>
      <c r="CF86" s="875"/>
      <c r="CG86" s="876"/>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35"/>
    </row>
    <row r="87" spans="1:131" s="236" customFormat="1" ht="26.25" customHeight="1" x14ac:dyDescent="0.2">
      <c r="A87" s="258">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254"/>
      <c r="BF87" s="254"/>
      <c r="BG87" s="254"/>
      <c r="BH87" s="254"/>
      <c r="BI87" s="254"/>
      <c r="BJ87" s="254"/>
      <c r="BK87" s="254"/>
      <c r="BL87" s="254"/>
      <c r="BM87" s="254"/>
      <c r="BN87" s="254"/>
      <c r="BO87" s="254"/>
      <c r="BP87" s="254"/>
      <c r="BQ87" s="251">
        <v>81</v>
      </c>
      <c r="BR87" s="256"/>
      <c r="BS87" s="874"/>
      <c r="BT87" s="875"/>
      <c r="BU87" s="875"/>
      <c r="BV87" s="875"/>
      <c r="BW87" s="875"/>
      <c r="BX87" s="875"/>
      <c r="BY87" s="875"/>
      <c r="BZ87" s="875"/>
      <c r="CA87" s="875"/>
      <c r="CB87" s="875"/>
      <c r="CC87" s="875"/>
      <c r="CD87" s="875"/>
      <c r="CE87" s="875"/>
      <c r="CF87" s="875"/>
      <c r="CG87" s="876"/>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35"/>
    </row>
    <row r="88" spans="1:131" s="236" customFormat="1" ht="26.25" customHeight="1" thickBot="1" x14ac:dyDescent="0.25">
      <c r="A88" s="253" t="s">
        <v>382</v>
      </c>
      <c r="B88" s="787" t="s">
        <v>418</v>
      </c>
      <c r="C88" s="788"/>
      <c r="D88" s="788"/>
      <c r="E88" s="788"/>
      <c r="F88" s="788"/>
      <c r="G88" s="788"/>
      <c r="H88" s="788"/>
      <c r="I88" s="788"/>
      <c r="J88" s="788"/>
      <c r="K88" s="788"/>
      <c r="L88" s="788"/>
      <c r="M88" s="788"/>
      <c r="N88" s="788"/>
      <c r="O88" s="788"/>
      <c r="P88" s="789"/>
      <c r="Q88" s="842"/>
      <c r="R88" s="843"/>
      <c r="S88" s="843"/>
      <c r="T88" s="843"/>
      <c r="U88" s="843"/>
      <c r="V88" s="843"/>
      <c r="W88" s="843"/>
      <c r="X88" s="843"/>
      <c r="Y88" s="843"/>
      <c r="Z88" s="843"/>
      <c r="AA88" s="843"/>
      <c r="AB88" s="843"/>
      <c r="AC88" s="843"/>
      <c r="AD88" s="843"/>
      <c r="AE88" s="843"/>
      <c r="AF88" s="846"/>
      <c r="AG88" s="846"/>
      <c r="AH88" s="846"/>
      <c r="AI88" s="846"/>
      <c r="AJ88" s="846"/>
      <c r="AK88" s="843"/>
      <c r="AL88" s="843"/>
      <c r="AM88" s="843"/>
      <c r="AN88" s="843"/>
      <c r="AO88" s="843"/>
      <c r="AP88" s="846"/>
      <c r="AQ88" s="846"/>
      <c r="AR88" s="846"/>
      <c r="AS88" s="846"/>
      <c r="AT88" s="846"/>
      <c r="AU88" s="846"/>
      <c r="AV88" s="846"/>
      <c r="AW88" s="846"/>
      <c r="AX88" s="846"/>
      <c r="AY88" s="846"/>
      <c r="AZ88" s="858"/>
      <c r="BA88" s="858"/>
      <c r="BB88" s="858"/>
      <c r="BC88" s="858"/>
      <c r="BD88" s="859"/>
      <c r="BE88" s="254"/>
      <c r="BF88" s="254"/>
      <c r="BG88" s="254"/>
      <c r="BH88" s="254"/>
      <c r="BI88" s="254"/>
      <c r="BJ88" s="254"/>
      <c r="BK88" s="254"/>
      <c r="BL88" s="254"/>
      <c r="BM88" s="254"/>
      <c r="BN88" s="254"/>
      <c r="BO88" s="254"/>
      <c r="BP88" s="254"/>
      <c r="BQ88" s="251">
        <v>82</v>
      </c>
      <c r="BR88" s="256"/>
      <c r="BS88" s="874"/>
      <c r="BT88" s="875"/>
      <c r="BU88" s="875"/>
      <c r="BV88" s="875"/>
      <c r="BW88" s="875"/>
      <c r="BX88" s="875"/>
      <c r="BY88" s="875"/>
      <c r="BZ88" s="875"/>
      <c r="CA88" s="875"/>
      <c r="CB88" s="875"/>
      <c r="CC88" s="875"/>
      <c r="CD88" s="875"/>
      <c r="CE88" s="875"/>
      <c r="CF88" s="875"/>
      <c r="CG88" s="876"/>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74"/>
      <c r="BT89" s="875"/>
      <c r="BU89" s="875"/>
      <c r="BV89" s="875"/>
      <c r="BW89" s="875"/>
      <c r="BX89" s="875"/>
      <c r="BY89" s="875"/>
      <c r="BZ89" s="875"/>
      <c r="CA89" s="875"/>
      <c r="CB89" s="875"/>
      <c r="CC89" s="875"/>
      <c r="CD89" s="875"/>
      <c r="CE89" s="875"/>
      <c r="CF89" s="875"/>
      <c r="CG89" s="876"/>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74"/>
      <c r="BT90" s="875"/>
      <c r="BU90" s="875"/>
      <c r="BV90" s="875"/>
      <c r="BW90" s="875"/>
      <c r="BX90" s="875"/>
      <c r="BY90" s="875"/>
      <c r="BZ90" s="875"/>
      <c r="CA90" s="875"/>
      <c r="CB90" s="875"/>
      <c r="CC90" s="875"/>
      <c r="CD90" s="875"/>
      <c r="CE90" s="875"/>
      <c r="CF90" s="875"/>
      <c r="CG90" s="876"/>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74"/>
      <c r="BT91" s="875"/>
      <c r="BU91" s="875"/>
      <c r="BV91" s="875"/>
      <c r="BW91" s="875"/>
      <c r="BX91" s="875"/>
      <c r="BY91" s="875"/>
      <c r="BZ91" s="875"/>
      <c r="CA91" s="875"/>
      <c r="CB91" s="875"/>
      <c r="CC91" s="875"/>
      <c r="CD91" s="875"/>
      <c r="CE91" s="875"/>
      <c r="CF91" s="875"/>
      <c r="CG91" s="876"/>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74"/>
      <c r="BT92" s="875"/>
      <c r="BU92" s="875"/>
      <c r="BV92" s="875"/>
      <c r="BW92" s="875"/>
      <c r="BX92" s="875"/>
      <c r="BY92" s="875"/>
      <c r="BZ92" s="875"/>
      <c r="CA92" s="875"/>
      <c r="CB92" s="875"/>
      <c r="CC92" s="875"/>
      <c r="CD92" s="875"/>
      <c r="CE92" s="875"/>
      <c r="CF92" s="875"/>
      <c r="CG92" s="876"/>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74"/>
      <c r="BT93" s="875"/>
      <c r="BU93" s="875"/>
      <c r="BV93" s="875"/>
      <c r="BW93" s="875"/>
      <c r="BX93" s="875"/>
      <c r="BY93" s="875"/>
      <c r="BZ93" s="875"/>
      <c r="CA93" s="875"/>
      <c r="CB93" s="875"/>
      <c r="CC93" s="875"/>
      <c r="CD93" s="875"/>
      <c r="CE93" s="875"/>
      <c r="CF93" s="875"/>
      <c r="CG93" s="876"/>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74"/>
      <c r="BT94" s="875"/>
      <c r="BU94" s="875"/>
      <c r="BV94" s="875"/>
      <c r="BW94" s="875"/>
      <c r="BX94" s="875"/>
      <c r="BY94" s="875"/>
      <c r="BZ94" s="875"/>
      <c r="CA94" s="875"/>
      <c r="CB94" s="875"/>
      <c r="CC94" s="875"/>
      <c r="CD94" s="875"/>
      <c r="CE94" s="875"/>
      <c r="CF94" s="875"/>
      <c r="CG94" s="876"/>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74"/>
      <c r="BT95" s="875"/>
      <c r="BU95" s="875"/>
      <c r="BV95" s="875"/>
      <c r="BW95" s="875"/>
      <c r="BX95" s="875"/>
      <c r="BY95" s="875"/>
      <c r="BZ95" s="875"/>
      <c r="CA95" s="875"/>
      <c r="CB95" s="875"/>
      <c r="CC95" s="875"/>
      <c r="CD95" s="875"/>
      <c r="CE95" s="875"/>
      <c r="CF95" s="875"/>
      <c r="CG95" s="876"/>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74"/>
      <c r="BT96" s="875"/>
      <c r="BU96" s="875"/>
      <c r="BV96" s="875"/>
      <c r="BW96" s="875"/>
      <c r="BX96" s="875"/>
      <c r="BY96" s="875"/>
      <c r="BZ96" s="875"/>
      <c r="CA96" s="875"/>
      <c r="CB96" s="875"/>
      <c r="CC96" s="875"/>
      <c r="CD96" s="875"/>
      <c r="CE96" s="875"/>
      <c r="CF96" s="875"/>
      <c r="CG96" s="876"/>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74"/>
      <c r="BT97" s="875"/>
      <c r="BU97" s="875"/>
      <c r="BV97" s="875"/>
      <c r="BW97" s="875"/>
      <c r="BX97" s="875"/>
      <c r="BY97" s="875"/>
      <c r="BZ97" s="875"/>
      <c r="CA97" s="875"/>
      <c r="CB97" s="875"/>
      <c r="CC97" s="875"/>
      <c r="CD97" s="875"/>
      <c r="CE97" s="875"/>
      <c r="CF97" s="875"/>
      <c r="CG97" s="876"/>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74"/>
      <c r="BT98" s="875"/>
      <c r="BU98" s="875"/>
      <c r="BV98" s="875"/>
      <c r="BW98" s="875"/>
      <c r="BX98" s="875"/>
      <c r="BY98" s="875"/>
      <c r="BZ98" s="875"/>
      <c r="CA98" s="875"/>
      <c r="CB98" s="875"/>
      <c r="CC98" s="875"/>
      <c r="CD98" s="875"/>
      <c r="CE98" s="875"/>
      <c r="CF98" s="875"/>
      <c r="CG98" s="876"/>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74"/>
      <c r="BT99" s="875"/>
      <c r="BU99" s="875"/>
      <c r="BV99" s="875"/>
      <c r="BW99" s="875"/>
      <c r="BX99" s="875"/>
      <c r="BY99" s="875"/>
      <c r="BZ99" s="875"/>
      <c r="CA99" s="875"/>
      <c r="CB99" s="875"/>
      <c r="CC99" s="875"/>
      <c r="CD99" s="875"/>
      <c r="CE99" s="875"/>
      <c r="CF99" s="875"/>
      <c r="CG99" s="876"/>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74"/>
      <c r="BT100" s="875"/>
      <c r="BU100" s="875"/>
      <c r="BV100" s="875"/>
      <c r="BW100" s="875"/>
      <c r="BX100" s="875"/>
      <c r="BY100" s="875"/>
      <c r="BZ100" s="875"/>
      <c r="CA100" s="875"/>
      <c r="CB100" s="875"/>
      <c r="CC100" s="875"/>
      <c r="CD100" s="875"/>
      <c r="CE100" s="875"/>
      <c r="CF100" s="875"/>
      <c r="CG100" s="876"/>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74"/>
      <c r="BT101" s="875"/>
      <c r="BU101" s="875"/>
      <c r="BV101" s="875"/>
      <c r="BW101" s="875"/>
      <c r="BX101" s="875"/>
      <c r="BY101" s="875"/>
      <c r="BZ101" s="875"/>
      <c r="CA101" s="875"/>
      <c r="CB101" s="875"/>
      <c r="CC101" s="875"/>
      <c r="CD101" s="875"/>
      <c r="CE101" s="875"/>
      <c r="CF101" s="875"/>
      <c r="CG101" s="876"/>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382</v>
      </c>
      <c r="BR102" s="787" t="s">
        <v>419</v>
      </c>
      <c r="BS102" s="788"/>
      <c r="BT102" s="788"/>
      <c r="BU102" s="788"/>
      <c r="BV102" s="788"/>
      <c r="BW102" s="788"/>
      <c r="BX102" s="788"/>
      <c r="BY102" s="788"/>
      <c r="BZ102" s="788"/>
      <c r="CA102" s="788"/>
      <c r="CB102" s="788"/>
      <c r="CC102" s="788"/>
      <c r="CD102" s="788"/>
      <c r="CE102" s="788"/>
      <c r="CF102" s="788"/>
      <c r="CG102" s="789"/>
      <c r="CH102" s="898"/>
      <c r="CI102" s="899"/>
      <c r="CJ102" s="899"/>
      <c r="CK102" s="899"/>
      <c r="CL102" s="900"/>
      <c r="CM102" s="898"/>
      <c r="CN102" s="899"/>
      <c r="CO102" s="899"/>
      <c r="CP102" s="899"/>
      <c r="CQ102" s="900"/>
      <c r="CR102" s="901"/>
      <c r="CS102" s="861"/>
      <c r="CT102" s="861"/>
      <c r="CU102" s="861"/>
      <c r="CV102" s="902"/>
      <c r="CW102" s="901"/>
      <c r="CX102" s="861"/>
      <c r="CY102" s="861"/>
      <c r="CZ102" s="861"/>
      <c r="DA102" s="902"/>
      <c r="DB102" s="901"/>
      <c r="DC102" s="861"/>
      <c r="DD102" s="861"/>
      <c r="DE102" s="861"/>
      <c r="DF102" s="902"/>
      <c r="DG102" s="901"/>
      <c r="DH102" s="861"/>
      <c r="DI102" s="861"/>
      <c r="DJ102" s="861"/>
      <c r="DK102" s="902"/>
      <c r="DL102" s="901"/>
      <c r="DM102" s="861"/>
      <c r="DN102" s="861"/>
      <c r="DO102" s="861"/>
      <c r="DP102" s="902"/>
      <c r="DQ102" s="901"/>
      <c r="DR102" s="861"/>
      <c r="DS102" s="861"/>
      <c r="DT102" s="861"/>
      <c r="DU102" s="902"/>
      <c r="DV102" s="925"/>
      <c r="DW102" s="926"/>
      <c r="DX102" s="926"/>
      <c r="DY102" s="926"/>
      <c r="DZ102" s="927"/>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8" t="s">
        <v>420</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9" t="s">
        <v>421</v>
      </c>
      <c r="BR104" s="929"/>
      <c r="BS104" s="929"/>
      <c r="BT104" s="929"/>
      <c r="BU104" s="929"/>
      <c r="BV104" s="929"/>
      <c r="BW104" s="929"/>
      <c r="BX104" s="929"/>
      <c r="BY104" s="929"/>
      <c r="BZ104" s="929"/>
      <c r="CA104" s="929"/>
      <c r="CB104" s="929"/>
      <c r="CC104" s="929"/>
      <c r="CD104" s="929"/>
      <c r="CE104" s="929"/>
      <c r="CF104" s="929"/>
      <c r="CG104" s="929"/>
      <c r="CH104" s="929"/>
      <c r="CI104" s="929"/>
      <c r="CJ104" s="929"/>
      <c r="CK104" s="929"/>
      <c r="CL104" s="929"/>
      <c r="CM104" s="929"/>
      <c r="CN104" s="929"/>
      <c r="CO104" s="929"/>
      <c r="CP104" s="929"/>
      <c r="CQ104" s="929"/>
      <c r="CR104" s="929"/>
      <c r="CS104" s="929"/>
      <c r="CT104" s="929"/>
      <c r="CU104" s="929"/>
      <c r="CV104" s="929"/>
      <c r="CW104" s="929"/>
      <c r="CX104" s="929"/>
      <c r="CY104" s="929"/>
      <c r="CZ104" s="929"/>
      <c r="DA104" s="929"/>
      <c r="DB104" s="929"/>
      <c r="DC104" s="929"/>
      <c r="DD104" s="929"/>
      <c r="DE104" s="929"/>
      <c r="DF104" s="929"/>
      <c r="DG104" s="929"/>
      <c r="DH104" s="929"/>
      <c r="DI104" s="929"/>
      <c r="DJ104" s="929"/>
      <c r="DK104" s="929"/>
      <c r="DL104" s="929"/>
      <c r="DM104" s="929"/>
      <c r="DN104" s="929"/>
      <c r="DO104" s="929"/>
      <c r="DP104" s="929"/>
      <c r="DQ104" s="929"/>
      <c r="DR104" s="929"/>
      <c r="DS104" s="929"/>
      <c r="DT104" s="929"/>
      <c r="DU104" s="929"/>
      <c r="DV104" s="929"/>
      <c r="DW104" s="929"/>
      <c r="DX104" s="929"/>
      <c r="DY104" s="929"/>
      <c r="DZ104" s="929"/>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422</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423</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0" t="s">
        <v>424</v>
      </c>
      <c r="B108" s="931"/>
      <c r="C108" s="931"/>
      <c r="D108" s="931"/>
      <c r="E108" s="931"/>
      <c r="F108" s="931"/>
      <c r="G108" s="931"/>
      <c r="H108" s="931"/>
      <c r="I108" s="931"/>
      <c r="J108" s="931"/>
      <c r="K108" s="931"/>
      <c r="L108" s="931"/>
      <c r="M108" s="931"/>
      <c r="N108" s="931"/>
      <c r="O108" s="931"/>
      <c r="P108" s="931"/>
      <c r="Q108" s="931"/>
      <c r="R108" s="931"/>
      <c r="S108" s="931"/>
      <c r="T108" s="931"/>
      <c r="U108" s="931"/>
      <c r="V108" s="931"/>
      <c r="W108" s="931"/>
      <c r="X108" s="931"/>
      <c r="Y108" s="931"/>
      <c r="Z108" s="931"/>
      <c r="AA108" s="931"/>
      <c r="AB108" s="931"/>
      <c r="AC108" s="931"/>
      <c r="AD108" s="931"/>
      <c r="AE108" s="931"/>
      <c r="AF108" s="931"/>
      <c r="AG108" s="931"/>
      <c r="AH108" s="931"/>
      <c r="AI108" s="931"/>
      <c r="AJ108" s="931"/>
      <c r="AK108" s="931"/>
      <c r="AL108" s="931"/>
      <c r="AM108" s="931"/>
      <c r="AN108" s="931"/>
      <c r="AO108" s="931"/>
      <c r="AP108" s="931"/>
      <c r="AQ108" s="931"/>
      <c r="AR108" s="931"/>
      <c r="AS108" s="931"/>
      <c r="AT108" s="932"/>
      <c r="AU108" s="930" t="s">
        <v>425</v>
      </c>
      <c r="AV108" s="931"/>
      <c r="AW108" s="931"/>
      <c r="AX108" s="931"/>
      <c r="AY108" s="931"/>
      <c r="AZ108" s="931"/>
      <c r="BA108" s="931"/>
      <c r="BB108" s="931"/>
      <c r="BC108" s="931"/>
      <c r="BD108" s="931"/>
      <c r="BE108" s="931"/>
      <c r="BF108" s="931"/>
      <c r="BG108" s="931"/>
      <c r="BH108" s="931"/>
      <c r="BI108" s="931"/>
      <c r="BJ108" s="931"/>
      <c r="BK108" s="931"/>
      <c r="BL108" s="931"/>
      <c r="BM108" s="931"/>
      <c r="BN108" s="931"/>
      <c r="BO108" s="931"/>
      <c r="BP108" s="931"/>
      <c r="BQ108" s="931"/>
      <c r="BR108" s="931"/>
      <c r="BS108" s="931"/>
      <c r="BT108" s="931"/>
      <c r="BU108" s="931"/>
      <c r="BV108" s="931"/>
      <c r="BW108" s="931"/>
      <c r="BX108" s="931"/>
      <c r="BY108" s="931"/>
      <c r="BZ108" s="931"/>
      <c r="CA108" s="931"/>
      <c r="CB108" s="931"/>
      <c r="CC108" s="931"/>
      <c r="CD108" s="931"/>
      <c r="CE108" s="931"/>
      <c r="CF108" s="931"/>
      <c r="CG108" s="931"/>
      <c r="CH108" s="931"/>
      <c r="CI108" s="931"/>
      <c r="CJ108" s="931"/>
      <c r="CK108" s="931"/>
      <c r="CL108" s="931"/>
      <c r="CM108" s="931"/>
      <c r="CN108" s="931"/>
      <c r="CO108" s="931"/>
      <c r="CP108" s="931"/>
      <c r="CQ108" s="931"/>
      <c r="CR108" s="931"/>
      <c r="CS108" s="931"/>
      <c r="CT108" s="931"/>
      <c r="CU108" s="931"/>
      <c r="CV108" s="931"/>
      <c r="CW108" s="931"/>
      <c r="CX108" s="931"/>
      <c r="CY108" s="931"/>
      <c r="CZ108" s="931"/>
      <c r="DA108" s="931"/>
      <c r="DB108" s="931"/>
      <c r="DC108" s="931"/>
      <c r="DD108" s="931"/>
      <c r="DE108" s="931"/>
      <c r="DF108" s="931"/>
      <c r="DG108" s="931"/>
      <c r="DH108" s="931"/>
      <c r="DI108" s="931"/>
      <c r="DJ108" s="931"/>
      <c r="DK108" s="931"/>
      <c r="DL108" s="931"/>
      <c r="DM108" s="931"/>
      <c r="DN108" s="931"/>
      <c r="DO108" s="931"/>
      <c r="DP108" s="931"/>
      <c r="DQ108" s="931"/>
      <c r="DR108" s="931"/>
      <c r="DS108" s="931"/>
      <c r="DT108" s="931"/>
      <c r="DU108" s="931"/>
      <c r="DV108" s="931"/>
      <c r="DW108" s="931"/>
      <c r="DX108" s="931"/>
      <c r="DY108" s="931"/>
      <c r="DZ108" s="932"/>
    </row>
    <row r="109" spans="1:131" s="235" customFormat="1" ht="26.25" customHeight="1" x14ac:dyDescent="0.2">
      <c r="A109" s="923" t="s">
        <v>426</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427</v>
      </c>
      <c r="AB109" s="904"/>
      <c r="AC109" s="904"/>
      <c r="AD109" s="904"/>
      <c r="AE109" s="905"/>
      <c r="AF109" s="903" t="s">
        <v>308</v>
      </c>
      <c r="AG109" s="904"/>
      <c r="AH109" s="904"/>
      <c r="AI109" s="904"/>
      <c r="AJ109" s="905"/>
      <c r="AK109" s="903" t="s">
        <v>307</v>
      </c>
      <c r="AL109" s="904"/>
      <c r="AM109" s="904"/>
      <c r="AN109" s="904"/>
      <c r="AO109" s="905"/>
      <c r="AP109" s="903" t="s">
        <v>428</v>
      </c>
      <c r="AQ109" s="904"/>
      <c r="AR109" s="904"/>
      <c r="AS109" s="904"/>
      <c r="AT109" s="906"/>
      <c r="AU109" s="923" t="s">
        <v>426</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427</v>
      </c>
      <c r="BR109" s="904"/>
      <c r="BS109" s="904"/>
      <c r="BT109" s="904"/>
      <c r="BU109" s="905"/>
      <c r="BV109" s="903" t="s">
        <v>308</v>
      </c>
      <c r="BW109" s="904"/>
      <c r="BX109" s="904"/>
      <c r="BY109" s="904"/>
      <c r="BZ109" s="905"/>
      <c r="CA109" s="903" t="s">
        <v>307</v>
      </c>
      <c r="CB109" s="904"/>
      <c r="CC109" s="904"/>
      <c r="CD109" s="904"/>
      <c r="CE109" s="905"/>
      <c r="CF109" s="924" t="s">
        <v>428</v>
      </c>
      <c r="CG109" s="924"/>
      <c r="CH109" s="924"/>
      <c r="CI109" s="924"/>
      <c r="CJ109" s="924"/>
      <c r="CK109" s="903" t="s">
        <v>429</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427</v>
      </c>
      <c r="DH109" s="904"/>
      <c r="DI109" s="904"/>
      <c r="DJ109" s="904"/>
      <c r="DK109" s="905"/>
      <c r="DL109" s="903" t="s">
        <v>308</v>
      </c>
      <c r="DM109" s="904"/>
      <c r="DN109" s="904"/>
      <c r="DO109" s="904"/>
      <c r="DP109" s="905"/>
      <c r="DQ109" s="903" t="s">
        <v>307</v>
      </c>
      <c r="DR109" s="904"/>
      <c r="DS109" s="904"/>
      <c r="DT109" s="904"/>
      <c r="DU109" s="905"/>
      <c r="DV109" s="903" t="s">
        <v>428</v>
      </c>
      <c r="DW109" s="904"/>
      <c r="DX109" s="904"/>
      <c r="DY109" s="904"/>
      <c r="DZ109" s="906"/>
    </row>
    <row r="110" spans="1:131" s="235" customFormat="1" ht="26.25" customHeight="1" x14ac:dyDescent="0.2">
      <c r="A110" s="907" t="s">
        <v>430</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65238237</v>
      </c>
      <c r="AB110" s="911"/>
      <c r="AC110" s="911"/>
      <c r="AD110" s="911"/>
      <c r="AE110" s="912"/>
      <c r="AF110" s="913">
        <v>62557880</v>
      </c>
      <c r="AG110" s="911"/>
      <c r="AH110" s="911"/>
      <c r="AI110" s="911"/>
      <c r="AJ110" s="912"/>
      <c r="AK110" s="913">
        <v>61324355</v>
      </c>
      <c r="AL110" s="911"/>
      <c r="AM110" s="911"/>
      <c r="AN110" s="911"/>
      <c r="AO110" s="912"/>
      <c r="AP110" s="914">
        <v>30.7</v>
      </c>
      <c r="AQ110" s="915"/>
      <c r="AR110" s="915"/>
      <c r="AS110" s="915"/>
      <c r="AT110" s="916"/>
      <c r="AU110" s="917" t="s">
        <v>70</v>
      </c>
      <c r="AV110" s="918"/>
      <c r="AW110" s="918"/>
      <c r="AX110" s="918"/>
      <c r="AY110" s="918"/>
      <c r="AZ110" s="959" t="s">
        <v>431</v>
      </c>
      <c r="BA110" s="908"/>
      <c r="BB110" s="908"/>
      <c r="BC110" s="908"/>
      <c r="BD110" s="908"/>
      <c r="BE110" s="908"/>
      <c r="BF110" s="908"/>
      <c r="BG110" s="908"/>
      <c r="BH110" s="908"/>
      <c r="BI110" s="908"/>
      <c r="BJ110" s="908"/>
      <c r="BK110" s="908"/>
      <c r="BL110" s="908"/>
      <c r="BM110" s="908"/>
      <c r="BN110" s="908"/>
      <c r="BO110" s="908"/>
      <c r="BP110" s="909"/>
      <c r="BQ110" s="945">
        <v>889397538</v>
      </c>
      <c r="BR110" s="946"/>
      <c r="BS110" s="946"/>
      <c r="BT110" s="946"/>
      <c r="BU110" s="946"/>
      <c r="BV110" s="946">
        <v>885826451</v>
      </c>
      <c r="BW110" s="946"/>
      <c r="BX110" s="946"/>
      <c r="BY110" s="946"/>
      <c r="BZ110" s="946"/>
      <c r="CA110" s="946">
        <v>877674910</v>
      </c>
      <c r="CB110" s="946"/>
      <c r="CC110" s="946"/>
      <c r="CD110" s="946"/>
      <c r="CE110" s="946"/>
      <c r="CF110" s="960">
        <v>439.6</v>
      </c>
      <c r="CG110" s="961"/>
      <c r="CH110" s="961"/>
      <c r="CI110" s="961"/>
      <c r="CJ110" s="961"/>
      <c r="CK110" s="962" t="s">
        <v>432</v>
      </c>
      <c r="CL110" s="963"/>
      <c r="CM110" s="942" t="s">
        <v>433</v>
      </c>
      <c r="CN110" s="943"/>
      <c r="CO110" s="943"/>
      <c r="CP110" s="943"/>
      <c r="CQ110" s="943"/>
      <c r="CR110" s="943"/>
      <c r="CS110" s="943"/>
      <c r="CT110" s="943"/>
      <c r="CU110" s="943"/>
      <c r="CV110" s="943"/>
      <c r="CW110" s="943"/>
      <c r="CX110" s="943"/>
      <c r="CY110" s="943"/>
      <c r="CZ110" s="943"/>
      <c r="DA110" s="943"/>
      <c r="DB110" s="943"/>
      <c r="DC110" s="943"/>
      <c r="DD110" s="943"/>
      <c r="DE110" s="943"/>
      <c r="DF110" s="944"/>
      <c r="DG110" s="945">
        <v>7509712</v>
      </c>
      <c r="DH110" s="946"/>
      <c r="DI110" s="946"/>
      <c r="DJ110" s="946"/>
      <c r="DK110" s="946"/>
      <c r="DL110" s="946">
        <v>8207448</v>
      </c>
      <c r="DM110" s="946"/>
      <c r="DN110" s="946"/>
      <c r="DO110" s="946"/>
      <c r="DP110" s="946"/>
      <c r="DQ110" s="946">
        <v>6382251</v>
      </c>
      <c r="DR110" s="946"/>
      <c r="DS110" s="946"/>
      <c r="DT110" s="946"/>
      <c r="DU110" s="946"/>
      <c r="DV110" s="947">
        <v>3.2</v>
      </c>
      <c r="DW110" s="947"/>
      <c r="DX110" s="947"/>
      <c r="DY110" s="947"/>
      <c r="DZ110" s="948"/>
    </row>
    <row r="111" spans="1:131" s="235" customFormat="1" ht="26.25" customHeight="1" x14ac:dyDescent="0.2">
      <c r="A111" s="949" t="s">
        <v>434</v>
      </c>
      <c r="B111" s="950"/>
      <c r="C111" s="950"/>
      <c r="D111" s="950"/>
      <c r="E111" s="950"/>
      <c r="F111" s="950"/>
      <c r="G111" s="950"/>
      <c r="H111" s="950"/>
      <c r="I111" s="950"/>
      <c r="J111" s="950"/>
      <c r="K111" s="950"/>
      <c r="L111" s="950"/>
      <c r="M111" s="950"/>
      <c r="N111" s="950"/>
      <c r="O111" s="950"/>
      <c r="P111" s="950"/>
      <c r="Q111" s="950"/>
      <c r="R111" s="950"/>
      <c r="S111" s="950"/>
      <c r="T111" s="950"/>
      <c r="U111" s="950"/>
      <c r="V111" s="950"/>
      <c r="W111" s="950"/>
      <c r="X111" s="950"/>
      <c r="Y111" s="950"/>
      <c r="Z111" s="951"/>
      <c r="AA111" s="952" t="s">
        <v>384</v>
      </c>
      <c r="AB111" s="953"/>
      <c r="AC111" s="953"/>
      <c r="AD111" s="953"/>
      <c r="AE111" s="954"/>
      <c r="AF111" s="955" t="s">
        <v>435</v>
      </c>
      <c r="AG111" s="953"/>
      <c r="AH111" s="953"/>
      <c r="AI111" s="953"/>
      <c r="AJ111" s="954"/>
      <c r="AK111" s="955" t="s">
        <v>435</v>
      </c>
      <c r="AL111" s="953"/>
      <c r="AM111" s="953"/>
      <c r="AN111" s="953"/>
      <c r="AO111" s="954"/>
      <c r="AP111" s="956" t="s">
        <v>436</v>
      </c>
      <c r="AQ111" s="957"/>
      <c r="AR111" s="957"/>
      <c r="AS111" s="957"/>
      <c r="AT111" s="958"/>
      <c r="AU111" s="919"/>
      <c r="AV111" s="920"/>
      <c r="AW111" s="920"/>
      <c r="AX111" s="920"/>
      <c r="AY111" s="920"/>
      <c r="AZ111" s="968" t="s">
        <v>437</v>
      </c>
      <c r="BA111" s="969"/>
      <c r="BB111" s="969"/>
      <c r="BC111" s="969"/>
      <c r="BD111" s="969"/>
      <c r="BE111" s="969"/>
      <c r="BF111" s="969"/>
      <c r="BG111" s="969"/>
      <c r="BH111" s="969"/>
      <c r="BI111" s="969"/>
      <c r="BJ111" s="969"/>
      <c r="BK111" s="969"/>
      <c r="BL111" s="969"/>
      <c r="BM111" s="969"/>
      <c r="BN111" s="969"/>
      <c r="BO111" s="969"/>
      <c r="BP111" s="970"/>
      <c r="BQ111" s="938">
        <v>13175531</v>
      </c>
      <c r="BR111" s="939"/>
      <c r="BS111" s="939"/>
      <c r="BT111" s="939"/>
      <c r="BU111" s="939"/>
      <c r="BV111" s="939">
        <v>12907904</v>
      </c>
      <c r="BW111" s="939"/>
      <c r="BX111" s="939"/>
      <c r="BY111" s="939"/>
      <c r="BZ111" s="939"/>
      <c r="CA111" s="939">
        <v>10575229</v>
      </c>
      <c r="CB111" s="939"/>
      <c r="CC111" s="939"/>
      <c r="CD111" s="939"/>
      <c r="CE111" s="939"/>
      <c r="CF111" s="933">
        <v>5.3</v>
      </c>
      <c r="CG111" s="934"/>
      <c r="CH111" s="934"/>
      <c r="CI111" s="934"/>
      <c r="CJ111" s="934"/>
      <c r="CK111" s="964"/>
      <c r="CL111" s="965"/>
      <c r="CM111" s="935" t="s">
        <v>438</v>
      </c>
      <c r="CN111" s="936"/>
      <c r="CO111" s="936"/>
      <c r="CP111" s="936"/>
      <c r="CQ111" s="936"/>
      <c r="CR111" s="936"/>
      <c r="CS111" s="936"/>
      <c r="CT111" s="936"/>
      <c r="CU111" s="936"/>
      <c r="CV111" s="936"/>
      <c r="CW111" s="936"/>
      <c r="CX111" s="936"/>
      <c r="CY111" s="936"/>
      <c r="CZ111" s="936"/>
      <c r="DA111" s="936"/>
      <c r="DB111" s="936"/>
      <c r="DC111" s="936"/>
      <c r="DD111" s="936"/>
      <c r="DE111" s="936"/>
      <c r="DF111" s="937"/>
      <c r="DG111" s="938" t="s">
        <v>384</v>
      </c>
      <c r="DH111" s="939"/>
      <c r="DI111" s="939"/>
      <c r="DJ111" s="939"/>
      <c r="DK111" s="939"/>
      <c r="DL111" s="939" t="s">
        <v>119</v>
      </c>
      <c r="DM111" s="939"/>
      <c r="DN111" s="939"/>
      <c r="DO111" s="939"/>
      <c r="DP111" s="939"/>
      <c r="DQ111" s="939" t="s">
        <v>119</v>
      </c>
      <c r="DR111" s="939"/>
      <c r="DS111" s="939"/>
      <c r="DT111" s="939"/>
      <c r="DU111" s="939"/>
      <c r="DV111" s="940" t="s">
        <v>439</v>
      </c>
      <c r="DW111" s="940"/>
      <c r="DX111" s="940"/>
      <c r="DY111" s="940"/>
      <c r="DZ111" s="941"/>
    </row>
    <row r="112" spans="1:131" s="235" customFormat="1" ht="26.25" customHeight="1" x14ac:dyDescent="0.2">
      <c r="A112" s="978" t="s">
        <v>440</v>
      </c>
      <c r="B112" s="979"/>
      <c r="C112" s="969" t="s">
        <v>441</v>
      </c>
      <c r="D112" s="969"/>
      <c r="E112" s="969"/>
      <c r="F112" s="969"/>
      <c r="G112" s="969"/>
      <c r="H112" s="969"/>
      <c r="I112" s="969"/>
      <c r="J112" s="969"/>
      <c r="K112" s="969"/>
      <c r="L112" s="969"/>
      <c r="M112" s="969"/>
      <c r="N112" s="969"/>
      <c r="O112" s="969"/>
      <c r="P112" s="969"/>
      <c r="Q112" s="969"/>
      <c r="R112" s="969"/>
      <c r="S112" s="969"/>
      <c r="T112" s="969"/>
      <c r="U112" s="969"/>
      <c r="V112" s="969"/>
      <c r="W112" s="969"/>
      <c r="X112" s="969"/>
      <c r="Y112" s="969"/>
      <c r="Z112" s="970"/>
      <c r="AA112" s="971">
        <v>9216667</v>
      </c>
      <c r="AB112" s="972"/>
      <c r="AC112" s="972"/>
      <c r="AD112" s="972"/>
      <c r="AE112" s="973"/>
      <c r="AF112" s="974">
        <v>10216667</v>
      </c>
      <c r="AG112" s="972"/>
      <c r="AH112" s="972"/>
      <c r="AI112" s="972"/>
      <c r="AJ112" s="973"/>
      <c r="AK112" s="974">
        <v>10883333</v>
      </c>
      <c r="AL112" s="972"/>
      <c r="AM112" s="972"/>
      <c r="AN112" s="972"/>
      <c r="AO112" s="973"/>
      <c r="AP112" s="975">
        <v>5.5</v>
      </c>
      <c r="AQ112" s="976"/>
      <c r="AR112" s="976"/>
      <c r="AS112" s="976"/>
      <c r="AT112" s="977"/>
      <c r="AU112" s="919"/>
      <c r="AV112" s="920"/>
      <c r="AW112" s="920"/>
      <c r="AX112" s="920"/>
      <c r="AY112" s="920"/>
      <c r="AZ112" s="968" t="s">
        <v>442</v>
      </c>
      <c r="BA112" s="969"/>
      <c r="BB112" s="969"/>
      <c r="BC112" s="969"/>
      <c r="BD112" s="969"/>
      <c r="BE112" s="969"/>
      <c r="BF112" s="969"/>
      <c r="BG112" s="969"/>
      <c r="BH112" s="969"/>
      <c r="BI112" s="969"/>
      <c r="BJ112" s="969"/>
      <c r="BK112" s="969"/>
      <c r="BL112" s="969"/>
      <c r="BM112" s="969"/>
      <c r="BN112" s="969"/>
      <c r="BO112" s="969"/>
      <c r="BP112" s="970"/>
      <c r="BQ112" s="938">
        <v>28109350</v>
      </c>
      <c r="BR112" s="939"/>
      <c r="BS112" s="939"/>
      <c r="BT112" s="939"/>
      <c r="BU112" s="939"/>
      <c r="BV112" s="939">
        <v>29146948</v>
      </c>
      <c r="BW112" s="939"/>
      <c r="BX112" s="939"/>
      <c r="BY112" s="939"/>
      <c r="BZ112" s="939"/>
      <c r="CA112" s="939">
        <v>27833911</v>
      </c>
      <c r="CB112" s="939"/>
      <c r="CC112" s="939"/>
      <c r="CD112" s="939"/>
      <c r="CE112" s="939"/>
      <c r="CF112" s="933">
        <v>13.9</v>
      </c>
      <c r="CG112" s="934"/>
      <c r="CH112" s="934"/>
      <c r="CI112" s="934"/>
      <c r="CJ112" s="934"/>
      <c r="CK112" s="964"/>
      <c r="CL112" s="965"/>
      <c r="CM112" s="935" t="s">
        <v>443</v>
      </c>
      <c r="CN112" s="936"/>
      <c r="CO112" s="936"/>
      <c r="CP112" s="936"/>
      <c r="CQ112" s="936"/>
      <c r="CR112" s="936"/>
      <c r="CS112" s="936"/>
      <c r="CT112" s="936"/>
      <c r="CU112" s="936"/>
      <c r="CV112" s="936"/>
      <c r="CW112" s="936"/>
      <c r="CX112" s="936"/>
      <c r="CY112" s="936"/>
      <c r="CZ112" s="936"/>
      <c r="DA112" s="936"/>
      <c r="DB112" s="936"/>
      <c r="DC112" s="936"/>
      <c r="DD112" s="936"/>
      <c r="DE112" s="936"/>
      <c r="DF112" s="937"/>
      <c r="DG112" s="938">
        <v>5665819</v>
      </c>
      <c r="DH112" s="939"/>
      <c r="DI112" s="939"/>
      <c r="DJ112" s="939"/>
      <c r="DK112" s="939"/>
      <c r="DL112" s="939">
        <v>4700456</v>
      </c>
      <c r="DM112" s="939"/>
      <c r="DN112" s="939"/>
      <c r="DO112" s="939"/>
      <c r="DP112" s="939"/>
      <c r="DQ112" s="939">
        <v>4192978</v>
      </c>
      <c r="DR112" s="939"/>
      <c r="DS112" s="939"/>
      <c r="DT112" s="939"/>
      <c r="DU112" s="939"/>
      <c r="DV112" s="940">
        <v>2.1</v>
      </c>
      <c r="DW112" s="940"/>
      <c r="DX112" s="940"/>
      <c r="DY112" s="940"/>
      <c r="DZ112" s="941"/>
    </row>
    <row r="113" spans="1:130" s="235" customFormat="1" ht="26.25" customHeight="1" x14ac:dyDescent="0.2">
      <c r="A113" s="980"/>
      <c r="B113" s="981"/>
      <c r="C113" s="969" t="s">
        <v>444</v>
      </c>
      <c r="D113" s="969"/>
      <c r="E113" s="969"/>
      <c r="F113" s="969"/>
      <c r="G113" s="969"/>
      <c r="H113" s="969"/>
      <c r="I113" s="969"/>
      <c r="J113" s="969"/>
      <c r="K113" s="969"/>
      <c r="L113" s="969"/>
      <c r="M113" s="969"/>
      <c r="N113" s="969"/>
      <c r="O113" s="969"/>
      <c r="P113" s="969"/>
      <c r="Q113" s="969"/>
      <c r="R113" s="969"/>
      <c r="S113" s="969"/>
      <c r="T113" s="969"/>
      <c r="U113" s="969"/>
      <c r="V113" s="969"/>
      <c r="W113" s="969"/>
      <c r="X113" s="969"/>
      <c r="Y113" s="969"/>
      <c r="Z113" s="970"/>
      <c r="AA113" s="971">
        <v>2084958</v>
      </c>
      <c r="AB113" s="972"/>
      <c r="AC113" s="972"/>
      <c r="AD113" s="972"/>
      <c r="AE113" s="973"/>
      <c r="AF113" s="974">
        <v>1772824</v>
      </c>
      <c r="AG113" s="972"/>
      <c r="AH113" s="972"/>
      <c r="AI113" s="972"/>
      <c r="AJ113" s="973"/>
      <c r="AK113" s="974">
        <v>1706001</v>
      </c>
      <c r="AL113" s="972"/>
      <c r="AM113" s="972"/>
      <c r="AN113" s="972"/>
      <c r="AO113" s="973"/>
      <c r="AP113" s="975">
        <v>0.9</v>
      </c>
      <c r="AQ113" s="976"/>
      <c r="AR113" s="976"/>
      <c r="AS113" s="976"/>
      <c r="AT113" s="977"/>
      <c r="AU113" s="919"/>
      <c r="AV113" s="920"/>
      <c r="AW113" s="920"/>
      <c r="AX113" s="920"/>
      <c r="AY113" s="920"/>
      <c r="AZ113" s="968" t="s">
        <v>445</v>
      </c>
      <c r="BA113" s="969"/>
      <c r="BB113" s="969"/>
      <c r="BC113" s="969"/>
      <c r="BD113" s="969"/>
      <c r="BE113" s="969"/>
      <c r="BF113" s="969"/>
      <c r="BG113" s="969"/>
      <c r="BH113" s="969"/>
      <c r="BI113" s="969"/>
      <c r="BJ113" s="969"/>
      <c r="BK113" s="969"/>
      <c r="BL113" s="969"/>
      <c r="BM113" s="969"/>
      <c r="BN113" s="969"/>
      <c r="BO113" s="969"/>
      <c r="BP113" s="970"/>
      <c r="BQ113" s="938">
        <v>32750</v>
      </c>
      <c r="BR113" s="939"/>
      <c r="BS113" s="939"/>
      <c r="BT113" s="939"/>
      <c r="BU113" s="939"/>
      <c r="BV113" s="939">
        <v>28671</v>
      </c>
      <c r="BW113" s="939"/>
      <c r="BX113" s="939"/>
      <c r="BY113" s="939"/>
      <c r="BZ113" s="939"/>
      <c r="CA113" s="939">
        <v>24587</v>
      </c>
      <c r="CB113" s="939"/>
      <c r="CC113" s="939"/>
      <c r="CD113" s="939"/>
      <c r="CE113" s="939"/>
      <c r="CF113" s="933">
        <v>0</v>
      </c>
      <c r="CG113" s="934"/>
      <c r="CH113" s="934"/>
      <c r="CI113" s="934"/>
      <c r="CJ113" s="934"/>
      <c r="CK113" s="964"/>
      <c r="CL113" s="965"/>
      <c r="CM113" s="935" t="s">
        <v>446</v>
      </c>
      <c r="CN113" s="936"/>
      <c r="CO113" s="936"/>
      <c r="CP113" s="936"/>
      <c r="CQ113" s="936"/>
      <c r="CR113" s="936"/>
      <c r="CS113" s="936"/>
      <c r="CT113" s="936"/>
      <c r="CU113" s="936"/>
      <c r="CV113" s="936"/>
      <c r="CW113" s="936"/>
      <c r="CX113" s="936"/>
      <c r="CY113" s="936"/>
      <c r="CZ113" s="936"/>
      <c r="DA113" s="936"/>
      <c r="DB113" s="936"/>
      <c r="DC113" s="936"/>
      <c r="DD113" s="936"/>
      <c r="DE113" s="936"/>
      <c r="DF113" s="937"/>
      <c r="DG113" s="938" t="s">
        <v>119</v>
      </c>
      <c r="DH113" s="939"/>
      <c r="DI113" s="939"/>
      <c r="DJ113" s="939"/>
      <c r="DK113" s="939"/>
      <c r="DL113" s="939" t="s">
        <v>119</v>
      </c>
      <c r="DM113" s="939"/>
      <c r="DN113" s="939"/>
      <c r="DO113" s="939"/>
      <c r="DP113" s="939"/>
      <c r="DQ113" s="939" t="s">
        <v>119</v>
      </c>
      <c r="DR113" s="939"/>
      <c r="DS113" s="939"/>
      <c r="DT113" s="939"/>
      <c r="DU113" s="939"/>
      <c r="DV113" s="940" t="s">
        <v>364</v>
      </c>
      <c r="DW113" s="940"/>
      <c r="DX113" s="940"/>
      <c r="DY113" s="940"/>
      <c r="DZ113" s="941"/>
    </row>
    <row r="114" spans="1:130" s="235" customFormat="1" ht="26.25" customHeight="1" x14ac:dyDescent="0.2">
      <c r="A114" s="980"/>
      <c r="B114" s="981"/>
      <c r="C114" s="969" t="s">
        <v>447</v>
      </c>
      <c r="D114" s="969"/>
      <c r="E114" s="969"/>
      <c r="F114" s="969"/>
      <c r="G114" s="969"/>
      <c r="H114" s="969"/>
      <c r="I114" s="969"/>
      <c r="J114" s="969"/>
      <c r="K114" s="969"/>
      <c r="L114" s="969"/>
      <c r="M114" s="969"/>
      <c r="N114" s="969"/>
      <c r="O114" s="969"/>
      <c r="P114" s="969"/>
      <c r="Q114" s="969"/>
      <c r="R114" s="969"/>
      <c r="S114" s="969"/>
      <c r="T114" s="969"/>
      <c r="U114" s="969"/>
      <c r="V114" s="969"/>
      <c r="W114" s="969"/>
      <c r="X114" s="969"/>
      <c r="Y114" s="969"/>
      <c r="Z114" s="970"/>
      <c r="AA114" s="971">
        <v>33</v>
      </c>
      <c r="AB114" s="972"/>
      <c r="AC114" s="972"/>
      <c r="AD114" s="972"/>
      <c r="AE114" s="973"/>
      <c r="AF114" s="974">
        <v>4086</v>
      </c>
      <c r="AG114" s="972"/>
      <c r="AH114" s="972"/>
      <c r="AI114" s="972"/>
      <c r="AJ114" s="973"/>
      <c r="AK114" s="974">
        <v>4076</v>
      </c>
      <c r="AL114" s="972"/>
      <c r="AM114" s="972"/>
      <c r="AN114" s="972"/>
      <c r="AO114" s="973"/>
      <c r="AP114" s="975">
        <v>0</v>
      </c>
      <c r="AQ114" s="976"/>
      <c r="AR114" s="976"/>
      <c r="AS114" s="976"/>
      <c r="AT114" s="977"/>
      <c r="AU114" s="919"/>
      <c r="AV114" s="920"/>
      <c r="AW114" s="920"/>
      <c r="AX114" s="920"/>
      <c r="AY114" s="920"/>
      <c r="AZ114" s="968" t="s">
        <v>448</v>
      </c>
      <c r="BA114" s="969"/>
      <c r="BB114" s="969"/>
      <c r="BC114" s="969"/>
      <c r="BD114" s="969"/>
      <c r="BE114" s="969"/>
      <c r="BF114" s="969"/>
      <c r="BG114" s="969"/>
      <c r="BH114" s="969"/>
      <c r="BI114" s="969"/>
      <c r="BJ114" s="969"/>
      <c r="BK114" s="969"/>
      <c r="BL114" s="969"/>
      <c r="BM114" s="969"/>
      <c r="BN114" s="969"/>
      <c r="BO114" s="969"/>
      <c r="BP114" s="970"/>
      <c r="BQ114" s="938">
        <v>104758116</v>
      </c>
      <c r="BR114" s="939"/>
      <c r="BS114" s="939"/>
      <c r="BT114" s="939"/>
      <c r="BU114" s="939"/>
      <c r="BV114" s="939">
        <v>101633080</v>
      </c>
      <c r="BW114" s="939"/>
      <c r="BX114" s="939"/>
      <c r="BY114" s="939"/>
      <c r="BZ114" s="939"/>
      <c r="CA114" s="939">
        <v>96239547</v>
      </c>
      <c r="CB114" s="939"/>
      <c r="CC114" s="939"/>
      <c r="CD114" s="939"/>
      <c r="CE114" s="939"/>
      <c r="CF114" s="933">
        <v>48.2</v>
      </c>
      <c r="CG114" s="934"/>
      <c r="CH114" s="934"/>
      <c r="CI114" s="934"/>
      <c r="CJ114" s="934"/>
      <c r="CK114" s="964"/>
      <c r="CL114" s="965"/>
      <c r="CM114" s="935" t="s">
        <v>449</v>
      </c>
      <c r="CN114" s="936"/>
      <c r="CO114" s="936"/>
      <c r="CP114" s="936"/>
      <c r="CQ114" s="936"/>
      <c r="CR114" s="936"/>
      <c r="CS114" s="936"/>
      <c r="CT114" s="936"/>
      <c r="CU114" s="936"/>
      <c r="CV114" s="936"/>
      <c r="CW114" s="936"/>
      <c r="CX114" s="936"/>
      <c r="CY114" s="936"/>
      <c r="CZ114" s="936"/>
      <c r="DA114" s="936"/>
      <c r="DB114" s="936"/>
      <c r="DC114" s="936"/>
      <c r="DD114" s="936"/>
      <c r="DE114" s="936"/>
      <c r="DF114" s="937"/>
      <c r="DG114" s="938" t="s">
        <v>119</v>
      </c>
      <c r="DH114" s="939"/>
      <c r="DI114" s="939"/>
      <c r="DJ114" s="939"/>
      <c r="DK114" s="939"/>
      <c r="DL114" s="939" t="s">
        <v>450</v>
      </c>
      <c r="DM114" s="939"/>
      <c r="DN114" s="939"/>
      <c r="DO114" s="939"/>
      <c r="DP114" s="939"/>
      <c r="DQ114" s="939" t="s">
        <v>119</v>
      </c>
      <c r="DR114" s="939"/>
      <c r="DS114" s="939"/>
      <c r="DT114" s="939"/>
      <c r="DU114" s="939"/>
      <c r="DV114" s="940" t="s">
        <v>364</v>
      </c>
      <c r="DW114" s="940"/>
      <c r="DX114" s="940"/>
      <c r="DY114" s="940"/>
      <c r="DZ114" s="941"/>
    </row>
    <row r="115" spans="1:130" s="235" customFormat="1" ht="26.25" customHeight="1" x14ac:dyDescent="0.2">
      <c r="A115" s="980"/>
      <c r="B115" s="981"/>
      <c r="C115" s="969" t="s">
        <v>451</v>
      </c>
      <c r="D115" s="969"/>
      <c r="E115" s="969"/>
      <c r="F115" s="969"/>
      <c r="G115" s="969"/>
      <c r="H115" s="969"/>
      <c r="I115" s="969"/>
      <c r="J115" s="969"/>
      <c r="K115" s="969"/>
      <c r="L115" s="969"/>
      <c r="M115" s="969"/>
      <c r="N115" s="969"/>
      <c r="O115" s="969"/>
      <c r="P115" s="969"/>
      <c r="Q115" s="969"/>
      <c r="R115" s="969"/>
      <c r="S115" s="969"/>
      <c r="T115" s="969"/>
      <c r="U115" s="969"/>
      <c r="V115" s="969"/>
      <c r="W115" s="969"/>
      <c r="X115" s="969"/>
      <c r="Y115" s="969"/>
      <c r="Z115" s="970"/>
      <c r="AA115" s="971">
        <v>1791661</v>
      </c>
      <c r="AB115" s="972"/>
      <c r="AC115" s="972"/>
      <c r="AD115" s="972"/>
      <c r="AE115" s="973"/>
      <c r="AF115" s="974">
        <v>1580651</v>
      </c>
      <c r="AG115" s="972"/>
      <c r="AH115" s="972"/>
      <c r="AI115" s="972"/>
      <c r="AJ115" s="973"/>
      <c r="AK115" s="974">
        <v>1917875</v>
      </c>
      <c r="AL115" s="972"/>
      <c r="AM115" s="972"/>
      <c r="AN115" s="972"/>
      <c r="AO115" s="973"/>
      <c r="AP115" s="975">
        <v>1</v>
      </c>
      <c r="AQ115" s="976"/>
      <c r="AR115" s="976"/>
      <c r="AS115" s="976"/>
      <c r="AT115" s="977"/>
      <c r="AU115" s="919"/>
      <c r="AV115" s="920"/>
      <c r="AW115" s="920"/>
      <c r="AX115" s="920"/>
      <c r="AY115" s="920"/>
      <c r="AZ115" s="968" t="s">
        <v>452</v>
      </c>
      <c r="BA115" s="969"/>
      <c r="BB115" s="969"/>
      <c r="BC115" s="969"/>
      <c r="BD115" s="969"/>
      <c r="BE115" s="969"/>
      <c r="BF115" s="969"/>
      <c r="BG115" s="969"/>
      <c r="BH115" s="969"/>
      <c r="BI115" s="969"/>
      <c r="BJ115" s="969"/>
      <c r="BK115" s="969"/>
      <c r="BL115" s="969"/>
      <c r="BM115" s="969"/>
      <c r="BN115" s="969"/>
      <c r="BO115" s="969"/>
      <c r="BP115" s="970"/>
      <c r="BQ115" s="938">
        <v>6364106</v>
      </c>
      <c r="BR115" s="939"/>
      <c r="BS115" s="939"/>
      <c r="BT115" s="939"/>
      <c r="BU115" s="939"/>
      <c r="BV115" s="939">
        <v>6410174</v>
      </c>
      <c r="BW115" s="939"/>
      <c r="BX115" s="939"/>
      <c r="BY115" s="939"/>
      <c r="BZ115" s="939"/>
      <c r="CA115" s="939">
        <v>6596038</v>
      </c>
      <c r="CB115" s="939"/>
      <c r="CC115" s="939"/>
      <c r="CD115" s="939"/>
      <c r="CE115" s="939"/>
      <c r="CF115" s="933">
        <v>3.3</v>
      </c>
      <c r="CG115" s="934"/>
      <c r="CH115" s="934"/>
      <c r="CI115" s="934"/>
      <c r="CJ115" s="934"/>
      <c r="CK115" s="964"/>
      <c r="CL115" s="965"/>
      <c r="CM115" s="968" t="s">
        <v>453</v>
      </c>
      <c r="CN115" s="989"/>
      <c r="CO115" s="989"/>
      <c r="CP115" s="989"/>
      <c r="CQ115" s="989"/>
      <c r="CR115" s="989"/>
      <c r="CS115" s="989"/>
      <c r="CT115" s="989"/>
      <c r="CU115" s="989"/>
      <c r="CV115" s="989"/>
      <c r="CW115" s="989"/>
      <c r="CX115" s="989"/>
      <c r="CY115" s="989"/>
      <c r="CZ115" s="989"/>
      <c r="DA115" s="989"/>
      <c r="DB115" s="989"/>
      <c r="DC115" s="989"/>
      <c r="DD115" s="989"/>
      <c r="DE115" s="989"/>
      <c r="DF115" s="970"/>
      <c r="DG115" s="938" t="s">
        <v>436</v>
      </c>
      <c r="DH115" s="939"/>
      <c r="DI115" s="939"/>
      <c r="DJ115" s="939"/>
      <c r="DK115" s="939"/>
      <c r="DL115" s="939" t="s">
        <v>376</v>
      </c>
      <c r="DM115" s="939"/>
      <c r="DN115" s="939"/>
      <c r="DO115" s="939"/>
      <c r="DP115" s="939"/>
      <c r="DQ115" s="939" t="s">
        <v>384</v>
      </c>
      <c r="DR115" s="939"/>
      <c r="DS115" s="939"/>
      <c r="DT115" s="939"/>
      <c r="DU115" s="939"/>
      <c r="DV115" s="940" t="s">
        <v>435</v>
      </c>
      <c r="DW115" s="940"/>
      <c r="DX115" s="940"/>
      <c r="DY115" s="940"/>
      <c r="DZ115" s="941"/>
    </row>
    <row r="116" spans="1:130" s="235" customFormat="1" ht="26.25" customHeight="1" x14ac:dyDescent="0.2">
      <c r="A116" s="982"/>
      <c r="B116" s="983"/>
      <c r="C116" s="984" t="s">
        <v>454</v>
      </c>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5"/>
      <c r="AA116" s="971">
        <v>911</v>
      </c>
      <c r="AB116" s="972"/>
      <c r="AC116" s="972"/>
      <c r="AD116" s="972"/>
      <c r="AE116" s="973"/>
      <c r="AF116" s="974">
        <v>35</v>
      </c>
      <c r="AG116" s="972"/>
      <c r="AH116" s="972"/>
      <c r="AI116" s="972"/>
      <c r="AJ116" s="973"/>
      <c r="AK116" s="974">
        <v>48</v>
      </c>
      <c r="AL116" s="972"/>
      <c r="AM116" s="972"/>
      <c r="AN116" s="972"/>
      <c r="AO116" s="973"/>
      <c r="AP116" s="975">
        <v>0</v>
      </c>
      <c r="AQ116" s="976"/>
      <c r="AR116" s="976"/>
      <c r="AS116" s="976"/>
      <c r="AT116" s="977"/>
      <c r="AU116" s="919"/>
      <c r="AV116" s="920"/>
      <c r="AW116" s="920"/>
      <c r="AX116" s="920"/>
      <c r="AY116" s="920"/>
      <c r="AZ116" s="986" t="s">
        <v>455</v>
      </c>
      <c r="BA116" s="987"/>
      <c r="BB116" s="987"/>
      <c r="BC116" s="987"/>
      <c r="BD116" s="987"/>
      <c r="BE116" s="987"/>
      <c r="BF116" s="987"/>
      <c r="BG116" s="987"/>
      <c r="BH116" s="987"/>
      <c r="BI116" s="987"/>
      <c r="BJ116" s="987"/>
      <c r="BK116" s="987"/>
      <c r="BL116" s="987"/>
      <c r="BM116" s="987"/>
      <c r="BN116" s="987"/>
      <c r="BO116" s="987"/>
      <c r="BP116" s="988"/>
      <c r="BQ116" s="938" t="s">
        <v>456</v>
      </c>
      <c r="BR116" s="939"/>
      <c r="BS116" s="939"/>
      <c r="BT116" s="939"/>
      <c r="BU116" s="939"/>
      <c r="BV116" s="939" t="s">
        <v>119</v>
      </c>
      <c r="BW116" s="939"/>
      <c r="BX116" s="939"/>
      <c r="BY116" s="939"/>
      <c r="BZ116" s="939"/>
      <c r="CA116" s="939" t="s">
        <v>364</v>
      </c>
      <c r="CB116" s="939"/>
      <c r="CC116" s="939"/>
      <c r="CD116" s="939"/>
      <c r="CE116" s="939"/>
      <c r="CF116" s="933" t="s">
        <v>119</v>
      </c>
      <c r="CG116" s="934"/>
      <c r="CH116" s="934"/>
      <c r="CI116" s="934"/>
      <c r="CJ116" s="934"/>
      <c r="CK116" s="964"/>
      <c r="CL116" s="965"/>
      <c r="CM116" s="935" t="s">
        <v>457</v>
      </c>
      <c r="CN116" s="936"/>
      <c r="CO116" s="936"/>
      <c r="CP116" s="936"/>
      <c r="CQ116" s="936"/>
      <c r="CR116" s="936"/>
      <c r="CS116" s="936"/>
      <c r="CT116" s="936"/>
      <c r="CU116" s="936"/>
      <c r="CV116" s="936"/>
      <c r="CW116" s="936"/>
      <c r="CX116" s="936"/>
      <c r="CY116" s="936"/>
      <c r="CZ116" s="936"/>
      <c r="DA116" s="936"/>
      <c r="DB116" s="936"/>
      <c r="DC116" s="936"/>
      <c r="DD116" s="936"/>
      <c r="DE116" s="936"/>
      <c r="DF116" s="937"/>
      <c r="DG116" s="938" t="s">
        <v>384</v>
      </c>
      <c r="DH116" s="939"/>
      <c r="DI116" s="939"/>
      <c r="DJ116" s="939"/>
      <c r="DK116" s="939"/>
      <c r="DL116" s="939" t="s">
        <v>384</v>
      </c>
      <c r="DM116" s="939"/>
      <c r="DN116" s="939"/>
      <c r="DO116" s="939"/>
      <c r="DP116" s="939"/>
      <c r="DQ116" s="939" t="s">
        <v>119</v>
      </c>
      <c r="DR116" s="939"/>
      <c r="DS116" s="939"/>
      <c r="DT116" s="939"/>
      <c r="DU116" s="939"/>
      <c r="DV116" s="940" t="s">
        <v>119</v>
      </c>
      <c r="DW116" s="940"/>
      <c r="DX116" s="940"/>
      <c r="DY116" s="940"/>
      <c r="DZ116" s="941"/>
    </row>
    <row r="117" spans="1:130" s="235" customFormat="1" ht="26.25" customHeight="1" x14ac:dyDescent="0.2">
      <c r="A117" s="923" t="s">
        <v>155</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94" t="s">
        <v>458</v>
      </c>
      <c r="Z117" s="905"/>
      <c r="AA117" s="995">
        <v>78332467</v>
      </c>
      <c r="AB117" s="996"/>
      <c r="AC117" s="996"/>
      <c r="AD117" s="996"/>
      <c r="AE117" s="997"/>
      <c r="AF117" s="998">
        <v>76132143</v>
      </c>
      <c r="AG117" s="996"/>
      <c r="AH117" s="996"/>
      <c r="AI117" s="996"/>
      <c r="AJ117" s="997"/>
      <c r="AK117" s="998">
        <v>75835688</v>
      </c>
      <c r="AL117" s="996"/>
      <c r="AM117" s="996"/>
      <c r="AN117" s="996"/>
      <c r="AO117" s="997"/>
      <c r="AP117" s="999"/>
      <c r="AQ117" s="1000"/>
      <c r="AR117" s="1000"/>
      <c r="AS117" s="1000"/>
      <c r="AT117" s="1001"/>
      <c r="AU117" s="919"/>
      <c r="AV117" s="920"/>
      <c r="AW117" s="920"/>
      <c r="AX117" s="920"/>
      <c r="AY117" s="920"/>
      <c r="AZ117" s="968" t="s">
        <v>459</v>
      </c>
      <c r="BA117" s="969"/>
      <c r="BB117" s="969"/>
      <c r="BC117" s="969"/>
      <c r="BD117" s="969"/>
      <c r="BE117" s="969"/>
      <c r="BF117" s="969"/>
      <c r="BG117" s="969"/>
      <c r="BH117" s="969"/>
      <c r="BI117" s="969"/>
      <c r="BJ117" s="969"/>
      <c r="BK117" s="969"/>
      <c r="BL117" s="969"/>
      <c r="BM117" s="969"/>
      <c r="BN117" s="969"/>
      <c r="BO117" s="969"/>
      <c r="BP117" s="970"/>
      <c r="BQ117" s="938" t="s">
        <v>119</v>
      </c>
      <c r="BR117" s="939"/>
      <c r="BS117" s="939"/>
      <c r="BT117" s="939"/>
      <c r="BU117" s="939"/>
      <c r="BV117" s="939" t="s">
        <v>119</v>
      </c>
      <c r="BW117" s="939"/>
      <c r="BX117" s="939"/>
      <c r="BY117" s="939"/>
      <c r="BZ117" s="939"/>
      <c r="CA117" s="939" t="s">
        <v>450</v>
      </c>
      <c r="CB117" s="939"/>
      <c r="CC117" s="939"/>
      <c r="CD117" s="939"/>
      <c r="CE117" s="939"/>
      <c r="CF117" s="933" t="s">
        <v>119</v>
      </c>
      <c r="CG117" s="934"/>
      <c r="CH117" s="934"/>
      <c r="CI117" s="934"/>
      <c r="CJ117" s="934"/>
      <c r="CK117" s="964"/>
      <c r="CL117" s="965"/>
      <c r="CM117" s="935" t="s">
        <v>460</v>
      </c>
      <c r="CN117" s="936"/>
      <c r="CO117" s="936"/>
      <c r="CP117" s="936"/>
      <c r="CQ117" s="936"/>
      <c r="CR117" s="936"/>
      <c r="CS117" s="936"/>
      <c r="CT117" s="936"/>
      <c r="CU117" s="936"/>
      <c r="CV117" s="936"/>
      <c r="CW117" s="936"/>
      <c r="CX117" s="936"/>
      <c r="CY117" s="936"/>
      <c r="CZ117" s="936"/>
      <c r="DA117" s="936"/>
      <c r="DB117" s="936"/>
      <c r="DC117" s="936"/>
      <c r="DD117" s="936"/>
      <c r="DE117" s="936"/>
      <c r="DF117" s="937"/>
      <c r="DG117" s="938" t="s">
        <v>119</v>
      </c>
      <c r="DH117" s="939"/>
      <c r="DI117" s="939"/>
      <c r="DJ117" s="939"/>
      <c r="DK117" s="939"/>
      <c r="DL117" s="939" t="s">
        <v>119</v>
      </c>
      <c r="DM117" s="939"/>
      <c r="DN117" s="939"/>
      <c r="DO117" s="939"/>
      <c r="DP117" s="939"/>
      <c r="DQ117" s="939" t="s">
        <v>119</v>
      </c>
      <c r="DR117" s="939"/>
      <c r="DS117" s="939"/>
      <c r="DT117" s="939"/>
      <c r="DU117" s="939"/>
      <c r="DV117" s="940" t="s">
        <v>119</v>
      </c>
      <c r="DW117" s="940"/>
      <c r="DX117" s="940"/>
      <c r="DY117" s="940"/>
      <c r="DZ117" s="941"/>
    </row>
    <row r="118" spans="1:130" s="235" customFormat="1" ht="26.25" customHeight="1" x14ac:dyDescent="0.2">
      <c r="A118" s="923" t="s">
        <v>429</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427</v>
      </c>
      <c r="AB118" s="904"/>
      <c r="AC118" s="904"/>
      <c r="AD118" s="904"/>
      <c r="AE118" s="905"/>
      <c r="AF118" s="903" t="s">
        <v>308</v>
      </c>
      <c r="AG118" s="904"/>
      <c r="AH118" s="904"/>
      <c r="AI118" s="904"/>
      <c r="AJ118" s="905"/>
      <c r="AK118" s="903" t="s">
        <v>307</v>
      </c>
      <c r="AL118" s="904"/>
      <c r="AM118" s="904"/>
      <c r="AN118" s="904"/>
      <c r="AO118" s="905"/>
      <c r="AP118" s="990" t="s">
        <v>428</v>
      </c>
      <c r="AQ118" s="991"/>
      <c r="AR118" s="991"/>
      <c r="AS118" s="991"/>
      <c r="AT118" s="992"/>
      <c r="AU118" s="919"/>
      <c r="AV118" s="920"/>
      <c r="AW118" s="920"/>
      <c r="AX118" s="920"/>
      <c r="AY118" s="920"/>
      <c r="AZ118" s="993" t="s">
        <v>461</v>
      </c>
      <c r="BA118" s="984"/>
      <c r="BB118" s="984"/>
      <c r="BC118" s="984"/>
      <c r="BD118" s="984"/>
      <c r="BE118" s="984"/>
      <c r="BF118" s="984"/>
      <c r="BG118" s="984"/>
      <c r="BH118" s="984"/>
      <c r="BI118" s="984"/>
      <c r="BJ118" s="984"/>
      <c r="BK118" s="984"/>
      <c r="BL118" s="984"/>
      <c r="BM118" s="984"/>
      <c r="BN118" s="984"/>
      <c r="BO118" s="984"/>
      <c r="BP118" s="985"/>
      <c r="BQ118" s="1010" t="s">
        <v>384</v>
      </c>
      <c r="BR118" s="1011"/>
      <c r="BS118" s="1011"/>
      <c r="BT118" s="1011"/>
      <c r="BU118" s="1011"/>
      <c r="BV118" s="1011" t="s">
        <v>450</v>
      </c>
      <c r="BW118" s="1011"/>
      <c r="BX118" s="1011"/>
      <c r="BY118" s="1011"/>
      <c r="BZ118" s="1011"/>
      <c r="CA118" s="1011" t="s">
        <v>364</v>
      </c>
      <c r="CB118" s="1011"/>
      <c r="CC118" s="1011"/>
      <c r="CD118" s="1011"/>
      <c r="CE118" s="1011"/>
      <c r="CF118" s="933" t="s">
        <v>435</v>
      </c>
      <c r="CG118" s="934"/>
      <c r="CH118" s="934"/>
      <c r="CI118" s="934"/>
      <c r="CJ118" s="934"/>
      <c r="CK118" s="964"/>
      <c r="CL118" s="965"/>
      <c r="CM118" s="935" t="s">
        <v>462</v>
      </c>
      <c r="CN118" s="936"/>
      <c r="CO118" s="936"/>
      <c r="CP118" s="936"/>
      <c r="CQ118" s="936"/>
      <c r="CR118" s="936"/>
      <c r="CS118" s="936"/>
      <c r="CT118" s="936"/>
      <c r="CU118" s="936"/>
      <c r="CV118" s="936"/>
      <c r="CW118" s="936"/>
      <c r="CX118" s="936"/>
      <c r="CY118" s="936"/>
      <c r="CZ118" s="936"/>
      <c r="DA118" s="936"/>
      <c r="DB118" s="936"/>
      <c r="DC118" s="936"/>
      <c r="DD118" s="936"/>
      <c r="DE118" s="936"/>
      <c r="DF118" s="937"/>
      <c r="DG118" s="938" t="s">
        <v>435</v>
      </c>
      <c r="DH118" s="939"/>
      <c r="DI118" s="939"/>
      <c r="DJ118" s="939"/>
      <c r="DK118" s="939"/>
      <c r="DL118" s="939" t="s">
        <v>119</v>
      </c>
      <c r="DM118" s="939"/>
      <c r="DN118" s="939"/>
      <c r="DO118" s="939"/>
      <c r="DP118" s="939"/>
      <c r="DQ118" s="939" t="s">
        <v>119</v>
      </c>
      <c r="DR118" s="939"/>
      <c r="DS118" s="939"/>
      <c r="DT118" s="939"/>
      <c r="DU118" s="939"/>
      <c r="DV118" s="940" t="s">
        <v>439</v>
      </c>
      <c r="DW118" s="940"/>
      <c r="DX118" s="940"/>
      <c r="DY118" s="940"/>
      <c r="DZ118" s="941"/>
    </row>
    <row r="119" spans="1:130" s="235" customFormat="1" ht="26.25" customHeight="1" x14ac:dyDescent="0.2">
      <c r="A119" s="1075" t="s">
        <v>432</v>
      </c>
      <c r="B119" s="963"/>
      <c r="C119" s="942" t="s">
        <v>433</v>
      </c>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4"/>
      <c r="AA119" s="910">
        <v>268752</v>
      </c>
      <c r="AB119" s="911"/>
      <c r="AC119" s="911"/>
      <c r="AD119" s="911"/>
      <c r="AE119" s="912"/>
      <c r="AF119" s="913">
        <v>211944</v>
      </c>
      <c r="AG119" s="911"/>
      <c r="AH119" s="911"/>
      <c r="AI119" s="911"/>
      <c r="AJ119" s="912"/>
      <c r="AK119" s="913">
        <v>720039</v>
      </c>
      <c r="AL119" s="911"/>
      <c r="AM119" s="911"/>
      <c r="AN119" s="911"/>
      <c r="AO119" s="912"/>
      <c r="AP119" s="914">
        <v>0.4</v>
      </c>
      <c r="AQ119" s="915"/>
      <c r="AR119" s="915"/>
      <c r="AS119" s="915"/>
      <c r="AT119" s="916"/>
      <c r="AU119" s="921"/>
      <c r="AV119" s="922"/>
      <c r="AW119" s="922"/>
      <c r="AX119" s="922"/>
      <c r="AY119" s="922"/>
      <c r="AZ119" s="266" t="s">
        <v>155</v>
      </c>
      <c r="BA119" s="266"/>
      <c r="BB119" s="266"/>
      <c r="BC119" s="266"/>
      <c r="BD119" s="266"/>
      <c r="BE119" s="266"/>
      <c r="BF119" s="266"/>
      <c r="BG119" s="266"/>
      <c r="BH119" s="266"/>
      <c r="BI119" s="266"/>
      <c r="BJ119" s="266"/>
      <c r="BK119" s="266"/>
      <c r="BL119" s="266"/>
      <c r="BM119" s="266"/>
      <c r="BN119" s="266"/>
      <c r="BO119" s="994" t="s">
        <v>463</v>
      </c>
      <c r="BP119" s="1018"/>
      <c r="BQ119" s="1010">
        <v>1041837391</v>
      </c>
      <c r="BR119" s="1011"/>
      <c r="BS119" s="1011"/>
      <c r="BT119" s="1011"/>
      <c r="BU119" s="1011"/>
      <c r="BV119" s="1011">
        <v>1035953228</v>
      </c>
      <c r="BW119" s="1011"/>
      <c r="BX119" s="1011"/>
      <c r="BY119" s="1011"/>
      <c r="BZ119" s="1011"/>
      <c r="CA119" s="1011">
        <v>1018944222</v>
      </c>
      <c r="CB119" s="1011"/>
      <c r="CC119" s="1011"/>
      <c r="CD119" s="1011"/>
      <c r="CE119" s="1011"/>
      <c r="CF119" s="1012"/>
      <c r="CG119" s="1013"/>
      <c r="CH119" s="1013"/>
      <c r="CI119" s="1013"/>
      <c r="CJ119" s="1014"/>
      <c r="CK119" s="966"/>
      <c r="CL119" s="967"/>
      <c r="CM119" s="1015" t="s">
        <v>464</v>
      </c>
      <c r="CN119" s="1016"/>
      <c r="CO119" s="1016"/>
      <c r="CP119" s="1016"/>
      <c r="CQ119" s="1016"/>
      <c r="CR119" s="1016"/>
      <c r="CS119" s="1016"/>
      <c r="CT119" s="1016"/>
      <c r="CU119" s="1016"/>
      <c r="CV119" s="1016"/>
      <c r="CW119" s="1016"/>
      <c r="CX119" s="1016"/>
      <c r="CY119" s="1016"/>
      <c r="CZ119" s="1016"/>
      <c r="DA119" s="1016"/>
      <c r="DB119" s="1016"/>
      <c r="DC119" s="1016"/>
      <c r="DD119" s="1016"/>
      <c r="DE119" s="1016"/>
      <c r="DF119" s="1017"/>
      <c r="DG119" s="938" t="s">
        <v>119</v>
      </c>
      <c r="DH119" s="939"/>
      <c r="DI119" s="939"/>
      <c r="DJ119" s="939"/>
      <c r="DK119" s="939"/>
      <c r="DL119" s="939" t="s">
        <v>119</v>
      </c>
      <c r="DM119" s="939"/>
      <c r="DN119" s="939"/>
      <c r="DO119" s="939"/>
      <c r="DP119" s="939"/>
      <c r="DQ119" s="939" t="s">
        <v>119</v>
      </c>
      <c r="DR119" s="939"/>
      <c r="DS119" s="939"/>
      <c r="DT119" s="939"/>
      <c r="DU119" s="939"/>
      <c r="DV119" s="940" t="s">
        <v>119</v>
      </c>
      <c r="DW119" s="940"/>
      <c r="DX119" s="940"/>
      <c r="DY119" s="940"/>
      <c r="DZ119" s="941"/>
    </row>
    <row r="120" spans="1:130" s="235" customFormat="1" ht="26.25" customHeight="1" x14ac:dyDescent="0.2">
      <c r="A120" s="1076"/>
      <c r="B120" s="965"/>
      <c r="C120" s="935" t="s">
        <v>438</v>
      </c>
      <c r="D120" s="936"/>
      <c r="E120" s="936"/>
      <c r="F120" s="936"/>
      <c r="G120" s="936"/>
      <c r="H120" s="936"/>
      <c r="I120" s="936"/>
      <c r="J120" s="936"/>
      <c r="K120" s="936"/>
      <c r="L120" s="936"/>
      <c r="M120" s="936"/>
      <c r="N120" s="936"/>
      <c r="O120" s="936"/>
      <c r="P120" s="936"/>
      <c r="Q120" s="936"/>
      <c r="R120" s="936"/>
      <c r="S120" s="936"/>
      <c r="T120" s="936"/>
      <c r="U120" s="936"/>
      <c r="V120" s="936"/>
      <c r="W120" s="936"/>
      <c r="X120" s="936"/>
      <c r="Y120" s="936"/>
      <c r="Z120" s="937"/>
      <c r="AA120" s="971" t="s">
        <v>364</v>
      </c>
      <c r="AB120" s="972"/>
      <c r="AC120" s="972"/>
      <c r="AD120" s="972"/>
      <c r="AE120" s="973"/>
      <c r="AF120" s="974" t="s">
        <v>450</v>
      </c>
      <c r="AG120" s="972"/>
      <c r="AH120" s="972"/>
      <c r="AI120" s="972"/>
      <c r="AJ120" s="973"/>
      <c r="AK120" s="974" t="s">
        <v>119</v>
      </c>
      <c r="AL120" s="972"/>
      <c r="AM120" s="972"/>
      <c r="AN120" s="972"/>
      <c r="AO120" s="973"/>
      <c r="AP120" s="975" t="s">
        <v>119</v>
      </c>
      <c r="AQ120" s="976"/>
      <c r="AR120" s="976"/>
      <c r="AS120" s="976"/>
      <c r="AT120" s="977"/>
      <c r="AU120" s="1002" t="s">
        <v>465</v>
      </c>
      <c r="AV120" s="1003"/>
      <c r="AW120" s="1003"/>
      <c r="AX120" s="1003"/>
      <c r="AY120" s="1004"/>
      <c r="AZ120" s="959" t="s">
        <v>466</v>
      </c>
      <c r="BA120" s="908"/>
      <c r="BB120" s="908"/>
      <c r="BC120" s="908"/>
      <c r="BD120" s="908"/>
      <c r="BE120" s="908"/>
      <c r="BF120" s="908"/>
      <c r="BG120" s="908"/>
      <c r="BH120" s="908"/>
      <c r="BI120" s="908"/>
      <c r="BJ120" s="908"/>
      <c r="BK120" s="908"/>
      <c r="BL120" s="908"/>
      <c r="BM120" s="908"/>
      <c r="BN120" s="908"/>
      <c r="BO120" s="908"/>
      <c r="BP120" s="909"/>
      <c r="BQ120" s="945">
        <v>106505482</v>
      </c>
      <c r="BR120" s="946"/>
      <c r="BS120" s="946"/>
      <c r="BT120" s="946"/>
      <c r="BU120" s="946"/>
      <c r="BV120" s="946">
        <v>113779774</v>
      </c>
      <c r="BW120" s="946"/>
      <c r="BX120" s="946"/>
      <c r="BY120" s="946"/>
      <c r="BZ120" s="946"/>
      <c r="CA120" s="946">
        <v>117410447</v>
      </c>
      <c r="CB120" s="946"/>
      <c r="CC120" s="946"/>
      <c r="CD120" s="946"/>
      <c r="CE120" s="946"/>
      <c r="CF120" s="960">
        <v>58.8</v>
      </c>
      <c r="CG120" s="961"/>
      <c r="CH120" s="961"/>
      <c r="CI120" s="961"/>
      <c r="CJ120" s="961"/>
      <c r="CK120" s="1019" t="s">
        <v>467</v>
      </c>
      <c r="CL120" s="1020"/>
      <c r="CM120" s="1020"/>
      <c r="CN120" s="1020"/>
      <c r="CO120" s="1021"/>
      <c r="CP120" s="1027" t="s">
        <v>396</v>
      </c>
      <c r="CQ120" s="1028"/>
      <c r="CR120" s="1028"/>
      <c r="CS120" s="1028"/>
      <c r="CT120" s="1028"/>
      <c r="CU120" s="1028"/>
      <c r="CV120" s="1028"/>
      <c r="CW120" s="1028"/>
      <c r="CX120" s="1028"/>
      <c r="CY120" s="1028"/>
      <c r="CZ120" s="1028"/>
      <c r="DA120" s="1028"/>
      <c r="DB120" s="1028"/>
      <c r="DC120" s="1028"/>
      <c r="DD120" s="1028"/>
      <c r="DE120" s="1028"/>
      <c r="DF120" s="1029"/>
      <c r="DG120" s="945">
        <v>14326603</v>
      </c>
      <c r="DH120" s="946"/>
      <c r="DI120" s="946"/>
      <c r="DJ120" s="946"/>
      <c r="DK120" s="946"/>
      <c r="DL120" s="946">
        <v>15239348</v>
      </c>
      <c r="DM120" s="946"/>
      <c r="DN120" s="946"/>
      <c r="DO120" s="946"/>
      <c r="DP120" s="946"/>
      <c r="DQ120" s="946">
        <v>14772741</v>
      </c>
      <c r="DR120" s="946"/>
      <c r="DS120" s="946"/>
      <c r="DT120" s="946"/>
      <c r="DU120" s="946"/>
      <c r="DV120" s="947">
        <v>7.4</v>
      </c>
      <c r="DW120" s="947"/>
      <c r="DX120" s="947"/>
      <c r="DY120" s="947"/>
      <c r="DZ120" s="948"/>
    </row>
    <row r="121" spans="1:130" s="235" customFormat="1" ht="26.25" customHeight="1" x14ac:dyDescent="0.2">
      <c r="A121" s="1076"/>
      <c r="B121" s="965"/>
      <c r="C121" s="986" t="s">
        <v>468</v>
      </c>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987"/>
      <c r="Z121" s="988"/>
      <c r="AA121" s="971">
        <v>1522909</v>
      </c>
      <c r="AB121" s="972"/>
      <c r="AC121" s="972"/>
      <c r="AD121" s="972"/>
      <c r="AE121" s="973"/>
      <c r="AF121" s="974">
        <v>1368707</v>
      </c>
      <c r="AG121" s="972"/>
      <c r="AH121" s="972"/>
      <c r="AI121" s="972"/>
      <c r="AJ121" s="973"/>
      <c r="AK121" s="974">
        <v>1197836</v>
      </c>
      <c r="AL121" s="972"/>
      <c r="AM121" s="972"/>
      <c r="AN121" s="972"/>
      <c r="AO121" s="973"/>
      <c r="AP121" s="975">
        <v>0.6</v>
      </c>
      <c r="AQ121" s="976"/>
      <c r="AR121" s="976"/>
      <c r="AS121" s="976"/>
      <c r="AT121" s="977"/>
      <c r="AU121" s="1005"/>
      <c r="AV121" s="1006"/>
      <c r="AW121" s="1006"/>
      <c r="AX121" s="1006"/>
      <c r="AY121" s="1007"/>
      <c r="AZ121" s="968" t="s">
        <v>469</v>
      </c>
      <c r="BA121" s="969"/>
      <c r="BB121" s="969"/>
      <c r="BC121" s="969"/>
      <c r="BD121" s="969"/>
      <c r="BE121" s="969"/>
      <c r="BF121" s="969"/>
      <c r="BG121" s="969"/>
      <c r="BH121" s="969"/>
      <c r="BI121" s="969"/>
      <c r="BJ121" s="969"/>
      <c r="BK121" s="969"/>
      <c r="BL121" s="969"/>
      <c r="BM121" s="969"/>
      <c r="BN121" s="969"/>
      <c r="BO121" s="969"/>
      <c r="BP121" s="970"/>
      <c r="BQ121" s="938">
        <v>24625386</v>
      </c>
      <c r="BR121" s="939"/>
      <c r="BS121" s="939"/>
      <c r="BT121" s="939"/>
      <c r="BU121" s="939"/>
      <c r="BV121" s="939">
        <v>26201539</v>
      </c>
      <c r="BW121" s="939"/>
      <c r="BX121" s="939"/>
      <c r="BY121" s="939"/>
      <c r="BZ121" s="939"/>
      <c r="CA121" s="939">
        <v>25758139</v>
      </c>
      <c r="CB121" s="939"/>
      <c r="CC121" s="939"/>
      <c r="CD121" s="939"/>
      <c r="CE121" s="939"/>
      <c r="CF121" s="933">
        <v>12.9</v>
      </c>
      <c r="CG121" s="934"/>
      <c r="CH121" s="934"/>
      <c r="CI121" s="934"/>
      <c r="CJ121" s="934"/>
      <c r="CK121" s="1022"/>
      <c r="CL121" s="1023"/>
      <c r="CM121" s="1023"/>
      <c r="CN121" s="1023"/>
      <c r="CO121" s="1024"/>
      <c r="CP121" s="1032" t="s">
        <v>470</v>
      </c>
      <c r="CQ121" s="1033"/>
      <c r="CR121" s="1033"/>
      <c r="CS121" s="1033"/>
      <c r="CT121" s="1033"/>
      <c r="CU121" s="1033"/>
      <c r="CV121" s="1033"/>
      <c r="CW121" s="1033"/>
      <c r="CX121" s="1033"/>
      <c r="CY121" s="1033"/>
      <c r="CZ121" s="1033"/>
      <c r="DA121" s="1033"/>
      <c r="DB121" s="1033"/>
      <c r="DC121" s="1033"/>
      <c r="DD121" s="1033"/>
      <c r="DE121" s="1033"/>
      <c r="DF121" s="1034"/>
      <c r="DG121" s="938">
        <v>7289678</v>
      </c>
      <c r="DH121" s="939"/>
      <c r="DI121" s="939"/>
      <c r="DJ121" s="939"/>
      <c r="DK121" s="939"/>
      <c r="DL121" s="939">
        <v>7087393</v>
      </c>
      <c r="DM121" s="939"/>
      <c r="DN121" s="939"/>
      <c r="DO121" s="939"/>
      <c r="DP121" s="939"/>
      <c r="DQ121" s="939">
        <v>6839424</v>
      </c>
      <c r="DR121" s="939"/>
      <c r="DS121" s="939"/>
      <c r="DT121" s="939"/>
      <c r="DU121" s="939"/>
      <c r="DV121" s="940">
        <v>3.4</v>
      </c>
      <c r="DW121" s="940"/>
      <c r="DX121" s="940"/>
      <c r="DY121" s="940"/>
      <c r="DZ121" s="941"/>
    </row>
    <row r="122" spans="1:130" s="235" customFormat="1" ht="26.25" customHeight="1" x14ac:dyDescent="0.2">
      <c r="A122" s="1076"/>
      <c r="B122" s="965"/>
      <c r="C122" s="935" t="s">
        <v>449</v>
      </c>
      <c r="D122" s="936"/>
      <c r="E122" s="936"/>
      <c r="F122" s="936"/>
      <c r="G122" s="936"/>
      <c r="H122" s="936"/>
      <c r="I122" s="936"/>
      <c r="J122" s="936"/>
      <c r="K122" s="936"/>
      <c r="L122" s="936"/>
      <c r="M122" s="936"/>
      <c r="N122" s="936"/>
      <c r="O122" s="936"/>
      <c r="P122" s="936"/>
      <c r="Q122" s="936"/>
      <c r="R122" s="936"/>
      <c r="S122" s="936"/>
      <c r="T122" s="936"/>
      <c r="U122" s="936"/>
      <c r="V122" s="936"/>
      <c r="W122" s="936"/>
      <c r="X122" s="936"/>
      <c r="Y122" s="936"/>
      <c r="Z122" s="937"/>
      <c r="AA122" s="971" t="s">
        <v>119</v>
      </c>
      <c r="AB122" s="972"/>
      <c r="AC122" s="972"/>
      <c r="AD122" s="972"/>
      <c r="AE122" s="973"/>
      <c r="AF122" s="974" t="s">
        <v>364</v>
      </c>
      <c r="AG122" s="972"/>
      <c r="AH122" s="972"/>
      <c r="AI122" s="972"/>
      <c r="AJ122" s="973"/>
      <c r="AK122" s="974" t="s">
        <v>119</v>
      </c>
      <c r="AL122" s="972"/>
      <c r="AM122" s="972"/>
      <c r="AN122" s="972"/>
      <c r="AO122" s="973"/>
      <c r="AP122" s="975" t="s">
        <v>435</v>
      </c>
      <c r="AQ122" s="976"/>
      <c r="AR122" s="976"/>
      <c r="AS122" s="976"/>
      <c r="AT122" s="977"/>
      <c r="AU122" s="1005"/>
      <c r="AV122" s="1006"/>
      <c r="AW122" s="1006"/>
      <c r="AX122" s="1006"/>
      <c r="AY122" s="1007"/>
      <c r="AZ122" s="993" t="s">
        <v>471</v>
      </c>
      <c r="BA122" s="984"/>
      <c r="BB122" s="984"/>
      <c r="BC122" s="984"/>
      <c r="BD122" s="984"/>
      <c r="BE122" s="984"/>
      <c r="BF122" s="984"/>
      <c r="BG122" s="984"/>
      <c r="BH122" s="984"/>
      <c r="BI122" s="984"/>
      <c r="BJ122" s="984"/>
      <c r="BK122" s="984"/>
      <c r="BL122" s="984"/>
      <c r="BM122" s="984"/>
      <c r="BN122" s="984"/>
      <c r="BO122" s="984"/>
      <c r="BP122" s="985"/>
      <c r="BQ122" s="1010">
        <v>541849363</v>
      </c>
      <c r="BR122" s="1011"/>
      <c r="BS122" s="1011"/>
      <c r="BT122" s="1011"/>
      <c r="BU122" s="1011"/>
      <c r="BV122" s="1011">
        <v>529110702</v>
      </c>
      <c r="BW122" s="1011"/>
      <c r="BX122" s="1011"/>
      <c r="BY122" s="1011"/>
      <c r="BZ122" s="1011"/>
      <c r="CA122" s="1011">
        <v>515149652</v>
      </c>
      <c r="CB122" s="1011"/>
      <c r="CC122" s="1011"/>
      <c r="CD122" s="1011"/>
      <c r="CE122" s="1011"/>
      <c r="CF122" s="1030">
        <v>258</v>
      </c>
      <c r="CG122" s="1031"/>
      <c r="CH122" s="1031"/>
      <c r="CI122" s="1031"/>
      <c r="CJ122" s="1031"/>
      <c r="CK122" s="1022"/>
      <c r="CL122" s="1023"/>
      <c r="CM122" s="1023"/>
      <c r="CN122" s="1023"/>
      <c r="CO122" s="1024"/>
      <c r="CP122" s="1032" t="s">
        <v>406</v>
      </c>
      <c r="CQ122" s="1033"/>
      <c r="CR122" s="1033"/>
      <c r="CS122" s="1033"/>
      <c r="CT122" s="1033"/>
      <c r="CU122" s="1033"/>
      <c r="CV122" s="1033"/>
      <c r="CW122" s="1033"/>
      <c r="CX122" s="1033"/>
      <c r="CY122" s="1033"/>
      <c r="CZ122" s="1033"/>
      <c r="DA122" s="1033"/>
      <c r="DB122" s="1033"/>
      <c r="DC122" s="1033"/>
      <c r="DD122" s="1033"/>
      <c r="DE122" s="1033"/>
      <c r="DF122" s="1034"/>
      <c r="DG122" s="938">
        <v>6443069</v>
      </c>
      <c r="DH122" s="939"/>
      <c r="DI122" s="939"/>
      <c r="DJ122" s="939"/>
      <c r="DK122" s="939"/>
      <c r="DL122" s="939">
        <v>6770207</v>
      </c>
      <c r="DM122" s="939"/>
      <c r="DN122" s="939"/>
      <c r="DO122" s="939"/>
      <c r="DP122" s="939"/>
      <c r="DQ122" s="939">
        <v>6171746</v>
      </c>
      <c r="DR122" s="939"/>
      <c r="DS122" s="939"/>
      <c r="DT122" s="939"/>
      <c r="DU122" s="939"/>
      <c r="DV122" s="940">
        <v>3.1</v>
      </c>
      <c r="DW122" s="940"/>
      <c r="DX122" s="940"/>
      <c r="DY122" s="940"/>
      <c r="DZ122" s="941"/>
    </row>
    <row r="123" spans="1:130" s="235" customFormat="1" ht="26.25" customHeight="1" x14ac:dyDescent="0.2">
      <c r="A123" s="1076"/>
      <c r="B123" s="965"/>
      <c r="C123" s="935" t="s">
        <v>457</v>
      </c>
      <c r="D123" s="936"/>
      <c r="E123" s="936"/>
      <c r="F123" s="936"/>
      <c r="G123" s="936"/>
      <c r="H123" s="936"/>
      <c r="I123" s="936"/>
      <c r="J123" s="936"/>
      <c r="K123" s="936"/>
      <c r="L123" s="936"/>
      <c r="M123" s="936"/>
      <c r="N123" s="936"/>
      <c r="O123" s="936"/>
      <c r="P123" s="936"/>
      <c r="Q123" s="936"/>
      <c r="R123" s="936"/>
      <c r="S123" s="936"/>
      <c r="T123" s="936"/>
      <c r="U123" s="936"/>
      <c r="V123" s="936"/>
      <c r="W123" s="936"/>
      <c r="X123" s="936"/>
      <c r="Y123" s="936"/>
      <c r="Z123" s="937"/>
      <c r="AA123" s="971" t="s">
        <v>435</v>
      </c>
      <c r="AB123" s="972"/>
      <c r="AC123" s="972"/>
      <c r="AD123" s="972"/>
      <c r="AE123" s="973"/>
      <c r="AF123" s="974" t="s">
        <v>435</v>
      </c>
      <c r="AG123" s="972"/>
      <c r="AH123" s="972"/>
      <c r="AI123" s="972"/>
      <c r="AJ123" s="973"/>
      <c r="AK123" s="974" t="s">
        <v>435</v>
      </c>
      <c r="AL123" s="972"/>
      <c r="AM123" s="972"/>
      <c r="AN123" s="972"/>
      <c r="AO123" s="973"/>
      <c r="AP123" s="975" t="s">
        <v>435</v>
      </c>
      <c r="AQ123" s="976"/>
      <c r="AR123" s="976"/>
      <c r="AS123" s="976"/>
      <c r="AT123" s="977"/>
      <c r="AU123" s="1008"/>
      <c r="AV123" s="1009"/>
      <c r="AW123" s="1009"/>
      <c r="AX123" s="1009"/>
      <c r="AY123" s="1009"/>
      <c r="AZ123" s="266" t="s">
        <v>155</v>
      </c>
      <c r="BA123" s="266"/>
      <c r="BB123" s="266"/>
      <c r="BC123" s="266"/>
      <c r="BD123" s="266"/>
      <c r="BE123" s="266"/>
      <c r="BF123" s="266"/>
      <c r="BG123" s="266"/>
      <c r="BH123" s="266"/>
      <c r="BI123" s="266"/>
      <c r="BJ123" s="266"/>
      <c r="BK123" s="266"/>
      <c r="BL123" s="266"/>
      <c r="BM123" s="266"/>
      <c r="BN123" s="266"/>
      <c r="BO123" s="994" t="s">
        <v>472</v>
      </c>
      <c r="BP123" s="1018"/>
      <c r="BQ123" s="1082">
        <v>672980231</v>
      </c>
      <c r="BR123" s="1083"/>
      <c r="BS123" s="1083"/>
      <c r="BT123" s="1083"/>
      <c r="BU123" s="1083"/>
      <c r="BV123" s="1083">
        <v>669092015</v>
      </c>
      <c r="BW123" s="1083"/>
      <c r="BX123" s="1083"/>
      <c r="BY123" s="1083"/>
      <c r="BZ123" s="1083"/>
      <c r="CA123" s="1083">
        <v>658318238</v>
      </c>
      <c r="CB123" s="1083"/>
      <c r="CC123" s="1083"/>
      <c r="CD123" s="1083"/>
      <c r="CE123" s="1083"/>
      <c r="CF123" s="1012"/>
      <c r="CG123" s="1013"/>
      <c r="CH123" s="1013"/>
      <c r="CI123" s="1013"/>
      <c r="CJ123" s="1014"/>
      <c r="CK123" s="1022"/>
      <c r="CL123" s="1023"/>
      <c r="CM123" s="1023"/>
      <c r="CN123" s="1023"/>
      <c r="CO123" s="1024"/>
      <c r="CP123" s="1032" t="s">
        <v>473</v>
      </c>
      <c r="CQ123" s="1033"/>
      <c r="CR123" s="1033"/>
      <c r="CS123" s="1033"/>
      <c r="CT123" s="1033"/>
      <c r="CU123" s="1033"/>
      <c r="CV123" s="1033"/>
      <c r="CW123" s="1033"/>
      <c r="CX123" s="1033"/>
      <c r="CY123" s="1033"/>
      <c r="CZ123" s="1033"/>
      <c r="DA123" s="1033"/>
      <c r="DB123" s="1033"/>
      <c r="DC123" s="1033"/>
      <c r="DD123" s="1033"/>
      <c r="DE123" s="1033"/>
      <c r="DF123" s="1034"/>
      <c r="DG123" s="938">
        <v>50000</v>
      </c>
      <c r="DH123" s="939"/>
      <c r="DI123" s="939"/>
      <c r="DJ123" s="939"/>
      <c r="DK123" s="939"/>
      <c r="DL123" s="939">
        <v>50000</v>
      </c>
      <c r="DM123" s="939"/>
      <c r="DN123" s="939"/>
      <c r="DO123" s="939"/>
      <c r="DP123" s="939"/>
      <c r="DQ123" s="939">
        <v>50000</v>
      </c>
      <c r="DR123" s="939"/>
      <c r="DS123" s="939"/>
      <c r="DT123" s="939"/>
      <c r="DU123" s="939"/>
      <c r="DV123" s="940">
        <v>0</v>
      </c>
      <c r="DW123" s="940"/>
      <c r="DX123" s="940"/>
      <c r="DY123" s="940"/>
      <c r="DZ123" s="941"/>
    </row>
    <row r="124" spans="1:130" s="235" customFormat="1" ht="26.25" customHeight="1" thickBot="1" x14ac:dyDescent="0.25">
      <c r="A124" s="1076"/>
      <c r="B124" s="965"/>
      <c r="C124" s="935" t="s">
        <v>460</v>
      </c>
      <c r="D124" s="936"/>
      <c r="E124" s="936"/>
      <c r="F124" s="936"/>
      <c r="G124" s="936"/>
      <c r="H124" s="936"/>
      <c r="I124" s="936"/>
      <c r="J124" s="936"/>
      <c r="K124" s="936"/>
      <c r="L124" s="936"/>
      <c r="M124" s="936"/>
      <c r="N124" s="936"/>
      <c r="O124" s="936"/>
      <c r="P124" s="936"/>
      <c r="Q124" s="936"/>
      <c r="R124" s="936"/>
      <c r="S124" s="936"/>
      <c r="T124" s="936"/>
      <c r="U124" s="936"/>
      <c r="V124" s="936"/>
      <c r="W124" s="936"/>
      <c r="X124" s="936"/>
      <c r="Y124" s="936"/>
      <c r="Z124" s="937"/>
      <c r="AA124" s="971" t="s">
        <v>456</v>
      </c>
      <c r="AB124" s="972"/>
      <c r="AC124" s="972"/>
      <c r="AD124" s="972"/>
      <c r="AE124" s="973"/>
      <c r="AF124" s="974" t="s">
        <v>456</v>
      </c>
      <c r="AG124" s="972"/>
      <c r="AH124" s="972"/>
      <c r="AI124" s="972"/>
      <c r="AJ124" s="973"/>
      <c r="AK124" s="974" t="s">
        <v>456</v>
      </c>
      <c r="AL124" s="972"/>
      <c r="AM124" s="972"/>
      <c r="AN124" s="972"/>
      <c r="AO124" s="973"/>
      <c r="AP124" s="975" t="s">
        <v>119</v>
      </c>
      <c r="AQ124" s="976"/>
      <c r="AR124" s="976"/>
      <c r="AS124" s="976"/>
      <c r="AT124" s="977"/>
      <c r="AU124" s="1078" t="s">
        <v>474</v>
      </c>
      <c r="AV124" s="1079"/>
      <c r="AW124" s="1079"/>
      <c r="AX124" s="1079"/>
      <c r="AY124" s="1079"/>
      <c r="AZ124" s="1079"/>
      <c r="BA124" s="1079"/>
      <c r="BB124" s="1079"/>
      <c r="BC124" s="1079"/>
      <c r="BD124" s="1079"/>
      <c r="BE124" s="1079"/>
      <c r="BF124" s="1079"/>
      <c r="BG124" s="1079"/>
      <c r="BH124" s="1079"/>
      <c r="BI124" s="1079"/>
      <c r="BJ124" s="1079"/>
      <c r="BK124" s="1079"/>
      <c r="BL124" s="1079"/>
      <c r="BM124" s="1079"/>
      <c r="BN124" s="1079"/>
      <c r="BO124" s="1079"/>
      <c r="BP124" s="1080"/>
      <c r="BQ124" s="1081">
        <v>181.8</v>
      </c>
      <c r="BR124" s="1042"/>
      <c r="BS124" s="1042"/>
      <c r="BT124" s="1042"/>
      <c r="BU124" s="1042"/>
      <c r="BV124" s="1042">
        <v>184.4</v>
      </c>
      <c r="BW124" s="1042"/>
      <c r="BX124" s="1042"/>
      <c r="BY124" s="1042"/>
      <c r="BZ124" s="1042"/>
      <c r="CA124" s="1042">
        <v>180.6</v>
      </c>
      <c r="CB124" s="1042"/>
      <c r="CC124" s="1042"/>
      <c r="CD124" s="1042"/>
      <c r="CE124" s="1042"/>
      <c r="CF124" s="1043"/>
      <c r="CG124" s="1044"/>
      <c r="CH124" s="1044"/>
      <c r="CI124" s="1044"/>
      <c r="CJ124" s="1045"/>
      <c r="CK124" s="1025"/>
      <c r="CL124" s="1025"/>
      <c r="CM124" s="1025"/>
      <c r="CN124" s="1025"/>
      <c r="CO124" s="1026"/>
      <c r="CP124" s="1046" t="s">
        <v>475</v>
      </c>
      <c r="CQ124" s="1047"/>
      <c r="CR124" s="1047"/>
      <c r="CS124" s="1047"/>
      <c r="CT124" s="1047"/>
      <c r="CU124" s="1047"/>
      <c r="CV124" s="1047"/>
      <c r="CW124" s="1047"/>
      <c r="CX124" s="1047"/>
      <c r="CY124" s="1047"/>
      <c r="CZ124" s="1047"/>
      <c r="DA124" s="1047"/>
      <c r="DB124" s="1047"/>
      <c r="DC124" s="1047"/>
      <c r="DD124" s="1047"/>
      <c r="DE124" s="1047"/>
      <c r="DF124" s="1048"/>
      <c r="DG124" s="1010" t="s">
        <v>384</v>
      </c>
      <c r="DH124" s="1011"/>
      <c r="DI124" s="1011"/>
      <c r="DJ124" s="1011"/>
      <c r="DK124" s="1011"/>
      <c r="DL124" s="1011" t="s">
        <v>384</v>
      </c>
      <c r="DM124" s="1011"/>
      <c r="DN124" s="1011"/>
      <c r="DO124" s="1011"/>
      <c r="DP124" s="1011"/>
      <c r="DQ124" s="1011" t="s">
        <v>384</v>
      </c>
      <c r="DR124" s="1011"/>
      <c r="DS124" s="1011"/>
      <c r="DT124" s="1011"/>
      <c r="DU124" s="1011"/>
      <c r="DV124" s="1035" t="s">
        <v>384</v>
      </c>
      <c r="DW124" s="1035"/>
      <c r="DX124" s="1035"/>
      <c r="DY124" s="1035"/>
      <c r="DZ124" s="1036"/>
    </row>
    <row r="125" spans="1:130" s="235" customFormat="1" ht="26.25" customHeight="1" x14ac:dyDescent="0.2">
      <c r="A125" s="1076"/>
      <c r="B125" s="965"/>
      <c r="C125" s="935" t="s">
        <v>462</v>
      </c>
      <c r="D125" s="936"/>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7"/>
      <c r="AA125" s="971" t="s">
        <v>384</v>
      </c>
      <c r="AB125" s="972"/>
      <c r="AC125" s="972"/>
      <c r="AD125" s="972"/>
      <c r="AE125" s="973"/>
      <c r="AF125" s="974" t="s">
        <v>384</v>
      </c>
      <c r="AG125" s="972"/>
      <c r="AH125" s="972"/>
      <c r="AI125" s="972"/>
      <c r="AJ125" s="973"/>
      <c r="AK125" s="974" t="s">
        <v>384</v>
      </c>
      <c r="AL125" s="972"/>
      <c r="AM125" s="972"/>
      <c r="AN125" s="972"/>
      <c r="AO125" s="973"/>
      <c r="AP125" s="975" t="s">
        <v>384</v>
      </c>
      <c r="AQ125" s="976"/>
      <c r="AR125" s="976"/>
      <c r="AS125" s="976"/>
      <c r="AT125" s="977"/>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7" t="s">
        <v>476</v>
      </c>
      <c r="CL125" s="1020"/>
      <c r="CM125" s="1020"/>
      <c r="CN125" s="1020"/>
      <c r="CO125" s="1021"/>
      <c r="CP125" s="959" t="s">
        <v>477</v>
      </c>
      <c r="CQ125" s="908"/>
      <c r="CR125" s="908"/>
      <c r="CS125" s="908"/>
      <c r="CT125" s="908"/>
      <c r="CU125" s="908"/>
      <c r="CV125" s="908"/>
      <c r="CW125" s="908"/>
      <c r="CX125" s="908"/>
      <c r="CY125" s="908"/>
      <c r="CZ125" s="908"/>
      <c r="DA125" s="908"/>
      <c r="DB125" s="908"/>
      <c r="DC125" s="908"/>
      <c r="DD125" s="908"/>
      <c r="DE125" s="908"/>
      <c r="DF125" s="909"/>
      <c r="DG125" s="945" t="s">
        <v>384</v>
      </c>
      <c r="DH125" s="946"/>
      <c r="DI125" s="946"/>
      <c r="DJ125" s="946"/>
      <c r="DK125" s="946"/>
      <c r="DL125" s="946" t="s">
        <v>384</v>
      </c>
      <c r="DM125" s="946"/>
      <c r="DN125" s="946"/>
      <c r="DO125" s="946"/>
      <c r="DP125" s="946"/>
      <c r="DQ125" s="946" t="s">
        <v>384</v>
      </c>
      <c r="DR125" s="946"/>
      <c r="DS125" s="946"/>
      <c r="DT125" s="946"/>
      <c r="DU125" s="946"/>
      <c r="DV125" s="947" t="s">
        <v>384</v>
      </c>
      <c r="DW125" s="947"/>
      <c r="DX125" s="947"/>
      <c r="DY125" s="947"/>
      <c r="DZ125" s="948"/>
    </row>
    <row r="126" spans="1:130" s="235" customFormat="1" ht="26.25" customHeight="1" thickBot="1" x14ac:dyDescent="0.25">
      <c r="A126" s="1076"/>
      <c r="B126" s="965"/>
      <c r="C126" s="935" t="s">
        <v>464</v>
      </c>
      <c r="D126" s="936"/>
      <c r="E126" s="936"/>
      <c r="F126" s="936"/>
      <c r="G126" s="936"/>
      <c r="H126" s="936"/>
      <c r="I126" s="936"/>
      <c r="J126" s="936"/>
      <c r="K126" s="936"/>
      <c r="L126" s="936"/>
      <c r="M126" s="936"/>
      <c r="N126" s="936"/>
      <c r="O126" s="936"/>
      <c r="P126" s="936"/>
      <c r="Q126" s="936"/>
      <c r="R126" s="936"/>
      <c r="S126" s="936"/>
      <c r="T126" s="936"/>
      <c r="U126" s="936"/>
      <c r="V126" s="936"/>
      <c r="W126" s="936"/>
      <c r="X126" s="936"/>
      <c r="Y126" s="936"/>
      <c r="Z126" s="937"/>
      <c r="AA126" s="971" t="s">
        <v>384</v>
      </c>
      <c r="AB126" s="972"/>
      <c r="AC126" s="972"/>
      <c r="AD126" s="972"/>
      <c r="AE126" s="973"/>
      <c r="AF126" s="974" t="s">
        <v>384</v>
      </c>
      <c r="AG126" s="972"/>
      <c r="AH126" s="972"/>
      <c r="AI126" s="972"/>
      <c r="AJ126" s="973"/>
      <c r="AK126" s="974" t="s">
        <v>384</v>
      </c>
      <c r="AL126" s="972"/>
      <c r="AM126" s="972"/>
      <c r="AN126" s="972"/>
      <c r="AO126" s="973"/>
      <c r="AP126" s="975" t="s">
        <v>384</v>
      </c>
      <c r="AQ126" s="976"/>
      <c r="AR126" s="976"/>
      <c r="AS126" s="976"/>
      <c r="AT126" s="977"/>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8"/>
      <c r="CL126" s="1023"/>
      <c r="CM126" s="1023"/>
      <c r="CN126" s="1023"/>
      <c r="CO126" s="1024"/>
      <c r="CP126" s="968" t="s">
        <v>478</v>
      </c>
      <c r="CQ126" s="969"/>
      <c r="CR126" s="969"/>
      <c r="CS126" s="969"/>
      <c r="CT126" s="969"/>
      <c r="CU126" s="969"/>
      <c r="CV126" s="969"/>
      <c r="CW126" s="969"/>
      <c r="CX126" s="969"/>
      <c r="CY126" s="969"/>
      <c r="CZ126" s="969"/>
      <c r="DA126" s="969"/>
      <c r="DB126" s="969"/>
      <c r="DC126" s="969"/>
      <c r="DD126" s="969"/>
      <c r="DE126" s="969"/>
      <c r="DF126" s="970"/>
      <c r="DG126" s="938" t="s">
        <v>384</v>
      </c>
      <c r="DH126" s="939"/>
      <c r="DI126" s="939"/>
      <c r="DJ126" s="939"/>
      <c r="DK126" s="939"/>
      <c r="DL126" s="939" t="s">
        <v>384</v>
      </c>
      <c r="DM126" s="939"/>
      <c r="DN126" s="939"/>
      <c r="DO126" s="939"/>
      <c r="DP126" s="939"/>
      <c r="DQ126" s="939" t="s">
        <v>384</v>
      </c>
      <c r="DR126" s="939"/>
      <c r="DS126" s="939"/>
      <c r="DT126" s="939"/>
      <c r="DU126" s="939"/>
      <c r="DV126" s="940" t="s">
        <v>384</v>
      </c>
      <c r="DW126" s="940"/>
      <c r="DX126" s="940"/>
      <c r="DY126" s="940"/>
      <c r="DZ126" s="941"/>
    </row>
    <row r="127" spans="1:130" s="235" customFormat="1" ht="26.25" customHeight="1" x14ac:dyDescent="0.2">
      <c r="A127" s="1077"/>
      <c r="B127" s="967"/>
      <c r="C127" s="1015" t="s">
        <v>479</v>
      </c>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7"/>
      <c r="AA127" s="971" t="s">
        <v>384</v>
      </c>
      <c r="AB127" s="972"/>
      <c r="AC127" s="972"/>
      <c r="AD127" s="972"/>
      <c r="AE127" s="973"/>
      <c r="AF127" s="974" t="s">
        <v>384</v>
      </c>
      <c r="AG127" s="972"/>
      <c r="AH127" s="972"/>
      <c r="AI127" s="972"/>
      <c r="AJ127" s="973"/>
      <c r="AK127" s="974" t="s">
        <v>384</v>
      </c>
      <c r="AL127" s="972"/>
      <c r="AM127" s="972"/>
      <c r="AN127" s="972"/>
      <c r="AO127" s="973"/>
      <c r="AP127" s="975" t="s">
        <v>384</v>
      </c>
      <c r="AQ127" s="976"/>
      <c r="AR127" s="976"/>
      <c r="AS127" s="976"/>
      <c r="AT127" s="977"/>
      <c r="AU127" s="271"/>
      <c r="AV127" s="271"/>
      <c r="AW127" s="271"/>
      <c r="AX127" s="1049" t="s">
        <v>480</v>
      </c>
      <c r="AY127" s="1050"/>
      <c r="AZ127" s="1050"/>
      <c r="BA127" s="1050"/>
      <c r="BB127" s="1050"/>
      <c r="BC127" s="1050"/>
      <c r="BD127" s="1050"/>
      <c r="BE127" s="1051"/>
      <c r="BF127" s="1052" t="s">
        <v>481</v>
      </c>
      <c r="BG127" s="1050"/>
      <c r="BH127" s="1050"/>
      <c r="BI127" s="1050"/>
      <c r="BJ127" s="1050"/>
      <c r="BK127" s="1050"/>
      <c r="BL127" s="1051"/>
      <c r="BM127" s="1052" t="s">
        <v>482</v>
      </c>
      <c r="BN127" s="1050"/>
      <c r="BO127" s="1050"/>
      <c r="BP127" s="1050"/>
      <c r="BQ127" s="1050"/>
      <c r="BR127" s="1050"/>
      <c r="BS127" s="1051"/>
      <c r="BT127" s="1052" t="s">
        <v>483</v>
      </c>
      <c r="BU127" s="1050"/>
      <c r="BV127" s="1050"/>
      <c r="BW127" s="1050"/>
      <c r="BX127" s="1050"/>
      <c r="BY127" s="1050"/>
      <c r="BZ127" s="1074"/>
      <c r="CA127" s="271"/>
      <c r="CB127" s="271"/>
      <c r="CC127" s="271"/>
      <c r="CD127" s="272"/>
      <c r="CE127" s="272"/>
      <c r="CF127" s="272"/>
      <c r="CG127" s="269"/>
      <c r="CH127" s="269"/>
      <c r="CI127" s="269"/>
      <c r="CJ127" s="270"/>
      <c r="CK127" s="1038"/>
      <c r="CL127" s="1023"/>
      <c r="CM127" s="1023"/>
      <c r="CN127" s="1023"/>
      <c r="CO127" s="1024"/>
      <c r="CP127" s="968" t="s">
        <v>484</v>
      </c>
      <c r="CQ127" s="969"/>
      <c r="CR127" s="969"/>
      <c r="CS127" s="969"/>
      <c r="CT127" s="969"/>
      <c r="CU127" s="969"/>
      <c r="CV127" s="969"/>
      <c r="CW127" s="969"/>
      <c r="CX127" s="969"/>
      <c r="CY127" s="969"/>
      <c r="CZ127" s="969"/>
      <c r="DA127" s="969"/>
      <c r="DB127" s="969"/>
      <c r="DC127" s="969"/>
      <c r="DD127" s="969"/>
      <c r="DE127" s="969"/>
      <c r="DF127" s="970"/>
      <c r="DG127" s="938">
        <v>63309</v>
      </c>
      <c r="DH127" s="939"/>
      <c r="DI127" s="939"/>
      <c r="DJ127" s="939"/>
      <c r="DK127" s="939"/>
      <c r="DL127" s="939">
        <v>191317</v>
      </c>
      <c r="DM127" s="939"/>
      <c r="DN127" s="939"/>
      <c r="DO127" s="939"/>
      <c r="DP127" s="939"/>
      <c r="DQ127" s="939">
        <v>385845</v>
      </c>
      <c r="DR127" s="939"/>
      <c r="DS127" s="939"/>
      <c r="DT127" s="939"/>
      <c r="DU127" s="939"/>
      <c r="DV127" s="940">
        <v>0.2</v>
      </c>
      <c r="DW127" s="940"/>
      <c r="DX127" s="940"/>
      <c r="DY127" s="940"/>
      <c r="DZ127" s="941"/>
    </row>
    <row r="128" spans="1:130" s="235" customFormat="1" ht="26.25" customHeight="1" thickBot="1" x14ac:dyDescent="0.25">
      <c r="A128" s="1060" t="s">
        <v>485</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486</v>
      </c>
      <c r="X128" s="1062"/>
      <c r="Y128" s="1062"/>
      <c r="Z128" s="1063"/>
      <c r="AA128" s="1064">
        <v>2207571</v>
      </c>
      <c r="AB128" s="1065"/>
      <c r="AC128" s="1065"/>
      <c r="AD128" s="1065"/>
      <c r="AE128" s="1066"/>
      <c r="AF128" s="1067">
        <v>2527240</v>
      </c>
      <c r="AG128" s="1065"/>
      <c r="AH128" s="1065"/>
      <c r="AI128" s="1065"/>
      <c r="AJ128" s="1066"/>
      <c r="AK128" s="1067">
        <v>2731979</v>
      </c>
      <c r="AL128" s="1065"/>
      <c r="AM128" s="1065"/>
      <c r="AN128" s="1065"/>
      <c r="AO128" s="1066"/>
      <c r="AP128" s="1068"/>
      <c r="AQ128" s="1069"/>
      <c r="AR128" s="1069"/>
      <c r="AS128" s="1069"/>
      <c r="AT128" s="1070"/>
      <c r="AU128" s="271"/>
      <c r="AV128" s="271"/>
      <c r="AW128" s="271"/>
      <c r="AX128" s="907" t="s">
        <v>487</v>
      </c>
      <c r="AY128" s="908"/>
      <c r="AZ128" s="908"/>
      <c r="BA128" s="908"/>
      <c r="BB128" s="908"/>
      <c r="BC128" s="908"/>
      <c r="BD128" s="908"/>
      <c r="BE128" s="909"/>
      <c r="BF128" s="1071" t="s">
        <v>119</v>
      </c>
      <c r="BG128" s="1072"/>
      <c r="BH128" s="1072"/>
      <c r="BI128" s="1072"/>
      <c r="BJ128" s="1072"/>
      <c r="BK128" s="1072"/>
      <c r="BL128" s="1073"/>
      <c r="BM128" s="1071">
        <v>3.75</v>
      </c>
      <c r="BN128" s="1072"/>
      <c r="BO128" s="1072"/>
      <c r="BP128" s="1072"/>
      <c r="BQ128" s="1072"/>
      <c r="BR128" s="1072"/>
      <c r="BS128" s="1073"/>
      <c r="BT128" s="1071">
        <v>5</v>
      </c>
      <c r="BU128" s="1072"/>
      <c r="BV128" s="1072"/>
      <c r="BW128" s="1072"/>
      <c r="BX128" s="1072"/>
      <c r="BY128" s="1072"/>
      <c r="BZ128" s="1096"/>
      <c r="CA128" s="272"/>
      <c r="CB128" s="272"/>
      <c r="CC128" s="272"/>
      <c r="CD128" s="272"/>
      <c r="CE128" s="272"/>
      <c r="CF128" s="272"/>
      <c r="CG128" s="269"/>
      <c r="CH128" s="269"/>
      <c r="CI128" s="269"/>
      <c r="CJ128" s="270"/>
      <c r="CK128" s="1039"/>
      <c r="CL128" s="1040"/>
      <c r="CM128" s="1040"/>
      <c r="CN128" s="1040"/>
      <c r="CO128" s="1041"/>
      <c r="CP128" s="1053" t="s">
        <v>488</v>
      </c>
      <c r="CQ128" s="1054"/>
      <c r="CR128" s="1054"/>
      <c r="CS128" s="1054"/>
      <c r="CT128" s="1054"/>
      <c r="CU128" s="1054"/>
      <c r="CV128" s="1054"/>
      <c r="CW128" s="1054"/>
      <c r="CX128" s="1054"/>
      <c r="CY128" s="1054"/>
      <c r="CZ128" s="1054"/>
      <c r="DA128" s="1054"/>
      <c r="DB128" s="1054"/>
      <c r="DC128" s="1054"/>
      <c r="DD128" s="1054"/>
      <c r="DE128" s="1054"/>
      <c r="DF128" s="1055"/>
      <c r="DG128" s="1056">
        <v>6300797</v>
      </c>
      <c r="DH128" s="1057"/>
      <c r="DI128" s="1057"/>
      <c r="DJ128" s="1057"/>
      <c r="DK128" s="1057"/>
      <c r="DL128" s="1057">
        <v>6218857</v>
      </c>
      <c r="DM128" s="1057"/>
      <c r="DN128" s="1057"/>
      <c r="DO128" s="1057"/>
      <c r="DP128" s="1057"/>
      <c r="DQ128" s="1057">
        <v>6210193</v>
      </c>
      <c r="DR128" s="1057"/>
      <c r="DS128" s="1057"/>
      <c r="DT128" s="1057"/>
      <c r="DU128" s="1057"/>
      <c r="DV128" s="1058">
        <v>3.1</v>
      </c>
      <c r="DW128" s="1058"/>
      <c r="DX128" s="1058"/>
      <c r="DY128" s="1058"/>
      <c r="DZ128" s="1059"/>
    </row>
    <row r="129" spans="1:131" s="235" customFormat="1" ht="26.25" customHeight="1" x14ac:dyDescent="0.2">
      <c r="A129" s="949" t="s">
        <v>100</v>
      </c>
      <c r="B129" s="950"/>
      <c r="C129" s="950"/>
      <c r="D129" s="950"/>
      <c r="E129" s="950"/>
      <c r="F129" s="950"/>
      <c r="G129" s="950"/>
      <c r="H129" s="950"/>
      <c r="I129" s="950"/>
      <c r="J129" s="950"/>
      <c r="K129" s="950"/>
      <c r="L129" s="950"/>
      <c r="M129" s="950"/>
      <c r="N129" s="950"/>
      <c r="O129" s="950"/>
      <c r="P129" s="950"/>
      <c r="Q129" s="950"/>
      <c r="R129" s="950"/>
      <c r="S129" s="950"/>
      <c r="T129" s="950"/>
      <c r="U129" s="950"/>
      <c r="V129" s="950"/>
      <c r="W129" s="1090" t="s">
        <v>489</v>
      </c>
      <c r="X129" s="1091"/>
      <c r="Y129" s="1091"/>
      <c r="Z129" s="1092"/>
      <c r="AA129" s="971">
        <v>254140483</v>
      </c>
      <c r="AB129" s="972"/>
      <c r="AC129" s="972"/>
      <c r="AD129" s="972"/>
      <c r="AE129" s="973"/>
      <c r="AF129" s="974">
        <v>249328919</v>
      </c>
      <c r="AG129" s="972"/>
      <c r="AH129" s="972"/>
      <c r="AI129" s="972"/>
      <c r="AJ129" s="973"/>
      <c r="AK129" s="974">
        <v>250053195</v>
      </c>
      <c r="AL129" s="972"/>
      <c r="AM129" s="972"/>
      <c r="AN129" s="972"/>
      <c r="AO129" s="973"/>
      <c r="AP129" s="1093"/>
      <c r="AQ129" s="1094"/>
      <c r="AR129" s="1094"/>
      <c r="AS129" s="1094"/>
      <c r="AT129" s="1095"/>
      <c r="AU129" s="273"/>
      <c r="AV129" s="273"/>
      <c r="AW129" s="273"/>
      <c r="AX129" s="1084" t="s">
        <v>490</v>
      </c>
      <c r="AY129" s="969"/>
      <c r="AZ129" s="969"/>
      <c r="BA129" s="969"/>
      <c r="BB129" s="969"/>
      <c r="BC129" s="969"/>
      <c r="BD129" s="969"/>
      <c r="BE129" s="970"/>
      <c r="BF129" s="1085" t="s">
        <v>119</v>
      </c>
      <c r="BG129" s="1086"/>
      <c r="BH129" s="1086"/>
      <c r="BI129" s="1086"/>
      <c r="BJ129" s="1086"/>
      <c r="BK129" s="1086"/>
      <c r="BL129" s="1087"/>
      <c r="BM129" s="1085">
        <v>8.75</v>
      </c>
      <c r="BN129" s="1086"/>
      <c r="BO129" s="1086"/>
      <c r="BP129" s="1086"/>
      <c r="BQ129" s="1086"/>
      <c r="BR129" s="1086"/>
      <c r="BS129" s="1087"/>
      <c r="BT129" s="1085">
        <v>15</v>
      </c>
      <c r="BU129" s="1088"/>
      <c r="BV129" s="1088"/>
      <c r="BW129" s="1088"/>
      <c r="BX129" s="1088"/>
      <c r="BY129" s="1088"/>
      <c r="BZ129" s="1089"/>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9" t="s">
        <v>491</v>
      </c>
      <c r="B130" s="950"/>
      <c r="C130" s="950"/>
      <c r="D130" s="950"/>
      <c r="E130" s="950"/>
      <c r="F130" s="950"/>
      <c r="G130" s="950"/>
      <c r="H130" s="950"/>
      <c r="I130" s="950"/>
      <c r="J130" s="950"/>
      <c r="K130" s="950"/>
      <c r="L130" s="950"/>
      <c r="M130" s="950"/>
      <c r="N130" s="950"/>
      <c r="O130" s="950"/>
      <c r="P130" s="950"/>
      <c r="Q130" s="950"/>
      <c r="R130" s="950"/>
      <c r="S130" s="950"/>
      <c r="T130" s="950"/>
      <c r="U130" s="950"/>
      <c r="V130" s="950"/>
      <c r="W130" s="1090" t="s">
        <v>492</v>
      </c>
      <c r="X130" s="1091"/>
      <c r="Y130" s="1091"/>
      <c r="Z130" s="1092"/>
      <c r="AA130" s="971">
        <v>51292001</v>
      </c>
      <c r="AB130" s="972"/>
      <c r="AC130" s="972"/>
      <c r="AD130" s="972"/>
      <c r="AE130" s="973"/>
      <c r="AF130" s="974">
        <v>50465063</v>
      </c>
      <c r="AG130" s="972"/>
      <c r="AH130" s="972"/>
      <c r="AI130" s="972"/>
      <c r="AJ130" s="973"/>
      <c r="AK130" s="974">
        <v>50389141</v>
      </c>
      <c r="AL130" s="972"/>
      <c r="AM130" s="972"/>
      <c r="AN130" s="972"/>
      <c r="AO130" s="973"/>
      <c r="AP130" s="1093"/>
      <c r="AQ130" s="1094"/>
      <c r="AR130" s="1094"/>
      <c r="AS130" s="1094"/>
      <c r="AT130" s="1095"/>
      <c r="AU130" s="273"/>
      <c r="AV130" s="273"/>
      <c r="AW130" s="273"/>
      <c r="AX130" s="1084" t="s">
        <v>493</v>
      </c>
      <c r="AY130" s="969"/>
      <c r="AZ130" s="969"/>
      <c r="BA130" s="969"/>
      <c r="BB130" s="969"/>
      <c r="BC130" s="969"/>
      <c r="BD130" s="969"/>
      <c r="BE130" s="970"/>
      <c r="BF130" s="1121">
        <v>11.7</v>
      </c>
      <c r="BG130" s="1122"/>
      <c r="BH130" s="1122"/>
      <c r="BI130" s="1122"/>
      <c r="BJ130" s="1122"/>
      <c r="BK130" s="1122"/>
      <c r="BL130" s="1123"/>
      <c r="BM130" s="1121">
        <v>25</v>
      </c>
      <c r="BN130" s="1122"/>
      <c r="BO130" s="1122"/>
      <c r="BP130" s="1122"/>
      <c r="BQ130" s="1122"/>
      <c r="BR130" s="1122"/>
      <c r="BS130" s="1123"/>
      <c r="BT130" s="1121">
        <v>35</v>
      </c>
      <c r="BU130" s="1124"/>
      <c r="BV130" s="1124"/>
      <c r="BW130" s="1124"/>
      <c r="BX130" s="1124"/>
      <c r="BY130" s="1124"/>
      <c r="BZ130" s="1125"/>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494</v>
      </c>
      <c r="X131" s="1129"/>
      <c r="Y131" s="1129"/>
      <c r="Z131" s="1130"/>
      <c r="AA131" s="1131">
        <v>202848482</v>
      </c>
      <c r="AB131" s="1132"/>
      <c r="AC131" s="1132"/>
      <c r="AD131" s="1132"/>
      <c r="AE131" s="1133"/>
      <c r="AF131" s="1134">
        <v>198863856</v>
      </c>
      <c r="AG131" s="1132"/>
      <c r="AH131" s="1132"/>
      <c r="AI131" s="1132"/>
      <c r="AJ131" s="1133"/>
      <c r="AK131" s="1134">
        <v>199664054</v>
      </c>
      <c r="AL131" s="1132"/>
      <c r="AM131" s="1132"/>
      <c r="AN131" s="1132"/>
      <c r="AO131" s="1133"/>
      <c r="AP131" s="1135"/>
      <c r="AQ131" s="1136"/>
      <c r="AR131" s="1136"/>
      <c r="AS131" s="1136"/>
      <c r="AT131" s="1137"/>
      <c r="AU131" s="273"/>
      <c r="AV131" s="273"/>
      <c r="AW131" s="273"/>
      <c r="AX131" s="1103" t="s">
        <v>495</v>
      </c>
      <c r="AY131" s="1054"/>
      <c r="AZ131" s="1054"/>
      <c r="BA131" s="1054"/>
      <c r="BB131" s="1054"/>
      <c r="BC131" s="1054"/>
      <c r="BD131" s="1054"/>
      <c r="BE131" s="1055"/>
      <c r="BF131" s="1104">
        <v>180.6</v>
      </c>
      <c r="BG131" s="1105"/>
      <c r="BH131" s="1105"/>
      <c r="BI131" s="1105"/>
      <c r="BJ131" s="1105"/>
      <c r="BK131" s="1105"/>
      <c r="BL131" s="1106"/>
      <c r="BM131" s="1104">
        <v>400</v>
      </c>
      <c r="BN131" s="1105"/>
      <c r="BO131" s="1105"/>
      <c r="BP131" s="1105"/>
      <c r="BQ131" s="1105"/>
      <c r="BR131" s="1105"/>
      <c r="BS131" s="1106"/>
      <c r="BT131" s="1107"/>
      <c r="BU131" s="1108"/>
      <c r="BV131" s="1108"/>
      <c r="BW131" s="1108"/>
      <c r="BX131" s="1108"/>
      <c r="BY131" s="1108"/>
      <c r="BZ131" s="110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10" t="s">
        <v>496</v>
      </c>
      <c r="B132" s="1111"/>
      <c r="C132" s="1111"/>
      <c r="D132" s="1111"/>
      <c r="E132" s="1111"/>
      <c r="F132" s="1111"/>
      <c r="G132" s="1111"/>
      <c r="H132" s="1111"/>
      <c r="I132" s="1111"/>
      <c r="J132" s="1111"/>
      <c r="K132" s="1111"/>
      <c r="L132" s="1111"/>
      <c r="M132" s="1111"/>
      <c r="N132" s="1111"/>
      <c r="O132" s="1111"/>
      <c r="P132" s="1111"/>
      <c r="Q132" s="1111"/>
      <c r="R132" s="1111"/>
      <c r="S132" s="1111"/>
      <c r="T132" s="1111"/>
      <c r="U132" s="1111"/>
      <c r="V132" s="1114" t="s">
        <v>497</v>
      </c>
      <c r="W132" s="1114"/>
      <c r="X132" s="1114"/>
      <c r="Y132" s="1114"/>
      <c r="Z132" s="1115"/>
      <c r="AA132" s="1116">
        <v>12.242090660000001</v>
      </c>
      <c r="AB132" s="1117"/>
      <c r="AC132" s="1117"/>
      <c r="AD132" s="1117"/>
      <c r="AE132" s="1118"/>
      <c r="AF132" s="1119">
        <v>11.63602098</v>
      </c>
      <c r="AG132" s="1117"/>
      <c r="AH132" s="1117"/>
      <c r="AI132" s="1117"/>
      <c r="AJ132" s="1118"/>
      <c r="AK132" s="1119">
        <v>11.376393269999999</v>
      </c>
      <c r="AL132" s="1117"/>
      <c r="AM132" s="1117"/>
      <c r="AN132" s="1117"/>
      <c r="AO132" s="1118"/>
      <c r="AP132" s="1012"/>
      <c r="AQ132" s="1013"/>
      <c r="AR132" s="1013"/>
      <c r="AS132" s="1013"/>
      <c r="AT132" s="1120"/>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12"/>
      <c r="B133" s="1113"/>
      <c r="C133" s="1113"/>
      <c r="D133" s="1113"/>
      <c r="E133" s="1113"/>
      <c r="F133" s="1113"/>
      <c r="G133" s="1113"/>
      <c r="H133" s="1113"/>
      <c r="I133" s="1113"/>
      <c r="J133" s="1113"/>
      <c r="K133" s="1113"/>
      <c r="L133" s="1113"/>
      <c r="M133" s="1113"/>
      <c r="N133" s="1113"/>
      <c r="O133" s="1113"/>
      <c r="P133" s="1113"/>
      <c r="Q133" s="1113"/>
      <c r="R133" s="1113"/>
      <c r="S133" s="1113"/>
      <c r="T133" s="1113"/>
      <c r="U133" s="1113"/>
      <c r="V133" s="1097" t="s">
        <v>498</v>
      </c>
      <c r="W133" s="1097"/>
      <c r="X133" s="1097"/>
      <c r="Y133" s="1097"/>
      <c r="Z133" s="1098"/>
      <c r="AA133" s="1099">
        <v>12.8</v>
      </c>
      <c r="AB133" s="1100"/>
      <c r="AC133" s="1100"/>
      <c r="AD133" s="1100"/>
      <c r="AE133" s="1101"/>
      <c r="AF133" s="1099">
        <v>12.1</v>
      </c>
      <c r="AG133" s="1100"/>
      <c r="AH133" s="1100"/>
      <c r="AI133" s="1100"/>
      <c r="AJ133" s="1101"/>
      <c r="AK133" s="1099">
        <v>11.7</v>
      </c>
      <c r="AL133" s="1100"/>
      <c r="AM133" s="1100"/>
      <c r="AN133" s="1100"/>
      <c r="AO133" s="1101"/>
      <c r="AP133" s="1043"/>
      <c r="AQ133" s="1044"/>
      <c r="AR133" s="1044"/>
      <c r="AS133" s="1044"/>
      <c r="AT133" s="1102"/>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S/6HATJgYI8YgUkCf3AOGLhW3iQ+CHArYhBgR1Z8kQTQYIojC1lr0Ha+cH/mk1bzJQ+7HU/BilWYRRXjvoh1ew==" saltValue="3S2JjB/hwO6IQSfaOLbP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AA85" sqref="AA85"/>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499</v>
      </c>
    </row>
  </sheetData>
  <sheetProtection algorithmName="SHA-512" hashValue="pN02/0/s7a9DlCmHUTOBbUDiyzoAAFTkqj9qwxG6ze6JRBYfZrwnY2CINsjyQ+wqvGheFw6wgocrdW4DyVXLHw==" saltValue="Ze3YkAHlohlKsaJyY1oF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A85" sqref="AA85"/>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500</v>
      </c>
    </row>
  </sheetData>
  <sheetProtection algorithmName="SHA-512" hashValue="WBfBXw+LMK3KVCKTYA+BNzT2XCewzj4BCxMzVrqOQQ8rW+MpYj6k4rMg59du7wJsmnagBqKu+lq0yy0LrPoMUg==" saltValue="CZ/Zf2q8N2nADTu7PVWSu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AA85" sqref="AA85"/>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501</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502</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8" t="s">
        <v>503</v>
      </c>
      <c r="AP7" s="294"/>
      <c r="AQ7" s="295" t="s">
        <v>504</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9"/>
      <c r="AP8" s="300" t="s">
        <v>505</v>
      </c>
      <c r="AQ8" s="301" t="s">
        <v>506</v>
      </c>
      <c r="AR8" s="302" t="s">
        <v>507</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0" t="s">
        <v>508</v>
      </c>
      <c r="AL9" s="1141"/>
      <c r="AM9" s="1141"/>
      <c r="AN9" s="1142"/>
      <c r="AO9" s="303">
        <v>112933957</v>
      </c>
      <c r="AP9" s="303">
        <v>152099</v>
      </c>
      <c r="AQ9" s="304">
        <v>137642</v>
      </c>
      <c r="AR9" s="305">
        <v>10.5</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0" t="s">
        <v>509</v>
      </c>
      <c r="AL10" s="1141"/>
      <c r="AM10" s="1141"/>
      <c r="AN10" s="1142"/>
      <c r="AO10" s="303">
        <v>395784</v>
      </c>
      <c r="AP10" s="303">
        <v>533</v>
      </c>
      <c r="AQ10" s="304">
        <v>356</v>
      </c>
      <c r="AR10" s="305">
        <v>49.7</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0" t="s">
        <v>510</v>
      </c>
      <c r="AL11" s="1141"/>
      <c r="AM11" s="1141"/>
      <c r="AN11" s="1142"/>
      <c r="AO11" s="303">
        <v>390011</v>
      </c>
      <c r="AP11" s="303">
        <v>525</v>
      </c>
      <c r="AQ11" s="304">
        <v>821</v>
      </c>
      <c r="AR11" s="305">
        <v>-36.1</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0" t="s">
        <v>511</v>
      </c>
      <c r="AL12" s="1141"/>
      <c r="AM12" s="1141"/>
      <c r="AN12" s="1142"/>
      <c r="AO12" s="303" t="s">
        <v>512</v>
      </c>
      <c r="AP12" s="303" t="s">
        <v>512</v>
      </c>
      <c r="AQ12" s="304" t="s">
        <v>512</v>
      </c>
      <c r="AR12" s="305" t="s">
        <v>512</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0" t="s">
        <v>513</v>
      </c>
      <c r="AL13" s="1141"/>
      <c r="AM13" s="1141"/>
      <c r="AN13" s="1142"/>
      <c r="AO13" s="303" t="s">
        <v>512</v>
      </c>
      <c r="AP13" s="303" t="s">
        <v>512</v>
      </c>
      <c r="AQ13" s="304">
        <v>4</v>
      </c>
      <c r="AR13" s="305" t="s">
        <v>512</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0" t="s">
        <v>514</v>
      </c>
      <c r="AL14" s="1141"/>
      <c r="AM14" s="1141"/>
      <c r="AN14" s="1142"/>
      <c r="AO14" s="303">
        <v>3465027</v>
      </c>
      <c r="AP14" s="303">
        <v>4667</v>
      </c>
      <c r="AQ14" s="304">
        <v>2718</v>
      </c>
      <c r="AR14" s="305">
        <v>71.7</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0" t="s">
        <v>515</v>
      </c>
      <c r="AL15" s="1141"/>
      <c r="AM15" s="1141"/>
      <c r="AN15" s="1142"/>
      <c r="AO15" s="303">
        <v>-11115686</v>
      </c>
      <c r="AP15" s="303">
        <v>-14971</v>
      </c>
      <c r="AQ15" s="304">
        <v>-12046</v>
      </c>
      <c r="AR15" s="305">
        <v>24.3</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6" t="s">
        <v>155</v>
      </c>
      <c r="AL16" s="1147"/>
      <c r="AM16" s="1147"/>
      <c r="AN16" s="1148"/>
      <c r="AO16" s="303">
        <v>106069093</v>
      </c>
      <c r="AP16" s="303">
        <v>142853</v>
      </c>
      <c r="AQ16" s="304">
        <v>129495</v>
      </c>
      <c r="AR16" s="305">
        <v>10.3</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516</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517</v>
      </c>
      <c r="AP20" s="314" t="s">
        <v>518</v>
      </c>
      <c r="AQ20" s="315" t="s">
        <v>519</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9" t="s">
        <v>520</v>
      </c>
      <c r="AL21" s="1150"/>
      <c r="AM21" s="1150"/>
      <c r="AN21" s="1151"/>
      <c r="AO21" s="318">
        <v>1591.37</v>
      </c>
      <c r="AP21" s="319">
        <v>1466.01</v>
      </c>
      <c r="AQ21" s="320">
        <v>125.36</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9" t="s">
        <v>521</v>
      </c>
      <c r="AL22" s="1150"/>
      <c r="AM22" s="1150"/>
      <c r="AN22" s="1151"/>
      <c r="AO22" s="323">
        <v>99</v>
      </c>
      <c r="AP22" s="324">
        <v>98.8</v>
      </c>
      <c r="AQ22" s="325">
        <v>0.2</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522</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523</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524</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8" t="s">
        <v>503</v>
      </c>
      <c r="AP30" s="294"/>
      <c r="AQ30" s="295" t="s">
        <v>504</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9"/>
      <c r="AP31" s="300" t="s">
        <v>505</v>
      </c>
      <c r="AQ31" s="301" t="s">
        <v>506</v>
      </c>
      <c r="AR31" s="302" t="s">
        <v>507</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3" t="s">
        <v>525</v>
      </c>
      <c r="AL32" s="1144"/>
      <c r="AM32" s="1144"/>
      <c r="AN32" s="1145"/>
      <c r="AO32" s="303">
        <v>61324355</v>
      </c>
      <c r="AP32" s="303">
        <v>82591</v>
      </c>
      <c r="AQ32" s="304">
        <v>72769</v>
      </c>
      <c r="AR32" s="305">
        <v>13.5</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3" t="s">
        <v>526</v>
      </c>
      <c r="AL33" s="1144"/>
      <c r="AM33" s="1144"/>
      <c r="AN33" s="1145"/>
      <c r="AO33" s="303" t="s">
        <v>512</v>
      </c>
      <c r="AP33" s="303" t="s">
        <v>512</v>
      </c>
      <c r="AQ33" s="304" t="s">
        <v>512</v>
      </c>
      <c r="AR33" s="305" t="s">
        <v>512</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3" t="s">
        <v>527</v>
      </c>
      <c r="AL34" s="1144"/>
      <c r="AM34" s="1144"/>
      <c r="AN34" s="1145"/>
      <c r="AO34" s="303">
        <v>10883333</v>
      </c>
      <c r="AP34" s="303">
        <v>14658</v>
      </c>
      <c r="AQ34" s="304">
        <v>4467</v>
      </c>
      <c r="AR34" s="305">
        <v>228.1</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3" t="s">
        <v>528</v>
      </c>
      <c r="AL35" s="1144"/>
      <c r="AM35" s="1144"/>
      <c r="AN35" s="1145"/>
      <c r="AO35" s="303">
        <v>1706001</v>
      </c>
      <c r="AP35" s="303">
        <v>2298</v>
      </c>
      <c r="AQ35" s="304">
        <v>1780</v>
      </c>
      <c r="AR35" s="305">
        <v>29.1</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3" t="s">
        <v>529</v>
      </c>
      <c r="AL36" s="1144"/>
      <c r="AM36" s="1144"/>
      <c r="AN36" s="1145"/>
      <c r="AO36" s="303">
        <v>4076</v>
      </c>
      <c r="AP36" s="303">
        <v>5</v>
      </c>
      <c r="AQ36" s="304">
        <v>164</v>
      </c>
      <c r="AR36" s="305">
        <v>-97</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3" t="s">
        <v>530</v>
      </c>
      <c r="AL37" s="1144"/>
      <c r="AM37" s="1144"/>
      <c r="AN37" s="1145"/>
      <c r="AO37" s="303">
        <v>1917875</v>
      </c>
      <c r="AP37" s="303">
        <v>2583</v>
      </c>
      <c r="AQ37" s="304">
        <v>647</v>
      </c>
      <c r="AR37" s="305">
        <v>299.2</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52" t="s">
        <v>531</v>
      </c>
      <c r="AL38" s="1153"/>
      <c r="AM38" s="1153"/>
      <c r="AN38" s="1154"/>
      <c r="AO38" s="333">
        <v>48</v>
      </c>
      <c r="AP38" s="333">
        <v>0</v>
      </c>
      <c r="AQ38" s="334">
        <v>2</v>
      </c>
      <c r="AR38" s="325">
        <v>-100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52" t="s">
        <v>532</v>
      </c>
      <c r="AL39" s="1153"/>
      <c r="AM39" s="1153"/>
      <c r="AN39" s="1154"/>
      <c r="AO39" s="303">
        <v>-2731979</v>
      </c>
      <c r="AP39" s="303">
        <v>-3679</v>
      </c>
      <c r="AQ39" s="304">
        <v>-2529</v>
      </c>
      <c r="AR39" s="305">
        <v>45.5</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3" t="s">
        <v>533</v>
      </c>
      <c r="AL40" s="1144"/>
      <c r="AM40" s="1144"/>
      <c r="AN40" s="1145"/>
      <c r="AO40" s="303">
        <v>-50389141</v>
      </c>
      <c r="AP40" s="303">
        <v>-67864</v>
      </c>
      <c r="AQ40" s="304">
        <v>-51424</v>
      </c>
      <c r="AR40" s="305">
        <v>32</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6" t="s">
        <v>534</v>
      </c>
      <c r="AL41" s="1147"/>
      <c r="AM41" s="1147"/>
      <c r="AN41" s="1148"/>
      <c r="AO41" s="303">
        <v>22714568</v>
      </c>
      <c r="AP41" s="303">
        <v>30592</v>
      </c>
      <c r="AQ41" s="304">
        <v>25875</v>
      </c>
      <c r="AR41" s="305">
        <v>18.2</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535</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536</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5" t="s">
        <v>503</v>
      </c>
      <c r="AN49" s="1157" t="s">
        <v>537</v>
      </c>
      <c r="AO49" s="1158"/>
      <c r="AP49" s="1158"/>
      <c r="AQ49" s="1158"/>
      <c r="AR49" s="1159"/>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6"/>
      <c r="AN50" s="345" t="s">
        <v>538</v>
      </c>
      <c r="AO50" s="346" t="s">
        <v>539</v>
      </c>
      <c r="AP50" s="347" t="s">
        <v>540</v>
      </c>
      <c r="AQ50" s="348" t="s">
        <v>541</v>
      </c>
      <c r="AR50" s="349" t="s">
        <v>542</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543</v>
      </c>
      <c r="AL51" s="342"/>
      <c r="AM51" s="350">
        <v>71857646</v>
      </c>
      <c r="AN51" s="351">
        <v>93315</v>
      </c>
      <c r="AO51" s="352">
        <v>-11.2</v>
      </c>
      <c r="AP51" s="353">
        <v>97161</v>
      </c>
      <c r="AQ51" s="354">
        <v>-21.4</v>
      </c>
      <c r="AR51" s="355">
        <v>10.199999999999999</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544</v>
      </c>
      <c r="AM52" s="358">
        <v>21149015</v>
      </c>
      <c r="AN52" s="359">
        <v>27464</v>
      </c>
      <c r="AO52" s="360">
        <v>18.2</v>
      </c>
      <c r="AP52" s="361">
        <v>26543</v>
      </c>
      <c r="AQ52" s="362">
        <v>-8</v>
      </c>
      <c r="AR52" s="363">
        <v>26.2</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545</v>
      </c>
      <c r="AL53" s="342"/>
      <c r="AM53" s="350">
        <v>66820979</v>
      </c>
      <c r="AN53" s="351">
        <v>87438</v>
      </c>
      <c r="AO53" s="352">
        <v>-6.3</v>
      </c>
      <c r="AP53" s="353">
        <v>101731</v>
      </c>
      <c r="AQ53" s="354">
        <v>4.7</v>
      </c>
      <c r="AR53" s="355">
        <v>-11</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544</v>
      </c>
      <c r="AM54" s="358">
        <v>15525319</v>
      </c>
      <c r="AN54" s="359">
        <v>20315</v>
      </c>
      <c r="AO54" s="360">
        <v>-26</v>
      </c>
      <c r="AP54" s="361">
        <v>26906</v>
      </c>
      <c r="AQ54" s="362">
        <v>1.4</v>
      </c>
      <c r="AR54" s="363">
        <v>-27.4</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546</v>
      </c>
      <c r="AL55" s="342"/>
      <c r="AM55" s="350">
        <v>72259647</v>
      </c>
      <c r="AN55" s="351">
        <v>95408</v>
      </c>
      <c r="AO55" s="352">
        <v>9.1</v>
      </c>
      <c r="AP55" s="353">
        <v>108224</v>
      </c>
      <c r="AQ55" s="354">
        <v>6.4</v>
      </c>
      <c r="AR55" s="355">
        <v>2.7</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544</v>
      </c>
      <c r="AM56" s="358">
        <v>20916184</v>
      </c>
      <c r="AN56" s="359">
        <v>27617</v>
      </c>
      <c r="AO56" s="360">
        <v>35.9</v>
      </c>
      <c r="AP56" s="361">
        <v>27358</v>
      </c>
      <c r="AQ56" s="362">
        <v>1.7</v>
      </c>
      <c r="AR56" s="363">
        <v>34.200000000000003</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547</v>
      </c>
      <c r="AL57" s="342"/>
      <c r="AM57" s="350">
        <v>72863473</v>
      </c>
      <c r="AN57" s="351">
        <v>97084</v>
      </c>
      <c r="AO57" s="352">
        <v>1.8</v>
      </c>
      <c r="AP57" s="353">
        <v>105585</v>
      </c>
      <c r="AQ57" s="354">
        <v>-2.4</v>
      </c>
      <c r="AR57" s="355">
        <v>4.2</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544</v>
      </c>
      <c r="AM58" s="358">
        <v>15417831</v>
      </c>
      <c r="AN58" s="359">
        <v>20543</v>
      </c>
      <c r="AO58" s="360">
        <v>-25.6</v>
      </c>
      <c r="AP58" s="361">
        <v>26225</v>
      </c>
      <c r="AQ58" s="362">
        <v>-4.0999999999999996</v>
      </c>
      <c r="AR58" s="363">
        <v>-21.5</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548</v>
      </c>
      <c r="AL59" s="342"/>
      <c r="AM59" s="350">
        <v>76051482</v>
      </c>
      <c r="AN59" s="351">
        <v>102426</v>
      </c>
      <c r="AO59" s="352">
        <v>5.5</v>
      </c>
      <c r="AP59" s="353">
        <v>111577</v>
      </c>
      <c r="AQ59" s="354">
        <v>5.7</v>
      </c>
      <c r="AR59" s="355">
        <v>-0.2</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544</v>
      </c>
      <c r="AM60" s="358">
        <v>13681113</v>
      </c>
      <c r="AN60" s="359">
        <v>18426</v>
      </c>
      <c r="AO60" s="360">
        <v>-10.3</v>
      </c>
      <c r="AP60" s="361">
        <v>26257</v>
      </c>
      <c r="AQ60" s="362">
        <v>0.1</v>
      </c>
      <c r="AR60" s="363">
        <v>-10.4</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549</v>
      </c>
      <c r="AL61" s="364"/>
      <c r="AM61" s="365">
        <v>71970645</v>
      </c>
      <c r="AN61" s="366">
        <v>95134</v>
      </c>
      <c r="AO61" s="367">
        <v>-0.2</v>
      </c>
      <c r="AP61" s="368">
        <v>104856</v>
      </c>
      <c r="AQ61" s="369">
        <v>-1.4</v>
      </c>
      <c r="AR61" s="355">
        <v>1.2</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544</v>
      </c>
      <c r="AM62" s="358">
        <v>17337892</v>
      </c>
      <c r="AN62" s="359">
        <v>22873</v>
      </c>
      <c r="AO62" s="360">
        <v>-1.6</v>
      </c>
      <c r="AP62" s="361">
        <v>26658</v>
      </c>
      <c r="AQ62" s="362">
        <v>-1.8</v>
      </c>
      <c r="AR62" s="363">
        <v>0.2</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VxIGc/IFoiEICbIZMYt9mvUHJhBZynvE1BuSQZRMrwD71d4ks5x0GkcrTXwS7PpCFaypQzVxmjcRxCrPBqlnWA==" saltValue="B0asY1dZW7+OncRtWUJdT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A85" sqref="AA85"/>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550</v>
      </c>
    </row>
    <row r="121" spans="125:125" ht="13.5" hidden="1" customHeight="1" x14ac:dyDescent="0.2">
      <c r="DU121" s="279"/>
    </row>
  </sheetData>
  <sheetProtection algorithmName="SHA-512" hashValue="vmDGPIz1t6UIpF0jZjGzUpQkAFdNb/Z8Jyx6kxsOrfDxW29S9JAe4hkxv3R3ioR+aMS/LctCEPl376Wm7gmN0g==" saltValue="q63Q4emT7zHMzoG5yjpY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AA85" sqref="AA85"/>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551</v>
      </c>
    </row>
  </sheetData>
  <sheetProtection algorithmName="SHA-512" hashValue="x97QrIpz2lhPBsxKCHc9oOcq91AoGVdI2DXNXvZFbB/deq2mTkkgGKu2Lel3+0e/p31u/4tP9IGCQQ1FdO2s0Q==" saltValue="0mxlizupUUp5cIJkjeFW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AA85" sqref="AA8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552</v>
      </c>
      <c r="G46" s="373" t="s">
        <v>553</v>
      </c>
      <c r="H46" s="373" t="s">
        <v>554</v>
      </c>
      <c r="I46" s="373" t="s">
        <v>555</v>
      </c>
      <c r="J46" s="374" t="s">
        <v>556</v>
      </c>
    </row>
    <row r="47" spans="2:10" ht="57.75" customHeight="1" x14ac:dyDescent="0.2">
      <c r="B47" s="7"/>
      <c r="C47" s="1160" t="s">
        <v>3</v>
      </c>
      <c r="D47" s="1160"/>
      <c r="E47" s="1161"/>
      <c r="F47" s="375">
        <v>5.34</v>
      </c>
      <c r="G47" s="376">
        <v>5.49</v>
      </c>
      <c r="H47" s="376">
        <v>5.56</v>
      </c>
      <c r="I47" s="376">
        <v>5.67</v>
      </c>
      <c r="J47" s="377">
        <v>5.65</v>
      </c>
    </row>
    <row r="48" spans="2:10" ht="57.75" customHeight="1" x14ac:dyDescent="0.2">
      <c r="B48" s="8"/>
      <c r="C48" s="1162" t="s">
        <v>4</v>
      </c>
      <c r="D48" s="1162"/>
      <c r="E48" s="1163"/>
      <c r="F48" s="378">
        <v>2.58</v>
      </c>
      <c r="G48" s="379">
        <v>2.95</v>
      </c>
      <c r="H48" s="379">
        <v>3.41</v>
      </c>
      <c r="I48" s="379">
        <v>3.95</v>
      </c>
      <c r="J48" s="380">
        <v>3.23</v>
      </c>
    </row>
    <row r="49" spans="2:10" ht="57.75" customHeight="1" thickBot="1" x14ac:dyDescent="0.25">
      <c r="B49" s="9"/>
      <c r="C49" s="1164" t="s">
        <v>5</v>
      </c>
      <c r="D49" s="1164"/>
      <c r="E49" s="1165"/>
      <c r="F49" s="381" t="s">
        <v>557</v>
      </c>
      <c r="G49" s="382">
        <v>0.31</v>
      </c>
      <c r="H49" s="382">
        <v>0.42</v>
      </c>
      <c r="I49" s="382">
        <v>0.47</v>
      </c>
      <c r="J49" s="383" t="s">
        <v>558</v>
      </c>
    </row>
    <row r="50" spans="2:10" ht="13.5" customHeight="1" x14ac:dyDescent="0.2"/>
  </sheetData>
  <sheetProtection algorithmName="SHA-512" hashValue="rNFLfgiBUbsP+46xfQMMTa+A8eYKSDZ6ugTIUfj3SjQXhOW4g8eudHP9o7jtY/zuViYOSJVt9TAgxIsl6BV9tA==" saltValue="CMkCZxQNgTlUPzpqqHq7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2021-03-16T13:50:50Z</cp:lastPrinted>
  <dcterms:created xsi:type="dcterms:W3CDTF">2021-02-02T04:19:30Z</dcterms:created>
  <dcterms:modified xsi:type="dcterms:W3CDTF">2021-10-29T02:15:15Z</dcterms:modified>
  <cp:category/>
</cp:coreProperties>
</file>